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I:\Gp-A-CGESP-bsa\_COPAN\PAN Ararinha-azul\1º ciclo\3-Metas e Indicadores\"/>
    </mc:Choice>
  </mc:AlternateContent>
  <xr:revisionPtr revIDLastSave="0" documentId="8_{9A9BBF15-F118-415B-8DFD-C402EEE9D864}" xr6:coauthVersionLast="31" xr6:coauthVersionMax="31" xr10:uidLastSave="{00000000-0000-0000-0000-000000000000}"/>
  <bookViews>
    <workbookView xWindow="0" yWindow="0" windowWidth="28800" windowHeight="12225" tabRatio="889" firstSheet="2" activeTab="3" xr2:uid="{00000000-000D-0000-FFFF-FFFF00000000}"/>
  </bookViews>
  <sheets>
    <sheet name="SUMÁRIO" sheetId="31" r:id="rId1"/>
    <sheet name="MATRIZ DE METAS ORIGINAL 2012" sheetId="34" r:id="rId2"/>
    <sheet name="MATRIZ META MEIO TERMO 2014" sheetId="22" r:id="rId3"/>
    <sheet name="MATRIZ AVALIACAO MEIO TERMO" sheetId="30" r:id="rId4"/>
    <sheet name="PAINEL DE GESTÃO MEIO TERMO" sheetId="32" r:id="rId5"/>
    <sheet name="MATRIZ AVALIACAO FINAL" sheetId="28" r:id="rId6"/>
    <sheet name="PAINEL GESTAO FINAL" sheetId="33" r:id="rId7"/>
  </sheets>
  <calcPr calcId="179017"/>
</workbook>
</file>

<file path=xl/calcChain.xml><?xml version="1.0" encoding="utf-8"?>
<calcChain xmlns="http://schemas.openxmlformats.org/spreadsheetml/2006/main">
  <c r="H21" i="33" l="1"/>
  <c r="C21" i="33"/>
  <c r="D21" i="33"/>
  <c r="E21" i="33"/>
  <c r="B21" i="33"/>
  <c r="C21" i="32"/>
  <c r="E21" i="32"/>
  <c r="G21" i="32" s="1"/>
  <c r="F21" i="32"/>
  <c r="G21" i="33" s="1"/>
  <c r="B21" i="32"/>
  <c r="J78" i="33" l="1"/>
  <c r="H24" i="33"/>
  <c r="B24" i="33"/>
  <c r="G23" i="33"/>
  <c r="E23" i="33"/>
  <c r="H23" i="33" s="1"/>
  <c r="D23" i="33"/>
  <c r="C23" i="33"/>
  <c r="B23" i="33"/>
  <c r="J93" i="33" s="1"/>
  <c r="E22" i="33"/>
  <c r="H22" i="33" s="1"/>
  <c r="D22" i="33"/>
  <c r="C22" i="33"/>
  <c r="B22" i="33"/>
  <c r="D93" i="33" s="1"/>
  <c r="E20" i="33"/>
  <c r="H20" i="33" s="1"/>
  <c r="D20" i="33"/>
  <c r="C20" i="33"/>
  <c r="B20" i="33"/>
  <c r="J61" i="33" s="1"/>
  <c r="E19" i="33"/>
  <c r="H19" i="33" s="1"/>
  <c r="D19" i="33"/>
  <c r="C19" i="33"/>
  <c r="B19" i="33"/>
  <c r="D78" i="33" s="1"/>
  <c r="G18" i="33"/>
  <c r="E18" i="33"/>
  <c r="H18" i="33" s="1"/>
  <c r="D18" i="33"/>
  <c r="C18" i="33"/>
  <c r="B18" i="33"/>
  <c r="D61" i="33" s="1"/>
  <c r="H17" i="33"/>
  <c r="D17" i="33"/>
  <c r="C17" i="33"/>
  <c r="B17" i="33"/>
  <c r="J46" i="33" s="1"/>
  <c r="E16" i="33"/>
  <c r="H16" i="33" s="1"/>
  <c r="D16" i="33"/>
  <c r="C16" i="33"/>
  <c r="B16" i="33"/>
  <c r="J29" i="33" s="1"/>
  <c r="E15" i="33"/>
  <c r="H15" i="33" s="1"/>
  <c r="D15" i="33"/>
  <c r="C15" i="33"/>
  <c r="B15" i="33"/>
  <c r="D46" i="33" s="1"/>
  <c r="G14" i="33"/>
  <c r="E14" i="33"/>
  <c r="H14" i="33" s="1"/>
  <c r="D14" i="33"/>
  <c r="C14" i="33"/>
  <c r="B14" i="33"/>
  <c r="D29" i="33" s="1"/>
  <c r="D5" i="33"/>
  <c r="A3" i="33"/>
  <c r="F22" i="28"/>
  <c r="B22" i="28"/>
  <c r="A22" i="28"/>
  <c r="F21" i="28"/>
  <c r="B21" i="28"/>
  <c r="A21" i="28"/>
  <c r="F20" i="28"/>
  <c r="B20" i="28"/>
  <c r="A20" i="28"/>
  <c r="A19" i="28"/>
  <c r="B18" i="28"/>
  <c r="A18" i="28"/>
  <c r="B17" i="28"/>
  <c r="A17" i="28"/>
  <c r="B16" i="28"/>
  <c r="A16" i="28"/>
  <c r="B15" i="28"/>
  <c r="A15" i="28"/>
  <c r="B14" i="28"/>
  <c r="A14" i="28"/>
  <c r="B13" i="28"/>
  <c r="B12" i="28"/>
  <c r="D5" i="28"/>
  <c r="A3" i="28"/>
  <c r="K77" i="32"/>
  <c r="F23" i="32"/>
  <c r="E23" i="32"/>
  <c r="G23" i="32" s="1"/>
  <c r="C23" i="32"/>
  <c r="B23" i="32"/>
  <c r="K92" i="32" s="1"/>
  <c r="F22" i="32"/>
  <c r="G22" i="33" s="1"/>
  <c r="E22" i="32"/>
  <c r="C22" i="32"/>
  <c r="B22" i="32"/>
  <c r="D92" i="32" s="1"/>
  <c r="F20" i="32"/>
  <c r="G20" i="33" s="1"/>
  <c r="E20" i="32"/>
  <c r="G20" i="32" s="1"/>
  <c r="C20" i="32"/>
  <c r="B20" i="32"/>
  <c r="K60" i="32" s="1"/>
  <c r="F19" i="32"/>
  <c r="G19" i="32" s="1"/>
  <c r="E19" i="32"/>
  <c r="C19" i="32"/>
  <c r="B19" i="32"/>
  <c r="D77" i="32" s="1"/>
  <c r="F18" i="32"/>
  <c r="E18" i="32"/>
  <c r="G18" i="32" s="1"/>
  <c r="C18" i="32"/>
  <c r="B18" i="32"/>
  <c r="D60" i="32" s="1"/>
  <c r="F17" i="32"/>
  <c r="G17" i="32" s="1"/>
  <c r="E17" i="32"/>
  <c r="C17" i="32"/>
  <c r="B17" i="32"/>
  <c r="K45" i="32" s="1"/>
  <c r="F16" i="32"/>
  <c r="G16" i="33" s="1"/>
  <c r="E16" i="32"/>
  <c r="G16" i="32" s="1"/>
  <c r="C16" i="32"/>
  <c r="B16" i="32"/>
  <c r="K28" i="32" s="1"/>
  <c r="F15" i="32"/>
  <c r="G15" i="33" s="1"/>
  <c r="E15" i="32"/>
  <c r="C15" i="32"/>
  <c r="B15" i="32"/>
  <c r="D45" i="32" s="1"/>
  <c r="F14" i="32"/>
  <c r="E14" i="32"/>
  <c r="G14" i="32" s="1"/>
  <c r="C14" i="32"/>
  <c r="B14" i="32"/>
  <c r="D28" i="32" s="1"/>
  <c r="E5" i="32"/>
  <c r="D5" i="32"/>
  <c r="A3" i="32"/>
  <c r="B22" i="30"/>
  <c r="A22" i="30"/>
  <c r="B21" i="30"/>
  <c r="A21" i="30"/>
  <c r="B20" i="30"/>
  <c r="A20" i="30"/>
  <c r="B18" i="30"/>
  <c r="A18" i="30"/>
  <c r="B17" i="30"/>
  <c r="A17" i="30"/>
  <c r="B16" i="30"/>
  <c r="A16" i="30"/>
  <c r="B15" i="30"/>
  <c r="A15" i="30"/>
  <c r="B14" i="30"/>
  <c r="A14" i="30"/>
  <c r="B13" i="30"/>
  <c r="A13" i="30"/>
  <c r="B12" i="30"/>
  <c r="A12" i="30"/>
  <c r="D5" i="30"/>
  <c r="A3" i="30"/>
  <c r="G19" i="33" l="1"/>
  <c r="G15" i="32"/>
  <c r="G2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Andreia</author>
  </authors>
  <commentList>
    <comment ref="A3" authorId="0" shapeId="0" xr:uid="{00000000-0006-0000-0100-000001000000}">
      <text>
        <r>
          <rPr>
            <sz val="11"/>
            <color indexed="81"/>
            <rFont val="Tahoma"/>
            <family val="2"/>
          </rPr>
          <t xml:space="preserve">Inserir o número do objetivo.
</t>
        </r>
      </text>
    </comment>
    <comment ref="B3" authorId="0" shapeId="0" xr:uid="{00000000-0006-0000-0100-000002000000}">
      <text>
        <r>
          <rPr>
            <sz val="10"/>
            <color indexed="81"/>
            <rFont val="Tahoma"/>
            <family val="2"/>
          </rPr>
          <t xml:space="preserve">Inserir os objetivos  defindos na Matriz do Plano de Ação
</t>
        </r>
      </text>
    </comment>
    <comment ref="C3" authorId="0" shapeId="0" xr:uid="{00000000-0006-0000-0100-000003000000}">
      <text>
        <r>
          <rPr>
            <sz val="10"/>
            <color indexed="81"/>
            <rFont val="Tahoma"/>
            <family val="2"/>
          </rPr>
          <t>Elemento de mensuração do alcance do objetivo.</t>
        </r>
      </text>
    </comment>
    <comment ref="D3" authorId="0" shapeId="0" xr:uid="{00000000-0006-0000-0100-000004000000}">
      <text>
        <r>
          <rPr>
            <sz val="9"/>
            <color indexed="81"/>
            <rFont val="Tahoma"/>
            <family val="2"/>
          </rPr>
          <t xml:space="preserve">Mensuração do indicador no início do trabalho - registrar a data de mensuração da linha de base
</t>
        </r>
      </text>
    </comment>
    <comment ref="E3" authorId="0" shapeId="0" xr:uid="{00000000-0006-0000-0100-000005000000}">
      <text>
        <r>
          <rPr>
            <sz val="10"/>
            <color indexed="81"/>
            <rFont val="Tahoma"/>
            <family val="2"/>
          </rPr>
          <t xml:space="preserve">Indicador quantificado com prazo de alcance
</t>
        </r>
      </text>
    </comment>
    <comment ref="F3" authorId="0" shapeId="0" xr:uid="{00000000-0006-0000-0100-000006000000}">
      <text>
        <r>
          <rPr>
            <sz val="9"/>
            <color indexed="81"/>
            <rFont val="Tahoma"/>
            <family val="2"/>
          </rPr>
          <t xml:space="preserve">Instrumento de medida do indicador (questionário, observação direta em campo, registros)
</t>
        </r>
      </text>
    </comment>
    <comment ref="G3" authorId="0" shapeId="0" xr:uid="{00000000-0006-0000-0100-000007000000}">
      <text>
        <r>
          <rPr>
            <sz val="10"/>
            <color indexed="81"/>
            <rFont val="Tahoma"/>
            <family val="2"/>
          </rPr>
          <t>A frequência pode ser  anual, semestral, mensal e outros.
Indique o mês e o ano dos monitoramentos</t>
        </r>
      </text>
    </comment>
    <comment ref="H3" authorId="0" shapeId="0" xr:uid="{00000000-0006-0000-0100-000008000000}">
      <text>
        <r>
          <rPr>
            <sz val="10"/>
            <color indexed="81"/>
            <rFont val="Tahoma"/>
            <family val="2"/>
          </rPr>
          <t>Nome e instituição de quem coordenará a mensuração do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Andreia</author>
  </authors>
  <commentList>
    <comment ref="A9" authorId="0" shapeId="0" xr:uid="{00000000-0006-0000-0200-000001000000}">
      <text>
        <r>
          <rPr>
            <sz val="11"/>
            <color indexed="81"/>
            <rFont val="Tahoma"/>
            <family val="2"/>
          </rPr>
          <t xml:space="preserve">Inserir o número do objetivo.
</t>
        </r>
      </text>
    </comment>
    <comment ref="B9" authorId="0" shapeId="0" xr:uid="{00000000-0006-0000-0200-000002000000}">
      <text>
        <r>
          <rPr>
            <sz val="10"/>
            <color indexed="81"/>
            <rFont val="Tahoma"/>
            <family val="2"/>
          </rPr>
          <t xml:space="preserve">Inserir os objetivos  defindos na Matriz do Plano de Ação
</t>
        </r>
      </text>
    </comment>
    <comment ref="C9" authorId="0" shapeId="0" xr:uid="{00000000-0006-0000-0200-000003000000}">
      <text>
        <r>
          <rPr>
            <sz val="10"/>
            <color indexed="81"/>
            <rFont val="Tahoma"/>
            <family val="2"/>
          </rPr>
          <t>Elemento de mensuração do alcance do objetivo.</t>
        </r>
      </text>
    </comment>
    <comment ref="D9" authorId="0" shapeId="0" xr:uid="{00000000-0006-0000-0200-000004000000}">
      <text>
        <r>
          <rPr>
            <sz val="9"/>
            <color indexed="81"/>
            <rFont val="Tahoma"/>
            <family val="2"/>
          </rPr>
          <t xml:space="preserve">Mensuração do indicador no início do trabalho - registrar a data de mensuração da linha de base
</t>
        </r>
      </text>
    </comment>
    <comment ref="E9" authorId="0" shapeId="0" xr:uid="{00000000-0006-0000-0200-000005000000}">
      <text>
        <r>
          <rPr>
            <sz val="10"/>
            <color indexed="81"/>
            <rFont val="Tahoma"/>
            <family val="2"/>
          </rPr>
          <t xml:space="preserve">Indicador quantificado com prazo de alcance
</t>
        </r>
      </text>
    </comment>
    <comment ref="G9" authorId="0" shapeId="0" xr:uid="{00000000-0006-0000-0200-000006000000}">
      <text>
        <r>
          <rPr>
            <sz val="9"/>
            <color indexed="81"/>
            <rFont val="Tahoma"/>
            <family val="2"/>
          </rPr>
          <t xml:space="preserve">Instrumento de medida do indicador (questionário, observação direta em campo, registros)
</t>
        </r>
      </text>
    </comment>
    <comment ref="H9" authorId="0" shapeId="0" xr:uid="{00000000-0006-0000-0200-000007000000}">
      <text>
        <r>
          <rPr>
            <sz val="10"/>
            <color indexed="81"/>
            <rFont val="Tahoma"/>
            <family val="2"/>
          </rPr>
          <t>A frequência pode ser  anual, semestral, mensal e outros.
Indique o mês e o ano dos monitoramentos</t>
        </r>
      </text>
    </comment>
    <comment ref="I9" authorId="0" shapeId="0" xr:uid="{00000000-0006-0000-0200-000008000000}">
      <text>
        <r>
          <rPr>
            <sz val="10"/>
            <color indexed="81"/>
            <rFont val="Tahoma"/>
            <family val="2"/>
          </rPr>
          <t>Nome e instituição de quem coordenará a mensuração do indicador.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Renata Navega</author>
    <author>Andreia</author>
    <author>Usuário</author>
  </authors>
  <commentList>
    <comment ref="C8" authorId="0" shapeId="0" xr:uid="{00000000-0006-0000-0300-000001000000}">
      <text>
        <r>
          <rPr>
            <sz val="9"/>
            <color indexed="81"/>
            <rFont val="Tahoma"/>
            <family val="2"/>
          </rPr>
          <t xml:space="preserve">Verificação do indicador
</t>
        </r>
      </text>
    </comment>
    <comment ref="A11" authorId="1" shapeId="0" xr:uid="{00000000-0006-0000-0300-000002000000}">
      <text>
        <r>
          <rPr>
            <sz val="11"/>
            <color indexed="81"/>
            <rFont val="Tahoma"/>
            <family val="2"/>
          </rPr>
          <t xml:space="preserve">Inserir o número do objetivo.
</t>
        </r>
      </text>
    </comment>
    <comment ref="B11" authorId="1" shapeId="0" xr:uid="{00000000-0006-0000-0300-000003000000}">
      <text>
        <r>
          <rPr>
            <sz val="10"/>
            <color indexed="81"/>
            <rFont val="Tahoma"/>
            <family val="2"/>
          </rPr>
          <t xml:space="preserve">Inserir os objetivos  defindos na Matriz do Plano de Ação
</t>
        </r>
      </text>
    </comment>
    <comment ref="C11" authorId="1" shapeId="0" xr:uid="{00000000-0006-0000-0300-000004000000}">
      <text>
        <r>
          <rPr>
            <sz val="10"/>
            <color indexed="81"/>
            <rFont val="Tahoma"/>
            <family val="2"/>
          </rPr>
          <t>Elemento de mensuração do alcance do objetivo.</t>
        </r>
      </text>
    </comment>
    <comment ref="D11" authorId="1" shapeId="0" xr:uid="{00000000-0006-0000-0300-000005000000}">
      <text>
        <r>
          <rPr>
            <sz val="12"/>
            <color indexed="81"/>
            <rFont val="Tahoma"/>
            <family val="2"/>
          </rPr>
          <t xml:space="preserve">Inserir o quantitativo da linha de base.  Somente o número (ele alimentará os gráficos do painel de gestão).
</t>
        </r>
      </text>
    </comment>
    <comment ref="F11" authorId="2" shapeId="0" xr:uid="{00000000-0006-0000-0300-000006000000}">
      <text>
        <r>
          <rPr>
            <sz val="12"/>
            <color indexed="81"/>
            <rFont val="Tahoma"/>
            <family val="2"/>
          </rPr>
          <t xml:space="preserve">Inserir o quantitativo da  meta final  Somente o número (ele alimentará os gráficos do painel de gestão).
</t>
        </r>
      </text>
    </comment>
    <comment ref="G11" authorId="1" shapeId="0" xr:uid="{00000000-0006-0000-0300-000007000000}">
      <text>
        <r>
          <rPr>
            <sz val="12"/>
            <color indexed="81"/>
            <rFont val="Tahoma"/>
            <family val="2"/>
          </rPr>
          <t xml:space="preserve">Inserir o resultado quantitativo da monitoria realizada para a Avaliação de Meio Termo.  Digite somente o número (ele alimentará os gráficos do painel de gestão).
</t>
        </r>
      </text>
    </comment>
    <comment ref="H11" authorId="1" shapeId="0" xr:uid="{00000000-0006-0000-0300-000008000000}">
      <text>
        <r>
          <rPr>
            <sz val="12"/>
            <color indexed="81"/>
            <rFont val="Tahoma"/>
            <family val="2"/>
          </rPr>
          <t>Inserir a data em que o indicador foi monitorado.</t>
        </r>
      </text>
    </comment>
    <comment ref="I11" authorId="1" shapeId="0" xr:uid="{00000000-0006-0000-0300-000009000000}">
      <text>
        <r>
          <rPr>
            <sz val="12"/>
            <color indexed="81"/>
            <rFont val="Tahoma"/>
            <family val="2"/>
          </rPr>
          <t>Coordenador do objetivo específico ou seu representante que trouxe a informação para a reunião de Avaliação</t>
        </r>
      </text>
    </comment>
    <comment ref="J11" authorId="2" shapeId="0" xr:uid="{00000000-0006-0000-0300-00000A000000}">
      <text>
        <r>
          <rPr>
            <sz val="12"/>
            <color indexed="81"/>
            <rFont val="Tahoma"/>
            <family val="2"/>
          </rPr>
          <t xml:space="preserve">Nome e instituição de quem fez a mensuração do indicador.
</t>
        </r>
      </text>
    </comment>
    <comment ref="K11" authorId="2" shapeId="0" xr:uid="{00000000-0006-0000-0300-00000B000000}">
      <text>
        <r>
          <rPr>
            <sz val="12"/>
            <color indexed="81"/>
            <rFont val="Tahoma"/>
            <family val="2"/>
          </rPr>
          <t xml:space="preserve">Explicar porque a meta não foi alcançada ou descrever os fatores que levaram ao alcance da meta.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Andreia</author>
    <author>Usuário</author>
  </authors>
  <commentList>
    <comment ref="A11" authorId="0" shapeId="0" xr:uid="{00000000-0006-0000-0500-000001000000}">
      <text>
        <r>
          <rPr>
            <sz val="11"/>
            <color indexed="81"/>
            <rFont val="Tahoma"/>
            <family val="2"/>
          </rPr>
          <t xml:space="preserve">Inserir o número do objetivo.
A planilha preenche automaticamente o dado estabelecido na Matriz de Metas.
</t>
        </r>
      </text>
    </comment>
    <comment ref="B11" authorId="0" shapeId="0" xr:uid="{00000000-0006-0000-0500-000002000000}">
      <text>
        <r>
          <rPr>
            <sz val="10"/>
            <color indexed="81"/>
            <rFont val="Tahoma"/>
            <family val="2"/>
          </rPr>
          <t>Inserir os objetivos  defindos na Matriz do Plano de Ação. 
A planilha preenche automaticamente o dado estabelecido na Matriz de Metas.</t>
        </r>
      </text>
    </comment>
    <comment ref="C11" authorId="0" shapeId="0" xr:uid="{00000000-0006-0000-0500-000003000000}">
      <text>
        <r>
          <rPr>
            <sz val="10"/>
            <color indexed="81"/>
            <rFont val="Tahoma"/>
            <family val="2"/>
          </rPr>
          <t>A planilha preenche automaticamente o dado estabelecido na Matriz de Avaliação de Meio Termo.</t>
        </r>
      </text>
    </comment>
    <comment ref="D11" authorId="0" shapeId="0" xr:uid="{00000000-0006-0000-0500-000004000000}">
      <text>
        <r>
          <rPr>
            <sz val="9"/>
            <color indexed="81"/>
            <rFont val="Tahoma"/>
            <family val="2"/>
          </rPr>
          <t>A planilha preenche automaticamente o dado estabelecido na Matriz de Avaliação de Metio Termo.</t>
        </r>
      </text>
    </comment>
    <comment ref="F11" authorId="1" shapeId="0" xr:uid="{00000000-0006-0000-0500-000005000000}">
      <text>
        <r>
          <rPr>
            <sz val="9"/>
            <color indexed="81"/>
            <rFont val="Tahoma"/>
            <family val="2"/>
          </rPr>
          <t xml:space="preserve">A planilha preenche automaticamente o dado estabelecido na Matriz de Avaliação de Metio Termo.
</t>
        </r>
      </text>
    </comment>
    <comment ref="G11" authorId="1" shapeId="0" xr:uid="{00000000-0006-0000-0500-000006000000}">
      <text>
        <r>
          <rPr>
            <sz val="9"/>
            <color indexed="81"/>
            <rFont val="Tahoma"/>
            <family val="2"/>
          </rPr>
          <t xml:space="preserve">A planilha preenche automaticamente o dado da Matriz de Avaliação de Meio Termo.
</t>
        </r>
      </text>
    </comment>
    <comment ref="H11" authorId="0" shapeId="0" xr:uid="{00000000-0006-0000-0500-000007000000}">
      <text>
        <r>
          <rPr>
            <sz val="10"/>
            <color indexed="81"/>
            <rFont val="Tahoma"/>
            <family val="2"/>
          </rPr>
          <t xml:space="preserve">INSERIR A DATA EM QUE O INDICADOR FOI MONITRADO
</t>
        </r>
      </text>
    </comment>
    <comment ref="I11" authorId="0" shapeId="0" xr:uid="{00000000-0006-0000-0500-000008000000}">
      <text>
        <r>
          <rPr>
            <sz val="10"/>
            <color indexed="81"/>
            <rFont val="Tahoma"/>
            <family val="2"/>
          </rPr>
          <t xml:space="preserve">Inserir somente o quantitativo da medição do indicador para a avaliação final.  </t>
        </r>
      </text>
    </comment>
    <comment ref="J11" authorId="0" shapeId="0" xr:uid="{00000000-0006-0000-0500-000009000000}">
      <text>
        <r>
          <rPr>
            <sz val="10"/>
            <color indexed="81"/>
            <rFont val="Tahoma"/>
            <family val="2"/>
          </rPr>
          <t>Coordenador do objetivo específico ou seu representante que trouxe a informação para a reunião de Avaliação</t>
        </r>
      </text>
    </comment>
    <comment ref="K11" authorId="1" shapeId="0" xr:uid="{00000000-0006-0000-0500-00000A000000}">
      <text>
        <r>
          <rPr>
            <sz val="10"/>
            <color indexed="81"/>
            <rFont val="Tahoma"/>
            <family val="2"/>
          </rPr>
          <t xml:space="preserve">Nome e instituição de quem fez a mensuração do indicador.
</t>
        </r>
      </text>
    </comment>
    <comment ref="L11" authorId="1" shapeId="0" xr:uid="{00000000-0006-0000-0500-00000B000000}">
      <text>
        <r>
          <rPr>
            <sz val="9"/>
            <color indexed="81"/>
            <rFont val="Tahoma"/>
            <family val="2"/>
          </rPr>
          <t xml:space="preserve">Explicar porque a meta não foi alcançada ou descrever os fatores que levaram ao alcance da meta.
</t>
        </r>
      </text>
    </comment>
  </commentList>
</comments>
</file>

<file path=xl/sharedStrings.xml><?xml version="1.0" encoding="utf-8"?>
<sst xmlns="http://schemas.openxmlformats.org/spreadsheetml/2006/main" count="444" uniqueCount="238">
  <si>
    <t>INDICADOR</t>
  </si>
  <si>
    <t>LINHA DE BASE - LB</t>
  </si>
  <si>
    <t>MEIO DE VERIFICAÇÃO</t>
  </si>
  <si>
    <t>RESPONSÁVEL</t>
  </si>
  <si>
    <t xml:space="preserve"> FREQUÊNCIA/ DATA  DE MONITORAMENTO</t>
  </si>
  <si>
    <t>ID</t>
  </si>
  <si>
    <t>OBJETIVOS ESPECÍFICOS</t>
  </si>
  <si>
    <t>COLABORADOR NA MENSURAÇÃO DO INDICADOR</t>
  </si>
  <si>
    <t>META  DE MEIO TERMO</t>
  </si>
  <si>
    <t>META FINAL</t>
  </si>
  <si>
    <t>MATRIZ DE AVALIAÇÃO DE MEIO TERMO</t>
  </si>
  <si>
    <t>DATA DA MONITORIA</t>
  </si>
  <si>
    <t>RESULTADO DA MONITORIA DO INDICADOR</t>
  </si>
  <si>
    <t>CAUSAS DA VARIAÇÃO DO INDICADOR OU FATORES DE SUCESSO</t>
  </si>
  <si>
    <t>DADOS DA MATRIZ DE METAS - PLANEJAMENTO</t>
  </si>
  <si>
    <t>DADOS DA MONITORIA DE INDICADORES</t>
  </si>
  <si>
    <t>DADOS DA AVALIAÇÃO DE MEIO TERMO</t>
  </si>
  <si>
    <t>RESULTADO DA AVALIAÇÃO DE MEIO TERMO</t>
  </si>
  <si>
    <t>COLABORADOR NA MONITORIA DO INDICADOR</t>
  </si>
  <si>
    <t>DADOS DA MONITORIA FINAL DE INDICADORES</t>
  </si>
  <si>
    <t>Objetivo Geral do PAN</t>
  </si>
  <si>
    <t>AVALIAÇÃO DE MEIO TERMO</t>
  </si>
  <si>
    <t>PLANOS DE AÇÃO NACIONAIS DE CONSERVAÇÃO DE ESPÉCIES OU AMBIENTES AMEAÇADOS DE EXTINÇÃO - PAN</t>
  </si>
  <si>
    <t xml:space="preserve">RESULTADO DA MONITORIA DO INDICADOR </t>
  </si>
  <si>
    <t>PAINEL DE GESTAO AVALIAÇÃO DE MEIO TERMO</t>
  </si>
  <si>
    <t>DADOS DA MATRIZ DE METAS - PLANEJAMENTO (Inserir valores na linha de base e metas)</t>
  </si>
  <si>
    <t>RESUMO GERAL DO PAN</t>
  </si>
  <si>
    <t>SITUAÇÃO ATUAL DOS INDICADORES</t>
  </si>
  <si>
    <t>INDICADORES</t>
  </si>
  <si>
    <t>LINHA DE BASE</t>
  </si>
  <si>
    <t>META MEIO TERMO</t>
  </si>
  <si>
    <t>REALIZADO</t>
  </si>
  <si>
    <t>% Conclusão</t>
  </si>
  <si>
    <t xml:space="preserve">INDICADOR </t>
  </si>
  <si>
    <t>AVALIAÇÃO FINAL</t>
  </si>
  <si>
    <t>PAINEL DE GESTAO AVALIAÇÃO FINAL</t>
  </si>
  <si>
    <t>AVALIAÇÃO MEIO TERMO</t>
  </si>
  <si>
    <t>REALIZADO FINAL</t>
  </si>
  <si>
    <t>MATRIZES DE MONITORIA E AVALIAÇÃO DE PAN</t>
  </si>
  <si>
    <t>www.matres.com.br</t>
  </si>
  <si>
    <t>DATA:</t>
  </si>
  <si>
    <t>Não houve retorno por parte do IBAMA a respeito das medidas compensatórias e mitigatórias dos empreendimentos</t>
  </si>
  <si>
    <t>Participantes da Reunião</t>
  </si>
  <si>
    <t>Camile Lugarini</t>
  </si>
  <si>
    <t>Instrumentos obtidos: 2 mantenedores (NEST, ACTP), UFMG e USP</t>
  </si>
  <si>
    <t>Anual</t>
  </si>
  <si>
    <t>Monitoria do PAN</t>
  </si>
  <si>
    <t>Cromwell Purchase</t>
  </si>
  <si>
    <t>Relatório do Programa de Cativeiro</t>
  </si>
  <si>
    <t>Relatório Programa de Cativeiro</t>
  </si>
  <si>
    <t>Relatórios e Artigos Publicados</t>
  </si>
  <si>
    <t>Pedro Develey</t>
  </si>
  <si>
    <t>Relatório</t>
  </si>
  <si>
    <t>Tim Baptiste</t>
  </si>
  <si>
    <r>
      <t>Políticas públicas e envolvimento governamental fortalecidos até 2017.</t>
    </r>
    <r>
      <rPr>
        <sz val="12"/>
        <color indexed="10"/>
        <rFont val="Calibri"/>
        <family val="2"/>
      </rPr>
      <t xml:space="preserve"> Public policy and government involvement strengthened by 2017.</t>
    </r>
  </si>
  <si>
    <r>
      <t xml:space="preserve">Número de empreendimentos na área de ocorrência histórica da espécie levando em consideração medidas compensatórias ou mitigatórias. </t>
    </r>
    <r>
      <rPr>
        <sz val="12"/>
        <color indexed="10"/>
        <rFont val="Calibri"/>
        <family val="2"/>
      </rPr>
      <t>Number of ventures in the area of ​​historical occurrence of the species taking into account mitigation or compensatory measures</t>
    </r>
  </si>
  <si>
    <r>
      <t xml:space="preserve">Número de instrumentos de cooperação estabelecidos com instituições. </t>
    </r>
    <r>
      <rPr>
        <sz val="12"/>
        <color indexed="10"/>
        <rFont val="Calibri"/>
        <family val="2"/>
      </rPr>
      <t>Number of terms of reciprocity or plans of cooperation between government institutions and non-governmental national and international ICMBio order to support the implementation of NAP.</t>
    </r>
  </si>
  <si>
    <r>
      <t xml:space="preserve">População de cativeiro adequadamente manejada, com aumento mínimo de 6 indivíduos/ano, visando início das reintroduções antes de 2017. </t>
    </r>
    <r>
      <rPr>
        <sz val="12"/>
        <color indexed="10"/>
        <rFont val="Calibri"/>
        <family val="2"/>
      </rPr>
      <t xml:space="preserve"> Captive population properly handled, with minimal increase in population of 6 individuals/year by 2017, aiming begin of reintroductions before 2017</t>
    </r>
  </si>
  <si>
    <r>
      <t>Conhecimento científico necessário à reintrodução da espécie aprimorado até 2017.</t>
    </r>
    <r>
      <rPr>
        <sz val="12"/>
        <color indexed="10"/>
        <rFont val="Calibri"/>
        <family val="2"/>
      </rPr>
      <t xml:space="preserve"> Scientific knowledge necessary for the reintroduction of the species improved by 2017</t>
    </r>
  </si>
  <si>
    <r>
      <rPr>
        <sz val="12"/>
        <color indexed="10"/>
        <rFont val="Calibri"/>
        <family val="2"/>
      </rPr>
      <t xml:space="preserve">SUBSTITUÍDO POR/SUBSTITUTED BY: </t>
    </r>
    <r>
      <rPr>
        <sz val="12"/>
        <rFont val="Calibri"/>
        <family val="2"/>
      </rPr>
      <t xml:space="preserve">1. População de cativeiro adequadamente manejada, com aumento de 10% ao ano, visando um mínimo de 150 indivíduos em 2021 - </t>
    </r>
    <r>
      <rPr>
        <sz val="12"/>
        <color indexed="10"/>
        <rFont val="Calibri"/>
        <family val="2"/>
      </rPr>
      <t>Captivity population properly managed, with an increase of 10%, aiming a minimum of 150 individuals in 2021.</t>
    </r>
  </si>
  <si>
    <r>
      <t xml:space="preserve">Número de indivíduos de ararinha-azul nascidos/ano. </t>
    </r>
    <r>
      <rPr>
        <sz val="12"/>
        <color indexed="10"/>
        <rFont val="Calibri"/>
        <family val="2"/>
      </rPr>
      <t>Number of individuals of Spix's Macaw hatched/ year.</t>
    </r>
  </si>
  <si>
    <r>
      <t xml:space="preserve">Protocolo de cativeiro aplicado. </t>
    </r>
    <r>
      <rPr>
        <sz val="12"/>
        <color indexed="10"/>
        <rFont val="Calibri"/>
        <family val="2"/>
      </rPr>
      <t>Protocol applied to captive.</t>
    </r>
  </si>
  <si>
    <r>
      <t>Número de pareamentos realizados.</t>
    </r>
    <r>
      <rPr>
        <sz val="12"/>
        <color indexed="10"/>
        <rFont val="Calibri"/>
        <family val="2"/>
      </rPr>
      <t xml:space="preserve"> Number of paired birds; sucess of x% total pairs.</t>
    </r>
  </si>
  <si>
    <r>
      <t xml:space="preserve">Número de inseminações artificiais realizadas com sucesso.  </t>
    </r>
    <r>
      <rPr>
        <sz val="12"/>
        <color indexed="10"/>
        <rFont val="Calibri"/>
        <family val="2"/>
      </rPr>
      <t>Number of artifial insemination realized with sucess.</t>
    </r>
  </si>
  <si>
    <r>
      <t xml:space="preserve">Número de publicações técnicas ou científicas relacionadas à ararinha-azul.  </t>
    </r>
    <r>
      <rPr>
        <sz val="11"/>
        <color indexed="10"/>
        <rFont val="Calibri"/>
        <family val="2"/>
      </rPr>
      <t>Number of technical reports or scientific papers related to Spix´s Macaws</t>
    </r>
  </si>
  <si>
    <r>
      <t>População mínima viável estabelecida em cativeiro para início das reintroduções.</t>
    </r>
    <r>
      <rPr>
        <sz val="11"/>
        <color indexed="10"/>
        <rFont val="Calibri"/>
        <family val="2"/>
      </rPr>
      <t xml:space="preserve"> Population minimum viable established in captivity to begin a reintroduction.</t>
    </r>
  </si>
  <si>
    <r>
      <t xml:space="preserve">Hábitats críticos para conservação da espécie protegidos e recuperados até 2017. </t>
    </r>
    <r>
      <rPr>
        <sz val="12"/>
        <color indexed="10"/>
        <rFont val="Calibri"/>
        <family val="2"/>
      </rPr>
      <t>Critical habitats for conservation of species protected and restored by 2017.</t>
    </r>
  </si>
  <si>
    <r>
      <t xml:space="preserve">Número de ha. protegidos na área de soltura da espécie. </t>
    </r>
    <r>
      <rPr>
        <sz val="12"/>
        <color indexed="10"/>
        <rFont val="Calibri"/>
        <family val="2"/>
      </rPr>
      <t xml:space="preserve">Number of protected hectare  in the release site of the species. </t>
    </r>
  </si>
  <si>
    <r>
      <t xml:space="preserve">Parcerias fortalecidas e informações necessárias à conscientização para a conservação da ararinha-azul divulgadas até 2017. </t>
    </r>
    <r>
      <rPr>
        <sz val="12"/>
        <color indexed="10"/>
        <rFont val="Calibri"/>
        <family val="2"/>
      </rPr>
      <t>Strengthened partnerships and information necessary to raise awareness for the conservation of the Spix's Macaw disclosed before 2017.</t>
    </r>
  </si>
  <si>
    <r>
      <t>Iniciar o projeto de conservação in situ até 2017.</t>
    </r>
    <r>
      <rPr>
        <sz val="12"/>
        <color indexed="10"/>
        <rFont val="Calibri"/>
        <family val="2"/>
      </rPr>
      <t xml:space="preserve"> Start in situ conservation project before 2017.</t>
    </r>
  </si>
  <si>
    <r>
      <t>Número de atividades de educação e divulgação envolvendo a conservação da ararinha-azul.</t>
    </r>
    <r>
      <rPr>
        <sz val="12"/>
        <color indexed="10"/>
        <rFont val="Calibri"/>
        <family val="2"/>
      </rPr>
      <t xml:space="preserve"> Number of education and disclosure activities involving the Spix´s Macaws.</t>
    </r>
  </si>
  <si>
    <r>
      <t xml:space="preserve">Número de Primolius maracana soltos no âmbito do PAN Soltura experimental de Primolius maracana. </t>
    </r>
    <r>
      <rPr>
        <sz val="12"/>
        <color indexed="10"/>
        <rFont val="Calibri"/>
        <family val="2"/>
      </rPr>
      <t xml:space="preserve">Number of released Primolius maracana. </t>
    </r>
  </si>
  <si>
    <t>OBJETIVO RETIRADO. WE TOOK THIS OBJECTIVE OFF.</t>
  </si>
  <si>
    <t>Objetivo Geral do PAN/Objective of the AP</t>
  </si>
  <si>
    <t>PAN Ararinha-azul - Spix´s Macaw NAP</t>
  </si>
  <si>
    <t>MATRIZ DE METAS/Target matrix</t>
  </si>
  <si>
    <t>AVALIAÇÃO DE MEIO TERMO/Meddian term evaluation</t>
  </si>
  <si>
    <t>DATA DA MONITORIA/Date</t>
  </si>
  <si>
    <r>
      <t xml:space="preserve">Aumento da população manejada em cativeiro e a recuperação e conservação do hábitat de ocorrência histórica da espécie até 2017.  </t>
    </r>
    <r>
      <rPr>
        <sz val="16"/>
        <color indexed="10"/>
        <rFont val="Calibri"/>
        <family val="2"/>
      </rPr>
      <t>Increase the captive population and recover and preserve the historical habitat of the species so that the reintroduction program can start in 2021.</t>
    </r>
  </si>
  <si>
    <r>
      <t xml:space="preserve">Falta a construção do Centro de Reprodução e Reintrodução. </t>
    </r>
    <r>
      <rPr>
        <sz val="12"/>
        <color indexed="10"/>
        <rFont val="Calibri"/>
        <family val="2"/>
      </rPr>
      <t>Build the breeding and release center, unfortunately delays in contracts and permissions have thwarted this point.</t>
    </r>
  </si>
  <si>
    <r>
      <rPr>
        <sz val="12"/>
        <rFont val="Calibri"/>
        <family val="2"/>
      </rPr>
      <t xml:space="preserve">19 aves foram produzidas por inseminação artificial. </t>
    </r>
    <r>
      <rPr>
        <sz val="12"/>
        <color indexed="10"/>
        <rFont val="Calibri"/>
        <family val="2"/>
      </rPr>
      <t>To date 19 birds have been produced through artificial insemination.</t>
    </r>
  </si>
  <si>
    <r>
      <t>152 animais alcançados em 2017.</t>
    </r>
    <r>
      <rPr>
        <sz val="12"/>
        <color indexed="10"/>
        <rFont val="Calibri"/>
        <family val="2"/>
      </rPr>
      <t xml:space="preserve"> We reached 152 birds in 2017.</t>
    </r>
  </si>
  <si>
    <t>OBSERVAÇÕES DURANTE A OFICINA DE AVALIAÇÃO</t>
  </si>
  <si>
    <r>
      <t xml:space="preserve">Não existem empreendimentos em inslatação ou operação com medidas compensatórias ou mitigatórias. Foram realizadas reuniões com a Mineradora Caraiba para observar sobreposição entre a proposta de UC e a área de mineração. A UHE Riacho Seco não foi implantada. As pequenas mineradoras que apareceram em 2014 possuem licenciamento simplificado (ver com INEMA o processo de licenciamento). Considerar estas medidas nestes empreendimentos independente do órgão licenciador. </t>
    </r>
    <r>
      <rPr>
        <sz val="12"/>
        <color indexed="10"/>
        <rFont val="Calibri"/>
        <family val="2"/>
      </rPr>
      <t xml:space="preserve">There is no enterprise (instalation or operation) with compensatory and mitigatory actions. There was some meetings with Caraiba mining to observe the overlap between the proposal of the protected area and mining activities. Riacho Seco dam was not implemented. Small mining companies that were implemented after 2014 have simple license process (see with INEMA these license process). Consider the mitigatory and compensatory in these entreprises independent of the license institution. </t>
    </r>
  </si>
  <si>
    <r>
      <t xml:space="preserve">Instrumentos obtidos: termos de adesão com todos os mantenedores (Jurong Bird Park, Cachoeira, Nest, AWWP, ACTP), Projeto Ararinha na Natureza (contrato Vale-Funbio) e MdE. </t>
    </r>
    <r>
      <rPr>
        <sz val="12"/>
        <color indexed="10"/>
        <rFont val="Calibri"/>
        <family val="2"/>
      </rPr>
      <t>Obtained  instruments: compliance term of all holders  (Jurong Bird Park, Cachoeira, Nest, AWWP, ACTP), Projeto Ararinha na Natureza (Vale-Funbio) and MoU.</t>
    </r>
  </si>
  <si>
    <r>
      <t xml:space="preserve">INDICADOR FOI COLOCADO NO OBJETIVO 4. </t>
    </r>
    <r>
      <rPr>
        <sz val="12"/>
        <color rgb="FFFF0000"/>
        <rFont val="Calibri"/>
        <family val="2"/>
        <scheme val="minor"/>
      </rPr>
      <t>TARGET WAS INCLUDED IN THE GOAL #4.</t>
    </r>
  </si>
  <si>
    <r>
      <t xml:space="preserve">Após a monitoria de meio termo nascimentos de ararinhas/ano: 20, 23 e 26 (2015, 2016, 2017). Aumento da população em quase 20%. Meta alcançada e ultrapassada graças a muita pesquisa e ajuste fino da população reprodutora. 6 por ano foi um alvo alcançável que deu número suficiente ao longo dos anos que, uma vez amadurecidos, poderíamos produzir com sucesso 10 ou mais filhotes por ano; graças ao aumento do número de possíveis pares reprodutores. </t>
    </r>
    <r>
      <rPr>
        <sz val="12"/>
        <color rgb="FFFF0000"/>
        <rFont val="Calibri"/>
        <family val="2"/>
        <scheme val="minor"/>
      </rPr>
      <t xml:space="preserve">After the middle term evaluatation of the Action Plan we have had the # of hatches/year:20, 23 e 26 (2015, 2016, 2017). </t>
    </r>
    <r>
      <rPr>
        <sz val="12"/>
        <color rgb="FFFF0000"/>
        <rFont val="Calibri"/>
        <family val="2"/>
      </rPr>
      <t xml:space="preserve">Population </t>
    </r>
    <r>
      <rPr>
        <sz val="12"/>
        <color indexed="10"/>
        <rFont val="Calibri"/>
        <family val="2"/>
      </rPr>
      <t>increase of almost 20%. This was effectively achieved and surpassed thanks to much research and fine tuning of the breeding population, 6 per year was a reachable target that gave enough numbers over the years that once mature we could feasibly start producing 10 or more chicks per year thereafter, thanks to the increased number of possible breeding pairs.</t>
    </r>
  </si>
  <si>
    <r>
      <t xml:space="preserve">Temos somente um protocolo de cativeiro. Era importante superar a marca de 150 indivíduos na população para nos permitir começar a usar o software que permitiria a mensuração estatística do sucesso potencial reintrodução. Nós planejamos atingir esse objetivo até 2012 e na época, estávamos produzindo menos filhotes do que estamos agora. Conseguimos alcançar este objetivo com sucesso 4 anos antes do previsto, devido as pesquisas reprodutivas, em que os resultados falam por si mesmos. Outro fator importante necessário foi diminuir o viés da relação sexual na população, que está lentamente sendo trabalhado, tornando a população mais equilibrado. Então, o próximo grande obstáculo foi garantir que aumentássemos o pool genético, o que foi alcançado com a ajuda de inseminação artificial, sequenciamento do genoma e trocas bem-sucedidas entre os mantenedores. A AWWP também separou seu par mais produtivo após a temporada de reprodução de 2016 para evitar que eles estejam superrepresentados na população ainda mais. </t>
    </r>
    <r>
      <rPr>
        <sz val="12"/>
        <color indexed="10"/>
        <rFont val="Calibri"/>
        <family val="2"/>
      </rPr>
      <t xml:space="preserve">We have only one protocol. It was important to get over the 150 mark in the population to allow us to start using software that would allow the statistical measurement of potential success of the growing population for release. We planned to achieve this goal by 2012, as at the time we were producing less offspring than we are now. We successfully achieved this goal 4 years earlier than anticipated, due to reproductive research breakthroughs thats results speak for themselves. Another major factor needed was to decrease the sex ratio bias in the population, which is slowly working and becoming more balanced. Then the next major hurdle was ensuring we increased the genetic pool as wide as possible, which has been achieved with the aid of artificial insemination, genome sequencing and successful exchanges between holders. AWWP also split their most productive pair after the 2016 breeding season to prevent them from over representing the population further.  </t>
    </r>
  </si>
  <si>
    <r>
      <rPr>
        <sz val="12"/>
        <rFont val="Calibri"/>
        <family val="2"/>
      </rPr>
      <t xml:space="preserve">Apesar do número de pares não ter sido 35 como previamente previsto os resultados foram alcançados e a população está aumentando anualmente. </t>
    </r>
    <r>
      <rPr>
        <sz val="12"/>
        <color rgb="FFFF0000"/>
        <rFont val="Calibri"/>
        <family val="2"/>
      </rPr>
      <t xml:space="preserve">Despite the number of pairings was not achieved 35 as previously expected the breeding results are being achieved and the population </t>
    </r>
    <r>
      <rPr>
        <sz val="12"/>
        <color indexed="10"/>
        <rFont val="Calibri"/>
        <family val="2"/>
      </rPr>
      <t>is increasing annually.</t>
    </r>
  </si>
  <si>
    <r>
      <t xml:space="preserve">População mínima viável para produção de excedentes para a reintrodução (rever o n = 150 de onde veio). </t>
    </r>
    <r>
      <rPr>
        <sz val="12"/>
        <color rgb="FFFF0000"/>
        <rFont val="Calibri"/>
        <family val="2"/>
        <scheme val="minor"/>
      </rPr>
      <t>Minimal viable population  established for the begining of reintroduction (review the # 150 - where is it from?).</t>
    </r>
  </si>
  <si>
    <r>
      <t>Relatórios anuais Vale (2012, 2013, 2014 e 2015), relatórios (dez 2016, fev 2017 e agosto 2017), duas dissertações de mestrado e dois artigos publicados (White et al. 2015 e Mazar et al. 2014).</t>
    </r>
    <r>
      <rPr>
        <sz val="12"/>
        <color indexed="10"/>
        <rFont val="Calibri"/>
        <family val="2"/>
      </rPr>
      <t xml:space="preserve"> Annual reports for Vale and (2012, 2013, 2014 and 2015), reports (dez 2016, feb 2017 and aug 2017), two master dissertions and two published articles (White et al 2015 and Mazar et al. 2014).</t>
    </r>
  </si>
  <si>
    <r>
      <t xml:space="preserve">Faz. Concórdia tem 2360 ha cercados sem caprinocultura. Faz. Gangorra (400 ha) tem problemas fundiários.  Ambas não são RPPNs. Definimos como  área protegida (cercada e ou acordo de 'conservação'). Assim adicionamos 30 ha cercados e com acordo de conservação da Faz. Caraibeira. </t>
    </r>
    <r>
      <rPr>
        <sz val="12"/>
        <color indexed="10"/>
        <rFont val="Calibri"/>
        <family val="2"/>
      </rPr>
      <t xml:space="preserve">Concordia farm has fenced 2360 ha without goat production. Gangorra farm (400 ha) has some documentation problems. Both are not RPPNs. We difined here as protected area, fenced or with conservation agreeement areas. So, we added 30 ha from Fazenda Caraibeira, which are fenced and with conservation agreement. </t>
    </r>
  </si>
  <si>
    <r>
      <t xml:space="preserve">50,000 hectares corresponde ao tamanho aproximado da proposta de UC em 2014. Não atingimos a meta porque a UC federal nem as estaduais foram criadas.  </t>
    </r>
    <r>
      <rPr>
        <sz val="12"/>
        <color rgb="FFFF0000"/>
        <rFont val="Calibri"/>
        <family val="2"/>
        <scheme val="minor"/>
      </rPr>
      <t>50,000 hectares is more or less the protected area proposal in 2014. We did not reach the target because the federal and state conservation units were not created.</t>
    </r>
    <r>
      <rPr>
        <sz val="12"/>
        <rFont val="Calibri"/>
        <family val="2"/>
        <scheme val="minor"/>
      </rPr>
      <t xml:space="preserve"> </t>
    </r>
  </si>
  <si>
    <r>
      <t xml:space="preserve">Consideramos que ultrapassamos a meta somente nas postagens de facebook (Projeto Ararinha na Natureza, Parrots International, AWWP, ACTP e Save), atividades de educação e divulgação do Projeto Ararinha na Natureza de 2012 a 2014. </t>
    </r>
    <r>
      <rPr>
        <sz val="12"/>
        <color rgb="FFFF0000"/>
        <rFont val="Calibri"/>
        <family val="2"/>
        <scheme val="minor"/>
      </rPr>
      <t>We considered we achieved and superate the target only in the posts in the facebook page (Projeto Ararinha na Natureza, PI, AWWP, ACTP and Save), as well educational and disclosure activiteis of the Projeto Ararinha na Natureza between 2012-2014.</t>
    </r>
  </si>
  <si>
    <r>
      <t xml:space="preserve">Não lembramos o criterio para definir esse número, pois atividades de educação e disseminação são bem genéricas. Só a aparecimento da ararinha misteriosa rendeu muitas postagens, pelo menos umas 30 matérias de impacto (Estadão, BBC, BirdLife). O vídeo teve mais de 500 mil vizualizações.  </t>
    </r>
    <r>
      <rPr>
        <sz val="12"/>
        <color rgb="FFFF0000"/>
        <rFont val="Calibri"/>
        <family val="2"/>
        <scheme val="minor"/>
      </rPr>
      <t>We did not remember the criteria to define this number, because the educational and disclosure activities are generic. Only the misteriosly Spix´s Macaw have had at least 30 strong releases (Estadaão, BBC, BirdLife). The video have had more than 500 visualizations.</t>
    </r>
    <r>
      <rPr>
        <sz val="12"/>
        <rFont val="Calibri"/>
        <family val="2"/>
        <scheme val="minor"/>
      </rPr>
      <t xml:space="preserve"> </t>
    </r>
  </si>
  <si>
    <t>Cenário de risco de empreendimentos analisado até julho de 2013; pelo menos um empreendimentos na área de ocorrência histórica da espécie levando em consideração medidas compensatórias ou mitigatórias</t>
  </si>
  <si>
    <t>6 indivíduos/ano</t>
  </si>
  <si>
    <t xml:space="preserve">5 (2012) + 7 (2013) + 7 (2014)
</t>
  </si>
  <si>
    <r>
      <t>Todos os manetenedores oficialmente incluídos no Programa de Cativeiro (por meio de Portaria) aplicando o protocolo de cativeiro estabelecido e revisado</t>
    </r>
    <r>
      <rPr>
        <sz val="12"/>
        <color indexed="30"/>
        <rFont val="Calibri"/>
        <family val="2"/>
      </rPr>
      <t xml:space="preserve"> </t>
    </r>
  </si>
  <si>
    <t>Meta alcançada</t>
  </si>
  <si>
    <t>29 pares e 2 pares de fêmeas</t>
  </si>
  <si>
    <t xml:space="preserve"> 4 filhotes nascidos por inseminação artificial, 2 em 2013 e 2 em 2014</t>
  </si>
  <si>
    <t>5 publicações (3 relatórios e 2 artigos)</t>
  </si>
  <si>
    <t>uma análise foi feita, porém os resultados não foram conclusivos</t>
  </si>
  <si>
    <t>2.360 ha  (Fazenda Concórdia)</t>
  </si>
  <si>
    <t>72 oficinas realizadas com a comunidade local  e 44 publicações na mídia</t>
  </si>
  <si>
    <t>METAS ESTABELECIDAS NA AVALIAÇÃO DE MEIO TERMO (2014)</t>
  </si>
  <si>
    <r>
      <t xml:space="preserve">Cenário de risco de empreendimentos analisado até julho de 2013; pelo menos um empreendimentos na área de ocorrência histórica da espécie levando em consideração medidas compensatórias ou mitigatórias.  </t>
    </r>
    <r>
      <rPr>
        <sz val="12"/>
        <color rgb="FFFF0000"/>
        <rFont val="Calibri"/>
        <family val="2"/>
      </rPr>
      <t>Enterprise risk scenario analysed by 2013; at least one enterprise in the occurence area of the species with compensatory and mitigatory measures.</t>
    </r>
    <r>
      <rPr>
        <sz val="12"/>
        <rFont val="Calibri"/>
        <family val="2"/>
      </rPr>
      <t xml:space="preserve"> </t>
    </r>
  </si>
  <si>
    <r>
      <t xml:space="preserve">5 instrumentos de cooperação estabelecidos. </t>
    </r>
    <r>
      <rPr>
        <sz val="12"/>
        <color rgb="FFFF0000"/>
        <rFont val="Calibri"/>
        <family val="2"/>
      </rPr>
      <t>5  cooperation instruments established.</t>
    </r>
  </si>
  <si>
    <r>
      <t xml:space="preserve">6 indivíduos/ano. </t>
    </r>
    <r>
      <rPr>
        <sz val="12"/>
        <color rgb="FFFF0000"/>
        <rFont val="Calibri"/>
        <family val="2"/>
      </rPr>
      <t>6 individual/year.</t>
    </r>
  </si>
  <si>
    <r>
      <t xml:space="preserve">Todos os manetenedores oficialmente incluídos no Programa de Cativeiro (por meio de Portaria) aplicando o protocolo de cativeiro estabelecido e revisado. </t>
    </r>
    <r>
      <rPr>
        <sz val="12"/>
        <color rgb="FFFF0000"/>
        <rFont val="Calibri"/>
        <family val="2"/>
      </rPr>
      <t>All Holders applying the protocol established in captivity and revised.</t>
    </r>
  </si>
  <si>
    <r>
      <t xml:space="preserve">Aumento de 3 pares reprodutivos por ano. </t>
    </r>
    <r>
      <rPr>
        <sz val="12"/>
        <color rgb="FFFF0000"/>
        <rFont val="Calibri"/>
        <family val="2"/>
      </rPr>
      <t>Increase in 3 reproductive pairs per year.</t>
    </r>
  </si>
  <si>
    <r>
      <t xml:space="preserve">10 relatórios e/ou artigos científicos relacionados à ararinha-azul. </t>
    </r>
    <r>
      <rPr>
        <sz val="12"/>
        <color rgb="FFFF0000"/>
        <rFont val="Calibri"/>
        <family val="2"/>
      </rPr>
      <t>10 reports or scientific articles related with Spix´s Macaw.</t>
    </r>
  </si>
  <si>
    <r>
      <t xml:space="preserve">População mínima viável determinada até 2015. </t>
    </r>
    <r>
      <rPr>
        <sz val="12"/>
        <color rgb="FFFF0000"/>
        <rFont val="Calibri"/>
        <family val="2"/>
      </rPr>
      <t>Minimal viable population determined by 2015.</t>
    </r>
  </si>
  <si>
    <r>
      <t>50.000 ha protegidos até 2017.</t>
    </r>
    <r>
      <rPr>
        <sz val="12"/>
        <color rgb="FFFF0000"/>
        <rFont val="Calibri"/>
        <family val="2"/>
      </rPr>
      <t xml:space="preserve"> 50,000 ha protected by 2017.</t>
    </r>
  </si>
  <si>
    <r>
      <t xml:space="preserve">200 atividades realizadas até 2017. </t>
    </r>
    <r>
      <rPr>
        <sz val="12"/>
        <color rgb="FFFF0000"/>
        <rFont val="Calibri"/>
        <family val="2"/>
      </rPr>
      <t>200 activities by 2017.</t>
    </r>
    <r>
      <rPr>
        <sz val="12"/>
        <rFont val="Calibri"/>
        <family val="2"/>
      </rPr>
      <t xml:space="preserve"> </t>
    </r>
  </si>
  <si>
    <r>
      <t xml:space="preserve">20 Primolius maracana soltos. </t>
    </r>
    <r>
      <rPr>
        <sz val="12"/>
        <color rgb="FFFF0000"/>
        <rFont val="Calibri"/>
        <family val="2"/>
      </rPr>
      <t>20 P.  maracana released.</t>
    </r>
  </si>
  <si>
    <r>
      <t>8 inseminações artificiais com sucesso realizadas.</t>
    </r>
    <r>
      <rPr>
        <sz val="12"/>
        <color rgb="FFFF0000"/>
        <rFont val="Calibri"/>
        <family val="2"/>
      </rPr>
      <t xml:space="preserve"> 8 artifitial inseminations performed with success.</t>
    </r>
  </si>
  <si>
    <r>
      <t xml:space="preserve">INDICADOR FOI COLOCADO NO OBJETIVO 3. </t>
    </r>
    <r>
      <rPr>
        <sz val="12"/>
        <color rgb="FFFF0000"/>
        <rFont val="Calibri"/>
        <family val="2"/>
        <scheme val="minor"/>
      </rPr>
      <t>TARGET WAS INCLUDED IN THE GOAL #3.</t>
    </r>
  </si>
  <si>
    <t>PLANO DE AÇÃO PARA A CONSERVAÇÃO DA ARARINHA-AZUL</t>
  </si>
  <si>
    <t>META</t>
  </si>
  <si>
    <t>Políticas públicas e envolvimento governamental fortalecidos até 2017</t>
  </si>
  <si>
    <t>número de empreendimentos na área de ocorrência histórica da espécie levando em consideração medidas compensatórias ou mitigatórias</t>
  </si>
  <si>
    <t>nenhum empreendimento na área com medidas compensatórias ou mitigatórias levando em consideração a espécie</t>
  </si>
  <si>
    <t>número de termos de reciprocidade ou planos de cooperação entre instituições governamentais e não governamentais nacionais e internacionais com o ICMBio a fim de subsidiar a implementação deste PAN</t>
  </si>
  <si>
    <t>nenhum termo de reciprocidade ou plano de cooperação estabelecidos</t>
  </si>
  <si>
    <t>termos de adesão estabelecidos com todos os mantenedores, termos de reciprocidade estabelecidos com todos os colaboradores e planos de cooperação estabelecidos até 2014</t>
  </si>
  <si>
    <t>Relatório anual de monitoria do PAN</t>
  </si>
  <si>
    <t>Public policy and government involvement strengthened by 2017</t>
  </si>
  <si>
    <t>number of ventures in the area of ​​historical occurrence of the species taking into account mitigation or compensatory measures</t>
  </si>
  <si>
    <t>any new development in the area with compensatory or mitigation measures taking into account the species</t>
  </si>
  <si>
    <t>* to establish the goal it is necessary to know how many mines there are in the region and hydroelectric plans</t>
  </si>
  <si>
    <t>Monitor the PAN</t>
  </si>
  <si>
    <t>Annually</t>
  </si>
  <si>
    <t>number of terms of reciprocity or plans of cooperation between government institutions and non-governmental national and international ICMBio order to support the implementation of NAP</t>
  </si>
  <si>
    <t>no terms of reciprocity and cooperation plan established</t>
  </si>
  <si>
    <t>terms of membership made ​​with all the supporters, established a reciprocal basis with all employees and plans of cooperation established governmental authorities established by 2017</t>
  </si>
  <si>
    <t>Annual monitoring of PAN</t>
  </si>
  <si>
    <t>População de cativeiro adequadamente manejada, com aumento mínimo de 6 indivíduos/ano, visando início das reintroduções antes de 2017</t>
  </si>
  <si>
    <t>número de indivíduos de ararinha-azul nascidos/ano</t>
  </si>
  <si>
    <t>5 indivíduos/ano</t>
  </si>
  <si>
    <t>Relatório anual do Programa de Cativeiro</t>
  </si>
  <si>
    <t>Ryan Watson</t>
  </si>
  <si>
    <t xml:space="preserve">Protocolo de cativeiro aplicado </t>
  </si>
  <si>
    <t>Não existe protocolo estabelecido</t>
  </si>
  <si>
    <t>Número de pareamentos realizados; sucesso de x % do total de pares; número de inseminações artificiais com sucesso realizadas</t>
  </si>
  <si>
    <t>23 pares em 4 instituições; nenhuma inseminação artificial realizada</t>
  </si>
  <si>
    <t>Aumento de 3 pares reprodutivos por ano; sucesso de 10% do total de pares, inseminação artifical realizada com sucesso em junho 2013</t>
  </si>
  <si>
    <t>Manutenção de uma população viável e saudável em cativeiro com x ararinhas-azuis, com os mantenedores envolvidos por meio da assinatura do termo de adesão e acordo de empréstimo, oficializado por meio de Portaria IMCBio</t>
  </si>
  <si>
    <t xml:space="preserve">Mantenedores trabalhando independentes, sem acordo oficial </t>
  </si>
  <si>
    <t>Manutenção de uma população viável e saudável em cativeiro abrangendo todas as ararinhas-azuis conhecidas com os mantenedores envolvidos por meio da assinatura do termo de adesão e acordo de empréstimo, oficializado por meio de Portaria IMCBio</t>
  </si>
  <si>
    <t>Captive population properly handled, with minimal increase in population of 6 individuals/year by 2017, aiming begin of reintroductions before 2017</t>
  </si>
  <si>
    <t>Number of individuals of Spix's Macaw hatched/ year</t>
  </si>
  <si>
    <t>5 individuals/year</t>
  </si>
  <si>
    <t>6 individuals/year</t>
  </si>
  <si>
    <t>Annual Report of the  Captive Program</t>
  </si>
  <si>
    <t>Protocol applied to captive</t>
  </si>
  <si>
    <t>There is established protocol</t>
  </si>
  <si>
    <t>All Holders applying the protocol established in captivity and revised</t>
  </si>
  <si>
    <t>Number of paired birds; sucess of x% total pairs; number of artifial insemination realized with sucess</t>
  </si>
  <si>
    <t>23 pairs in 4 institutions; none artifial insemination done</t>
  </si>
  <si>
    <t>Increase in 3 reproductive pairs per year; sucess of 10% of total; artificial insemination done before 2013</t>
  </si>
  <si>
    <t>Cristina Myiaki</t>
  </si>
  <si>
    <t>Maintaining a healthy and viable population in captivity x-Spix's macaws with holders envolved by compliance term signed, formally by ICMBio Ordinance</t>
  </si>
  <si>
    <t>Holders working independent</t>
  </si>
  <si>
    <t>Maintaining a healthy and viable population in captivity covering all known Six's macawswith holders envolved by compliance term signed, formally by ICMBio Ordinance</t>
  </si>
  <si>
    <t>Annual Report of the  Captivity Program</t>
  </si>
  <si>
    <t>Conhecimento científico necessário à reintrodução da espécie aprimorado até 2017</t>
  </si>
  <si>
    <t>área de soltura identificada e caracterizada de acordo com a IN 179/08, especificidades para a espécie e demais publicações envolvendo a conservação de psitacídeos</t>
  </si>
  <si>
    <t>Somente trabalhos conduzidos antes de 2000</t>
  </si>
  <si>
    <t>área de soltura identificada e caracterizada levando em consideração aspectos fitofisiológicos, de comunidades da fauna, saúde das populações e genética até 2014</t>
  </si>
  <si>
    <t>Relatório e artigos publicados</t>
  </si>
  <si>
    <t>até 2014</t>
  </si>
  <si>
    <t>Pedro Scherer</t>
  </si>
  <si>
    <t>População mínima viável estabelecida em cativeiro para início das reintroduções</t>
  </si>
  <si>
    <t>Nenhum trabalho com modelagem produzido</t>
  </si>
  <si>
    <t>População mínima viável determinada até 2012</t>
  </si>
  <si>
    <t>até dezembro de 2012</t>
  </si>
  <si>
    <t>Yara Barros</t>
  </si>
  <si>
    <t>Scientific knowledge necessary for the reintroduction of the species improved by 2017</t>
  </si>
  <si>
    <t>release site identified and characterized according to IN 179/08, species specifics and other publications envolving psittacine conservation</t>
  </si>
  <si>
    <t>Only studies conducted before 2000</t>
  </si>
  <si>
    <t>release site identified and characterized phyto-phsiologically taking into account aspects of communities of fauna and genetic health of populations by 2014</t>
  </si>
  <si>
    <t>Reports and published papers</t>
  </si>
  <si>
    <t>by 2014</t>
  </si>
  <si>
    <t>Population minimum viable established in captivity to begin a reintroduction</t>
  </si>
  <si>
    <t>No work produced with modeling</t>
  </si>
  <si>
    <t>Minimum viable population for release until 2012</t>
  </si>
  <si>
    <t>before Deciember 2012</t>
  </si>
  <si>
    <t>Hábitats críticos para conservação da espécie protegidos e recuperados até 2017</t>
  </si>
  <si>
    <t>Criação de unidades de conservação na área de soltura da espécie</t>
  </si>
  <si>
    <t>nenhuma UC criada</t>
  </si>
  <si>
    <t>Pelo menos 1 RPPN e uma UC de Proteção Integral de domínio público criada até 2017</t>
  </si>
  <si>
    <t>Decreto de criação da UC publicado</t>
  </si>
  <si>
    <t>até 2017</t>
  </si>
  <si>
    <t>Critical habitats for conservation of species protected and restored by 2017</t>
  </si>
  <si>
    <t>Creation of conservation units in the area of release of the species</t>
  </si>
  <si>
    <t>No Conservation Units created</t>
  </si>
  <si>
    <t>At least one RPPN and an Conservation Unit of Integral Protection of the public domain created by 2017</t>
  </si>
  <si>
    <t>Published Decree of creation of the CU</t>
  </si>
  <si>
    <t>until 2017</t>
  </si>
  <si>
    <t>Parcerias fortalecidas e informações necessárias à conscientização para a conservação da ararinha-azul divulgadas até 2017</t>
  </si>
  <si>
    <t>Uso da imagem da ararinha-azul em programas de educação ambiental, divulgação das ações do PAN implementadas e captação de recursos dentro de um Programa estabelecido levando em consideração todos os executores e colaboradores para a conservação da espécie</t>
  </si>
  <si>
    <t>Uso da imagem da ararinha-azul em programas de educação ambiental, divulgação das ações do PAN implementadas e captação de recursos dentro de um Programa estabelecido levando em consideração todos os executores e colaboradores para a conservação da espécie até julho de 2013</t>
  </si>
  <si>
    <t>Relatórios anuais</t>
  </si>
  <si>
    <t>Strengthened partnerships and information necessary to raise awareness for the conservation of the Spix's Macaw disclosed before 2017</t>
  </si>
  <si>
    <t>Using the image of the Spix's Macaw in environmental education programs, exhibition and fundraising from a protocol established taking into account all the performers and contributors to the conservation of the species</t>
  </si>
  <si>
    <t>Using the image of the Spix's Macaw in environmental education programs, exhibition and fundraising from a protocol established taking into account all the performers and contributors to the conservation of the species by 2013</t>
  </si>
  <si>
    <t>annual Reports</t>
  </si>
  <si>
    <t>Iniciar o projeto de conservação in situ até 2017</t>
  </si>
  <si>
    <t>Soltura experimental de Primolius maracana</t>
  </si>
  <si>
    <t>Existe um experimento com soltura de Primolius maracana</t>
  </si>
  <si>
    <t>Soltura experimental de Primolius maracana realizada e avaliada até julho de 2016</t>
  </si>
  <si>
    <t>Artigo publicado</t>
  </si>
  <si>
    <t>Inicio da soltura de ararinha-azul</t>
  </si>
  <si>
    <t>1 ararinha-azul reintroduzida em 1995</t>
  </si>
  <si>
    <t>Início da reintrodução até 2017</t>
  </si>
  <si>
    <t>% do Projeto Ararinha na Natureza executado</t>
  </si>
  <si>
    <t>0% do Projeto Ararinha na Natureza executado</t>
  </si>
  <si>
    <t>100% do Projeto Ararinha na Natureza executado</t>
  </si>
  <si>
    <t>Relatórios mensais</t>
  </si>
  <si>
    <t>Mensal até 2017</t>
  </si>
  <si>
    <t>Start in situ conservation project before 2017</t>
  </si>
  <si>
    <t>Focus on the experimental Primolius maracana</t>
  </si>
  <si>
    <t>There is an experiment with release of Primolius maracana</t>
  </si>
  <si>
    <t>Release Primolius maracana performed experimental and evaluated until July 2016</t>
  </si>
  <si>
    <t>Article published</t>
  </si>
  <si>
    <t>before 2017</t>
  </si>
  <si>
    <t>Start release of Spix's Macaw</t>
  </si>
  <si>
    <t>1 Spix's Macaw released in 1995</t>
  </si>
  <si>
    <t>Release of Spix's Macaw before 2017</t>
  </si>
  <si>
    <t>Report</t>
  </si>
  <si>
    <t>% of Projeto Ararinha na Natureza implemented</t>
  </si>
  <si>
    <t>0% of Projeto Ararinha na Natureza implemented</t>
  </si>
  <si>
    <t>100% of Projeto Ararinha na Natureza implemented</t>
  </si>
  <si>
    <t>MATRIZ DE INDICADORES 19/09/2012</t>
  </si>
  <si>
    <r>
      <t>Número de pareamentos realizados.</t>
    </r>
    <r>
      <rPr>
        <sz val="12"/>
        <color indexed="10"/>
        <rFont val="Calibri"/>
        <family val="2"/>
      </rPr>
      <t xml:space="preserve"> Number of paired birds; success of x% total pairs.</t>
    </r>
  </si>
  <si>
    <r>
      <t xml:space="preserve">Número de inseminações artificiais realizadas com sucesso.  </t>
    </r>
    <r>
      <rPr>
        <sz val="12"/>
        <color indexed="10"/>
        <rFont val="Calibri"/>
        <family val="2"/>
      </rPr>
      <t>Number of artifitial insemination realized with sucess.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</si>
</sst>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R$&quot;\ * #,##0.00_-;\-&quot;R$&quot;\ * #,##0.00_-;_-&quot;R$&quot;\ * &quot;-&quot;??_-;_-@_-"/>
  </numFmts>
  <fonts count="49" x14ac:knownFonts="1">
    <font>
      <sz val="10"/>
      <name val="Arial"/>
      <family val="2"/>
    </font>
    <font>
      <sz val="10"/>
      <name val="Arial"/>
      <family val="2"/>
    </font>
    <font>
      <sz val="9"/>
      <color indexed="81"/>
      <name val="Tahoma"/>
      <family val="2"/>
    </font>
    <font>
      <sz val="10"/>
      <color indexed="81"/>
      <name val="Tahoma"/>
      <family val="2"/>
    </font>
    <font>
      <sz val="11"/>
      <color indexed="81"/>
      <name val="Tahoma"/>
      <family val="2"/>
    </font>
    <font>
      <sz val="20"/>
      <name val="Arial"/>
      <family val="2"/>
    </font>
    <font>
      <sz val="24"/>
      <name val="Arial"/>
      <family val="2"/>
    </font>
    <font>
      <sz val="12"/>
      <color indexed="81"/>
      <name val="Tahoma"/>
      <family val="2"/>
    </font>
    <font>
      <sz val="11"/>
      <name val="Calibri"/>
      <family val="2"/>
    </font>
    <font>
      <sz val="12"/>
      <name val="Calibri"/>
      <family val="2"/>
    </font>
    <font>
      <sz val="12"/>
      <color indexed="10"/>
      <name val="Calibri"/>
      <family val="2"/>
    </font>
    <font>
      <sz val="11"/>
      <color indexed="10"/>
      <name val="Calibri"/>
      <family val="2"/>
    </font>
    <font>
      <sz val="16"/>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0"/>
      <color theme="10"/>
      <name val="Arial"/>
      <family val="2"/>
    </font>
    <font>
      <sz val="12"/>
      <name val="Calibri"/>
      <family val="2"/>
      <scheme val="minor"/>
    </font>
    <font>
      <b/>
      <sz val="16"/>
      <name val="Calibri"/>
      <family val="2"/>
      <scheme val="minor"/>
    </font>
    <font>
      <sz val="14"/>
      <name val="Calibri"/>
      <family val="2"/>
      <scheme val="minor"/>
    </font>
    <font>
      <sz val="20"/>
      <name val="Calibri"/>
      <family val="2"/>
      <scheme val="minor"/>
    </font>
    <font>
      <sz val="16"/>
      <name val="Calibri"/>
      <family val="2"/>
      <scheme val="minor"/>
    </font>
    <font>
      <b/>
      <sz val="22"/>
      <name val="Calibri"/>
      <family val="2"/>
      <scheme val="minor"/>
    </font>
    <font>
      <b/>
      <sz val="18"/>
      <name val="Calibri"/>
      <family val="2"/>
      <scheme val="minor"/>
    </font>
    <font>
      <sz val="18"/>
      <name val="Calibri"/>
      <family val="2"/>
      <scheme val="minor"/>
    </font>
    <font>
      <b/>
      <sz val="24"/>
      <color theme="0"/>
      <name val="Calibri"/>
      <family val="2"/>
      <scheme val="minor"/>
    </font>
    <font>
      <b/>
      <sz val="20"/>
      <color theme="0"/>
      <name val="Calibri"/>
      <family val="2"/>
      <scheme val="minor"/>
    </font>
    <font>
      <b/>
      <sz val="26"/>
      <name val="Calibri"/>
      <family val="2"/>
      <scheme val="minor"/>
    </font>
    <font>
      <b/>
      <sz val="26"/>
      <color rgb="FFC00000"/>
      <name val="Calibri"/>
      <family val="2"/>
      <scheme val="minor"/>
    </font>
    <font>
      <sz val="12"/>
      <color theme="1"/>
      <name val="Calibri"/>
      <family val="2"/>
      <scheme val="minor"/>
    </font>
    <font>
      <sz val="14"/>
      <color rgb="FFC00000"/>
      <name val="Calibri"/>
      <family val="2"/>
      <scheme val="minor"/>
    </font>
    <font>
      <b/>
      <sz val="11"/>
      <name val="Calibri"/>
      <family val="2"/>
      <scheme val="minor"/>
    </font>
    <font>
      <sz val="10"/>
      <name val="Calibri"/>
      <family val="2"/>
      <scheme val="minor"/>
    </font>
    <font>
      <b/>
      <sz val="14"/>
      <name val="Calibri"/>
      <family val="2"/>
      <scheme val="minor"/>
    </font>
    <font>
      <b/>
      <sz val="12"/>
      <name val="Calibri"/>
      <family val="2"/>
      <scheme val="minor"/>
    </font>
    <font>
      <sz val="12"/>
      <color theme="4"/>
      <name val="Calibri"/>
      <family val="2"/>
      <scheme val="minor"/>
    </font>
    <font>
      <sz val="12"/>
      <color rgb="FFFF0000"/>
      <name val="Calibri"/>
      <family val="2"/>
      <scheme val="minor"/>
    </font>
    <font>
      <sz val="20"/>
      <color rgb="FFC00000"/>
      <name val="Calibri"/>
      <family val="2"/>
      <scheme val="minor"/>
    </font>
    <font>
      <b/>
      <sz val="14"/>
      <color theme="0"/>
      <name val="Calibri"/>
      <family val="2"/>
      <scheme val="minor"/>
    </font>
    <font>
      <b/>
      <sz val="22"/>
      <color theme="0"/>
      <name val="Calibri"/>
      <family val="2"/>
      <scheme val="minor"/>
    </font>
    <font>
      <sz val="22"/>
      <color rgb="FFC00000"/>
      <name val="Calibri"/>
      <family val="2"/>
      <scheme val="minor"/>
    </font>
    <font>
      <sz val="12"/>
      <color rgb="FFFF0000"/>
      <name val="Calibri"/>
      <family val="2"/>
    </font>
    <font>
      <sz val="12"/>
      <color indexed="30"/>
      <name val="Calibri"/>
      <family val="2"/>
    </font>
    <font>
      <b/>
      <sz val="18"/>
      <name val="Calibri"/>
      <family val="2"/>
    </font>
    <font>
      <sz val="16"/>
      <name val="Calibri"/>
      <family val="2"/>
    </font>
    <font>
      <b/>
      <sz val="22"/>
      <name val="Calibri"/>
      <family val="2"/>
    </font>
    <font>
      <b/>
      <sz val="16"/>
      <name val="Calibri"/>
      <family val="2"/>
    </font>
    <font>
      <i/>
      <sz val="16"/>
      <name val="Calibri"/>
      <family val="2"/>
    </font>
    <font>
      <i/>
      <sz val="12"/>
      <name val="Calibri"/>
      <family val="2"/>
    </font>
  </fonts>
  <fills count="26">
    <fill>
      <patternFill patternType="none"/>
    </fill>
    <fill>
      <patternFill patternType="gray125"/>
    </fill>
    <fill>
      <patternFill patternType="solid">
        <fgColor indexed="27"/>
        <bgColor indexed="41"/>
      </patternFill>
    </fill>
    <fill>
      <patternFill patternType="solid">
        <fgColor rgb="FFCAF2AE"/>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FFCC"/>
        <bgColor indexed="64"/>
      </patternFill>
    </fill>
    <fill>
      <patternFill patternType="solid">
        <fgColor rgb="FF92D050"/>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8"/>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s>
  <borders count="43">
    <border>
      <left/>
      <right/>
      <top/>
      <bottom/>
      <diagonal/>
    </border>
    <border>
      <left style="medium">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theme="6" tint="-0.499984740745262"/>
      </left>
      <right style="thin">
        <color theme="6" tint="-0.499984740745262"/>
      </right>
      <top style="thin">
        <color theme="6" tint="-0.499984740745262"/>
      </top>
      <bottom style="medium">
        <color theme="6" tint="-0.249977111117893"/>
      </bottom>
      <diagonal/>
    </border>
    <border>
      <left style="thin">
        <color theme="6" tint="-0.499984740745262"/>
      </left>
      <right style="medium">
        <color theme="6" tint="-0.249977111117893"/>
      </right>
      <top style="thin">
        <color theme="6" tint="-0.499984740745262"/>
      </top>
      <bottom style="medium">
        <color theme="6" tint="-0.249977111117893"/>
      </bottom>
      <diagonal/>
    </border>
    <border>
      <left style="medium">
        <color theme="6" tint="-0.249977111117893"/>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right/>
      <top/>
      <bottom style="medium">
        <color theme="6" tint="-0.249977111117893"/>
      </bottom>
      <diagonal/>
    </border>
    <border>
      <left style="double">
        <color indexed="64"/>
      </left>
      <right style="double">
        <color indexed="64"/>
      </right>
      <top/>
      <bottom/>
      <diagonal/>
    </border>
    <border>
      <left/>
      <right/>
      <top/>
      <bottom style="medium">
        <color indexed="19"/>
      </bottom>
      <diagonal/>
    </border>
    <border>
      <left style="medium">
        <color indexed="19"/>
      </left>
      <right/>
      <top style="medium">
        <color indexed="19"/>
      </top>
      <bottom/>
      <diagonal/>
    </border>
    <border>
      <left/>
      <right/>
      <top style="medium">
        <color indexed="19"/>
      </top>
      <bottom style="thin">
        <color indexed="19"/>
      </bottom>
      <diagonal/>
    </border>
    <border>
      <left/>
      <right style="medium">
        <color indexed="19"/>
      </right>
      <top style="medium">
        <color indexed="19"/>
      </top>
      <bottom style="thin">
        <color indexed="19"/>
      </bottom>
      <diagonal/>
    </border>
    <border>
      <left style="medium">
        <color indexed="19"/>
      </left>
      <right style="thin">
        <color indexed="19"/>
      </right>
      <top style="thin">
        <color indexed="19"/>
      </top>
      <bottom style="medium">
        <color indexed="19"/>
      </bottom>
      <diagonal/>
    </border>
    <border>
      <left style="thin">
        <color indexed="19"/>
      </left>
      <right style="thin">
        <color indexed="19"/>
      </right>
      <top style="thin">
        <color indexed="19"/>
      </top>
      <bottom style="medium">
        <color indexed="19"/>
      </bottom>
      <diagonal/>
    </border>
    <border>
      <left style="thin">
        <color indexed="19"/>
      </left>
      <right style="medium">
        <color indexed="19"/>
      </right>
      <top style="thin">
        <color indexed="19"/>
      </top>
      <bottom style="medium">
        <color indexed="19"/>
      </bottom>
      <diagonal/>
    </border>
    <border>
      <left style="thin">
        <color indexed="64"/>
      </left>
      <right style="thin">
        <color indexed="64"/>
      </right>
      <top style="medium">
        <color indexed="19"/>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1" fillId="2" borderId="1">
      <alignment horizontal="center" vertical="center" wrapText="1"/>
    </xf>
    <xf numFmtId="0" fontId="16" fillId="0" borderId="0" applyNumberFormat="0" applyFill="0" applyBorder="0" applyAlignment="0" applyProtection="0"/>
    <xf numFmtId="164" fontId="1" fillId="0" borderId="0" applyFont="0" applyFill="0" applyBorder="0" applyAlignment="0" applyProtection="0"/>
    <xf numFmtId="0" fontId="13" fillId="0" borderId="0"/>
    <xf numFmtId="9" fontId="1" fillId="0" borderId="0" applyFont="0" applyFill="0" applyBorder="0" applyAlignment="0" applyProtection="0"/>
    <xf numFmtId="9" fontId="13" fillId="0" borderId="0" applyFont="0" applyFill="0" applyBorder="0" applyAlignment="0" applyProtection="0"/>
    <xf numFmtId="0" fontId="1" fillId="0" borderId="0"/>
  </cellStyleXfs>
  <cellXfs count="208">
    <xf numFmtId="0" fontId="0" fillId="0" borderId="0" xfId="0"/>
    <xf numFmtId="0" fontId="17" fillId="0" borderId="2" xfId="0" applyFont="1" applyBorder="1" applyAlignment="1"/>
    <xf numFmtId="0" fontId="18" fillId="3" borderId="2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9" fillId="4" borderId="0" xfId="0" applyFont="1" applyFill="1"/>
    <xf numFmtId="0" fontId="19" fillId="0" borderId="0" xfId="0" applyFont="1"/>
    <xf numFmtId="0" fontId="20" fillId="4" borderId="0" xfId="0" applyFont="1" applyFill="1"/>
    <xf numFmtId="0" fontId="20" fillId="0" borderId="0" xfId="0" applyFont="1"/>
    <xf numFmtId="0" fontId="21" fillId="4" borderId="0" xfId="0" applyFont="1" applyFill="1"/>
    <xf numFmtId="0" fontId="21" fillId="0" borderId="0" xfId="0" applyFont="1"/>
    <xf numFmtId="0" fontId="19" fillId="5" borderId="0" xfId="0" applyFont="1" applyFill="1"/>
    <xf numFmtId="0" fontId="19" fillId="4" borderId="0" xfId="0" applyFont="1" applyFill="1" applyBorder="1"/>
    <xf numFmtId="0" fontId="22" fillId="4" borderId="0" xfId="0" applyFont="1" applyFill="1" applyBorder="1" applyAlignment="1">
      <alignment horizontal="center"/>
    </xf>
    <xf numFmtId="0" fontId="21" fillId="4" borderId="0" xfId="0" applyFont="1" applyFill="1" applyBorder="1"/>
    <xf numFmtId="0" fontId="20" fillId="4" borderId="0" xfId="0" applyFont="1" applyFill="1" applyBorder="1"/>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6" borderId="0" xfId="0" applyFont="1" applyFill="1" applyBorder="1" applyAlignment="1">
      <alignment horizont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4" fillId="4" borderId="0" xfId="0" applyFont="1" applyFill="1"/>
    <xf numFmtId="0" fontId="24" fillId="0" borderId="0" xfId="0" applyFont="1"/>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0" fillId="5" borderId="0" xfId="0" applyFill="1"/>
    <xf numFmtId="0" fontId="0" fillId="5" borderId="0" xfId="0" applyFill="1" applyAlignment="1">
      <alignment wrapText="1"/>
    </xf>
    <xf numFmtId="0" fontId="0" fillId="9" borderId="8" xfId="0" applyFill="1" applyBorder="1"/>
    <xf numFmtId="0" fontId="0" fillId="9" borderId="0" xfId="0" applyFill="1"/>
    <xf numFmtId="0" fontId="0" fillId="9" borderId="0" xfId="0" applyFill="1" applyAlignment="1">
      <alignment wrapText="1"/>
    </xf>
    <xf numFmtId="0" fontId="20" fillId="9" borderId="9" xfId="0" applyFont="1" applyFill="1" applyBorder="1" applyAlignment="1">
      <alignment vertical="center" wrapText="1"/>
    </xf>
    <xf numFmtId="0" fontId="20" fillId="9" borderId="10" xfId="0" applyFont="1" applyFill="1" applyBorder="1" applyAlignment="1">
      <alignment vertical="center" wrapText="1"/>
    </xf>
    <xf numFmtId="0" fontId="5" fillId="9" borderId="0" xfId="0" applyFont="1" applyFill="1" applyAlignment="1">
      <alignment vertical="center"/>
    </xf>
    <xf numFmtId="0" fontId="5" fillId="9" borderId="0" xfId="0" applyFont="1" applyFill="1"/>
    <xf numFmtId="0" fontId="5" fillId="9" borderId="0" xfId="0" applyFont="1" applyFill="1" applyAlignment="1">
      <alignment wrapText="1"/>
    </xf>
    <xf numFmtId="0" fontId="5" fillId="9" borderId="9" xfId="0" applyFont="1" applyFill="1" applyBorder="1" applyAlignment="1"/>
    <xf numFmtId="0" fontId="5" fillId="9" borderId="10" xfId="0" applyFont="1" applyFill="1" applyBorder="1" applyAlignment="1"/>
    <xf numFmtId="0" fontId="25" fillId="10" borderId="0" xfId="0" applyFont="1" applyFill="1"/>
    <xf numFmtId="0" fontId="6" fillId="10" borderId="0" xfId="0" applyFont="1" applyFill="1"/>
    <xf numFmtId="0" fontId="6" fillId="10" borderId="0" xfId="0" applyFont="1" applyFill="1" applyAlignment="1">
      <alignment wrapText="1"/>
    </xf>
    <xf numFmtId="0" fontId="26" fillId="10" borderId="9" xfId="0" applyFont="1" applyFill="1" applyBorder="1" applyAlignment="1">
      <alignment vertical="center"/>
    </xf>
    <xf numFmtId="0" fontId="26" fillId="10" borderId="10" xfId="0" applyFont="1" applyFill="1" applyBorder="1" applyAlignment="1">
      <alignment vertical="center"/>
    </xf>
    <xf numFmtId="0" fontId="25" fillId="10" borderId="9" xfId="0" applyFont="1" applyFill="1" applyBorder="1" applyAlignment="1">
      <alignment vertical="center"/>
    </xf>
    <xf numFmtId="0" fontId="25" fillId="10" borderId="10" xfId="0" applyFont="1" applyFill="1" applyBorder="1" applyAlignment="1">
      <alignment vertical="center"/>
    </xf>
    <xf numFmtId="0" fontId="23" fillId="5" borderId="0" xfId="0" applyFont="1" applyFill="1" applyBorder="1" applyAlignment="1">
      <alignment vertical="center"/>
    </xf>
    <xf numFmtId="0" fontId="23" fillId="5" borderId="0" xfId="0" applyFont="1" applyFill="1" applyBorder="1" applyAlignment="1">
      <alignment horizontal="left" vertical="center"/>
    </xf>
    <xf numFmtId="0" fontId="19" fillId="5" borderId="0" xfId="0" applyFont="1" applyFill="1" applyBorder="1"/>
    <xf numFmtId="0" fontId="5" fillId="10" borderId="0" xfId="0" applyFont="1" applyFill="1"/>
    <xf numFmtId="0" fontId="26" fillId="10" borderId="0" xfId="0" applyFont="1" applyFill="1"/>
    <xf numFmtId="0" fontId="0" fillId="6" borderId="0" xfId="0" applyFill="1"/>
    <xf numFmtId="0" fontId="0" fillId="6" borderId="0" xfId="0" applyFill="1" applyAlignment="1">
      <alignment wrapText="1"/>
    </xf>
    <xf numFmtId="164" fontId="27" fillId="4" borderId="0" xfId="3" applyFont="1" applyFill="1" applyBorder="1" applyAlignment="1"/>
    <xf numFmtId="164" fontId="28" fillId="4" borderId="0" xfId="3" applyFont="1" applyFill="1" applyBorder="1" applyAlignment="1"/>
    <xf numFmtId="0" fontId="14" fillId="11" borderId="0" xfId="0" applyFont="1" applyFill="1"/>
    <xf numFmtId="0" fontId="0" fillId="11" borderId="0" xfId="0" applyFill="1"/>
    <xf numFmtId="0" fontId="15" fillId="12" borderId="11" xfId="0" applyFont="1" applyFill="1" applyBorder="1" applyAlignment="1">
      <alignment horizont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9" fontId="29" fillId="0" borderId="12" xfId="5" applyFont="1" applyBorder="1" applyAlignment="1">
      <alignment horizontal="center" vertical="center"/>
    </xf>
    <xf numFmtId="9" fontId="29" fillId="0" borderId="13" xfId="5" applyFont="1" applyBorder="1" applyAlignment="1">
      <alignment horizontal="center" vertical="center"/>
    </xf>
    <xf numFmtId="9" fontId="29" fillId="0" borderId="14" xfId="5" applyFont="1" applyBorder="1" applyAlignment="1">
      <alignment horizontal="center" vertical="center"/>
    </xf>
    <xf numFmtId="0" fontId="19" fillId="4" borderId="15" xfId="0" applyFont="1" applyFill="1" applyBorder="1"/>
    <xf numFmtId="0" fontId="19" fillId="4" borderId="16" xfId="0" applyFont="1" applyFill="1" applyBorder="1"/>
    <xf numFmtId="0" fontId="24" fillId="4" borderId="17" xfId="0" applyFont="1" applyFill="1" applyBorder="1" applyAlignment="1">
      <alignment vertical="center"/>
    </xf>
    <xf numFmtId="164" fontId="28" fillId="13" borderId="17" xfId="3" applyFont="1" applyFill="1" applyBorder="1" applyAlignment="1"/>
    <xf numFmtId="0" fontId="30" fillId="13" borderId="15" xfId="0" applyFont="1" applyFill="1" applyBorder="1"/>
    <xf numFmtId="0" fontId="19" fillId="14" borderId="0" xfId="0" applyFont="1" applyFill="1" applyBorder="1"/>
    <xf numFmtId="0" fontId="15" fillId="12" borderId="18" xfId="0" applyFont="1" applyFill="1" applyBorder="1" applyAlignment="1">
      <alignment horizontal="center"/>
    </xf>
    <xf numFmtId="0" fontId="15" fillId="15" borderId="18" xfId="0" applyFont="1" applyFill="1" applyBorder="1" applyAlignment="1">
      <alignment horizontal="center"/>
    </xf>
    <xf numFmtId="0" fontId="15" fillId="16" borderId="18" xfId="0" applyFont="1" applyFill="1" applyBorder="1" applyAlignment="1">
      <alignment horizontal="center"/>
    </xf>
    <xf numFmtId="0" fontId="31" fillId="17" borderId="19"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2" fillId="5" borderId="0" xfId="0" applyFont="1" applyFill="1"/>
    <xf numFmtId="0" fontId="33" fillId="5" borderId="0" xfId="0" applyFont="1" applyFill="1"/>
    <xf numFmtId="0" fontId="32" fillId="9" borderId="0" xfId="0" applyFont="1" applyFill="1"/>
    <xf numFmtId="0" fontId="21" fillId="5" borderId="0" xfId="0" applyFont="1" applyFill="1" applyAlignment="1">
      <alignment horizontal="left"/>
    </xf>
    <xf numFmtId="0" fontId="18" fillId="5" borderId="0" xfId="0" applyFont="1" applyFill="1" applyAlignment="1">
      <alignment horizontal="left"/>
    </xf>
    <xf numFmtId="0" fontId="13" fillId="5" borderId="0" xfId="4" applyFont="1" applyFill="1"/>
    <xf numFmtId="0" fontId="13" fillId="5" borderId="0" xfId="4" applyFont="1" applyFill="1" applyAlignment="1">
      <alignment wrapText="1"/>
    </xf>
    <xf numFmtId="0" fontId="16" fillId="5" borderId="0" xfId="2" applyFill="1"/>
    <xf numFmtId="0" fontId="21" fillId="9" borderId="20" xfId="0" applyFont="1" applyFill="1" applyBorder="1" applyAlignment="1">
      <alignment horizontal="left" vertical="center" wrapText="1"/>
    </xf>
    <xf numFmtId="14" fontId="5" fillId="9" borderId="9" xfId="0" applyNumberFormat="1" applyFont="1" applyFill="1" applyBorder="1" applyAlignment="1"/>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8" fillId="0" borderId="21" xfId="0" applyFont="1" applyBorder="1" applyAlignment="1">
      <alignment vertical="center" wrapText="1"/>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34" fillId="12" borderId="18" xfId="0" applyFont="1" applyFill="1" applyBorder="1" applyAlignment="1">
      <alignment horizontal="center"/>
    </xf>
    <xf numFmtId="0" fontId="34" fillId="15" borderId="18" xfId="0" applyFont="1" applyFill="1" applyBorder="1" applyAlignment="1">
      <alignment horizontal="center"/>
    </xf>
    <xf numFmtId="0" fontId="34" fillId="16" borderId="18" xfId="0" applyFont="1" applyFill="1" applyBorder="1" applyAlignment="1">
      <alignment horizontal="center"/>
    </xf>
    <xf numFmtId="0" fontId="34" fillId="17" borderId="19" xfId="0" applyFont="1" applyFill="1" applyBorder="1" applyAlignment="1">
      <alignment horizontal="center" vertical="center" wrapText="1"/>
    </xf>
    <xf numFmtId="0" fontId="34" fillId="7" borderId="19" xfId="0" applyFont="1" applyFill="1" applyBorder="1" applyAlignment="1">
      <alignment horizontal="center" vertical="center" wrapText="1"/>
    </xf>
    <xf numFmtId="0" fontId="25" fillId="10" borderId="10" xfId="0" applyFont="1" applyFill="1" applyBorder="1" applyAlignment="1">
      <alignment horizontal="right" vertical="center"/>
    </xf>
    <xf numFmtId="0" fontId="25" fillId="10" borderId="0" xfId="0" applyFont="1" applyFill="1" applyBorder="1" applyAlignment="1">
      <alignment vertical="center"/>
    </xf>
    <xf numFmtId="0" fontId="5" fillId="9" borderId="0" xfId="0" applyFont="1" applyFill="1" applyBorder="1" applyAlignment="1"/>
    <xf numFmtId="0" fontId="6" fillId="5" borderId="0" xfId="0" applyFont="1" applyFill="1"/>
    <xf numFmtId="0" fontId="0" fillId="5" borderId="8" xfId="0" applyFill="1" applyBorder="1"/>
    <xf numFmtId="0" fontId="5" fillId="5" borderId="0" xfId="0" applyFont="1" applyFill="1" applyAlignment="1">
      <alignment vertical="center"/>
    </xf>
    <xf numFmtId="0" fontId="5" fillId="5" borderId="0" xfId="0" applyFont="1" applyFill="1"/>
    <xf numFmtId="0" fontId="21" fillId="5" borderId="0" xfId="0" applyFont="1" applyFill="1"/>
    <xf numFmtId="0" fontId="20" fillId="5" borderId="0" xfId="0" applyFont="1" applyFill="1"/>
    <xf numFmtId="0" fontId="24" fillId="5" borderId="0" xfId="0" applyFont="1" applyFill="1"/>
    <xf numFmtId="0" fontId="18" fillId="18" borderId="22" xfId="0" applyFont="1" applyFill="1" applyBorder="1" applyAlignment="1">
      <alignment horizontal="center" vertical="center" wrapText="1"/>
    </xf>
    <xf numFmtId="14" fontId="5" fillId="9" borderId="2" xfId="0" applyNumberFormat="1" applyFont="1" applyFill="1" applyBorder="1" applyAlignment="1"/>
    <xf numFmtId="14" fontId="5" fillId="9" borderId="20" xfId="0" applyNumberFormat="1" applyFont="1" applyFill="1" applyBorder="1" applyAlignment="1"/>
    <xf numFmtId="0" fontId="17" fillId="0" borderId="15" xfId="0" applyFont="1" applyBorder="1" applyAlignment="1">
      <alignment vertical="center" wrapText="1"/>
    </xf>
    <xf numFmtId="0" fontId="35" fillId="0" borderId="23" xfId="0" applyFont="1" applyBorder="1" applyAlignment="1">
      <alignment vertical="center"/>
    </xf>
    <xf numFmtId="0" fontId="35" fillId="0" borderId="2" xfId="0" applyFont="1" applyBorder="1" applyAlignment="1">
      <alignment vertical="center" wrapText="1"/>
    </xf>
    <xf numFmtId="0" fontId="17" fillId="0" borderId="2" xfId="0" applyFont="1" applyBorder="1" applyAlignment="1">
      <alignment vertical="center"/>
    </xf>
    <xf numFmtId="0" fontId="35" fillId="0" borderId="2" xfId="0" applyFont="1" applyBorder="1" applyAlignment="1">
      <alignment horizontal="center" vertical="center"/>
    </xf>
    <xf numFmtId="0" fontId="35" fillId="0" borderId="17" xfId="0" applyFont="1" applyBorder="1" applyAlignment="1">
      <alignment horizontal="center" vertical="center"/>
    </xf>
    <xf numFmtId="0" fontId="17" fillId="0" borderId="23"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14" fontId="17" fillId="0" borderId="2" xfId="0" applyNumberFormat="1" applyFont="1" applyBorder="1" applyAlignment="1">
      <alignment horizontal="center" vertical="center"/>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14" fontId="5" fillId="9" borderId="10" xfId="0" applyNumberFormat="1" applyFont="1" applyFill="1" applyBorder="1" applyAlignment="1"/>
    <xf numFmtId="0" fontId="36" fillId="0" borderId="15" xfId="0" applyFont="1" applyBorder="1" applyAlignment="1">
      <alignment vertical="center" wrapText="1"/>
    </xf>
    <xf numFmtId="0" fontId="9" fillId="0" borderId="15" xfId="0" applyFont="1" applyBorder="1" applyAlignment="1">
      <alignment vertical="center" wrapText="1"/>
    </xf>
    <xf numFmtId="0" fontId="36" fillId="0" borderId="2" xfId="0" applyFont="1" applyBorder="1" applyAlignment="1">
      <alignment vertical="center" wrapText="1"/>
    </xf>
    <xf numFmtId="0" fontId="19" fillId="4" borderId="0" xfId="0" applyFont="1" applyFill="1" applyAlignment="1">
      <alignment wrapText="1"/>
    </xf>
    <xf numFmtId="14" fontId="17" fillId="0" borderId="23"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9" fillId="0" borderId="2" xfId="0" applyFont="1" applyFill="1" applyBorder="1" applyAlignment="1">
      <alignment wrapText="1"/>
    </xf>
    <xf numFmtId="0" fontId="17" fillId="0" borderId="1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32" xfId="0" applyFont="1" applyBorder="1" applyAlignment="1">
      <alignment horizontal="center" vertical="center"/>
    </xf>
    <xf numFmtId="0" fontId="9" fillId="0" borderId="2" xfId="0" applyFont="1" applyBorder="1" applyAlignment="1">
      <alignment vertical="center" wrapText="1"/>
    </xf>
    <xf numFmtId="0" fontId="17" fillId="0" borderId="3" xfId="0" applyFont="1" applyBorder="1" applyAlignment="1">
      <alignment wrapText="1"/>
    </xf>
    <xf numFmtId="0" fontId="9" fillId="0" borderId="2" xfId="0" applyFont="1" applyBorder="1" applyAlignment="1">
      <alignment wrapText="1"/>
    </xf>
    <xf numFmtId="0" fontId="9" fillId="0" borderId="2" xfId="0" applyFont="1" applyBorder="1" applyAlignment="1">
      <alignment wrapText="1"/>
    </xf>
    <xf numFmtId="0" fontId="17" fillId="0" borderId="23" xfId="0" applyFont="1" applyBorder="1" applyAlignment="1"/>
    <xf numFmtId="0" fontId="9" fillId="0" borderId="2" xfId="0" applyFont="1" applyBorder="1" applyAlignment="1">
      <alignment wrapText="1"/>
    </xf>
    <xf numFmtId="0" fontId="9" fillId="0" borderId="2" xfId="0" applyFont="1" applyBorder="1" applyAlignment="1">
      <alignment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44" fillId="23" borderId="34" xfId="0" applyFont="1" applyFill="1" applyBorder="1" applyAlignment="1">
      <alignment horizontal="center"/>
    </xf>
    <xf numFmtId="0" fontId="46" fillId="24" borderId="37" xfId="0" applyFont="1" applyFill="1" applyBorder="1" applyAlignment="1">
      <alignment horizontal="center" vertical="center" wrapText="1"/>
    </xf>
    <xf numFmtId="0" fontId="46" fillId="24" borderId="38" xfId="0" applyFont="1" applyFill="1" applyBorder="1" applyAlignment="1">
      <alignment horizontal="center" vertical="center" wrapText="1"/>
    </xf>
    <xf numFmtId="0" fontId="46" fillId="24" borderId="39" xfId="0" applyFont="1" applyFill="1" applyBorder="1" applyAlignment="1">
      <alignment horizontal="center" vertical="center" wrapText="1"/>
    </xf>
    <xf numFmtId="0" fontId="48" fillId="25" borderId="2" xfId="0" applyFont="1" applyFill="1" applyBorder="1" applyAlignment="1">
      <alignment wrapText="1"/>
    </xf>
    <xf numFmtId="0" fontId="44" fillId="0" borderId="2" xfId="0" applyFont="1" applyBorder="1" applyAlignment="1">
      <alignment horizontal="center"/>
    </xf>
    <xf numFmtId="0" fontId="44" fillId="0" borderId="2" xfId="0" applyFont="1" applyBorder="1" applyAlignment="1">
      <alignment wrapText="1"/>
    </xf>
    <xf numFmtId="0" fontId="47" fillId="25" borderId="2" xfId="0" applyFont="1" applyFill="1" applyBorder="1" applyAlignment="1">
      <alignment horizontal="center"/>
    </xf>
    <xf numFmtId="0" fontId="47" fillId="25" borderId="2" xfId="0" applyFont="1" applyFill="1" applyBorder="1" applyAlignment="1">
      <alignment horizontal="left" wrapText="1"/>
    </xf>
    <xf numFmtId="0" fontId="43" fillId="23" borderId="33" xfId="0" applyFont="1" applyFill="1" applyBorder="1" applyAlignment="1">
      <alignment horizontal="left" vertical="center"/>
    </xf>
    <xf numFmtId="0" fontId="45" fillId="23" borderId="35" xfId="0" applyFont="1" applyFill="1" applyBorder="1" applyAlignment="1">
      <alignment horizontal="center"/>
    </xf>
    <xf numFmtId="0" fontId="45" fillId="23" borderId="36" xfId="0" applyFont="1" applyFill="1" applyBorder="1" applyAlignment="1">
      <alignment horizontal="center"/>
    </xf>
    <xf numFmtId="0" fontId="44" fillId="0" borderId="40" xfId="0" applyFont="1" applyBorder="1" applyAlignment="1">
      <alignment horizontal="center"/>
    </xf>
    <xf numFmtId="0" fontId="44" fillId="0" borderId="41" xfId="0" applyFont="1" applyBorder="1" applyAlignment="1">
      <alignment horizontal="center"/>
    </xf>
    <xf numFmtId="0" fontId="44" fillId="0" borderId="40" xfId="0" applyFont="1" applyBorder="1" applyAlignment="1">
      <alignment horizontal="center" wrapText="1"/>
    </xf>
    <xf numFmtId="0" fontId="44" fillId="0" borderId="41" xfId="0" applyFont="1" applyBorder="1" applyAlignment="1">
      <alignment horizontal="center" wrapText="1"/>
    </xf>
    <xf numFmtId="0" fontId="47" fillId="25" borderId="40" xfId="0" applyFont="1" applyFill="1" applyBorder="1" applyAlignment="1">
      <alignment horizontal="center"/>
    </xf>
    <xf numFmtId="0" fontId="47" fillId="25" borderId="41" xfId="0" applyFont="1" applyFill="1" applyBorder="1" applyAlignment="1">
      <alignment horizontal="center"/>
    </xf>
    <xf numFmtId="0" fontId="47" fillId="25" borderId="40" xfId="0" applyFont="1" applyFill="1" applyBorder="1" applyAlignment="1">
      <alignment horizontal="left" wrapText="1"/>
    </xf>
    <xf numFmtId="0" fontId="47" fillId="25" borderId="41" xfId="0" applyFont="1" applyFill="1" applyBorder="1" applyAlignment="1">
      <alignment horizontal="left" wrapText="1"/>
    </xf>
    <xf numFmtId="0" fontId="44" fillId="0" borderId="21" xfId="0" applyFont="1" applyBorder="1" applyAlignment="1">
      <alignment horizontal="center"/>
    </xf>
    <xf numFmtId="0" fontId="44" fillId="0" borderId="42" xfId="0" applyFont="1" applyBorder="1" applyAlignment="1">
      <alignment horizontal="center"/>
    </xf>
    <xf numFmtId="0" fontId="44" fillId="0" borderId="21" xfId="0" applyFont="1" applyBorder="1" applyAlignment="1">
      <alignment horizontal="center" wrapText="1"/>
    </xf>
    <xf numFmtId="0" fontId="44" fillId="0" borderId="42" xfId="0" applyFont="1" applyBorder="1" applyAlignment="1">
      <alignment horizontal="center" wrapText="1"/>
    </xf>
    <xf numFmtId="0" fontId="47" fillId="25" borderId="21" xfId="0" applyFont="1" applyFill="1" applyBorder="1" applyAlignment="1">
      <alignment horizontal="center"/>
    </xf>
    <xf numFmtId="0" fontId="47" fillId="25" borderId="42" xfId="0" applyFont="1" applyFill="1" applyBorder="1" applyAlignment="1">
      <alignment horizontal="center"/>
    </xf>
    <xf numFmtId="0" fontId="47" fillId="25" borderId="21" xfId="0" applyFont="1" applyFill="1" applyBorder="1" applyAlignment="1">
      <alignment horizontal="left" wrapText="1"/>
    </xf>
    <xf numFmtId="0" fontId="47" fillId="25" borderId="42" xfId="0" applyFont="1" applyFill="1" applyBorder="1" applyAlignment="1">
      <alignment horizontal="left" wrapText="1"/>
    </xf>
    <xf numFmtId="0" fontId="47" fillId="25" borderId="2" xfId="0" applyFont="1" applyFill="1" applyBorder="1" applyAlignment="1">
      <alignment horizontal="center"/>
    </xf>
    <xf numFmtId="0" fontId="47" fillId="25" borderId="2" xfId="0" applyFont="1" applyFill="1" applyBorder="1" applyAlignment="1">
      <alignment horizontal="center" wrapText="1"/>
    </xf>
    <xf numFmtId="0" fontId="23" fillId="5" borderId="31" xfId="0" applyFont="1" applyFill="1" applyBorder="1" applyAlignment="1">
      <alignment horizontal="left" vertical="center"/>
    </xf>
    <xf numFmtId="0" fontId="37" fillId="9" borderId="8" xfId="0" applyFont="1" applyFill="1" applyBorder="1" applyAlignment="1">
      <alignment horizontal="left"/>
    </xf>
    <xf numFmtId="0" fontId="21" fillId="9" borderId="20" xfId="0" applyFont="1" applyFill="1" applyBorder="1" applyAlignment="1">
      <alignment horizontal="left" vertical="center" wrapText="1"/>
    </xf>
    <xf numFmtId="0" fontId="21" fillId="9" borderId="9" xfId="0" applyFont="1" applyFill="1" applyBorder="1" applyAlignment="1">
      <alignment horizontal="left" vertical="center" wrapText="1"/>
    </xf>
    <xf numFmtId="0" fontId="27" fillId="4" borderId="0" xfId="0" applyFont="1" applyFill="1" applyBorder="1" applyAlignment="1">
      <alignment horizontal="center"/>
    </xf>
    <xf numFmtId="0" fontId="26" fillId="19" borderId="24" xfId="0" applyFont="1" applyFill="1" applyBorder="1" applyAlignment="1">
      <alignment horizontal="center"/>
    </xf>
    <xf numFmtId="0" fontId="26" fillId="19" borderId="0" xfId="0" applyFont="1" applyFill="1" applyBorder="1" applyAlignment="1">
      <alignment horizontal="center"/>
    </xf>
    <xf numFmtId="0" fontId="26" fillId="19" borderId="25" xfId="0" applyFont="1" applyFill="1" applyBorder="1" applyAlignment="1">
      <alignment horizontal="center"/>
    </xf>
    <xf numFmtId="0" fontId="26" fillId="20" borderId="24" xfId="0" applyFont="1" applyFill="1" applyBorder="1" applyAlignment="1">
      <alignment horizontal="center"/>
    </xf>
    <xf numFmtId="0" fontId="26" fillId="20" borderId="0" xfId="0" applyFont="1" applyFill="1" applyBorder="1" applyAlignment="1">
      <alignment horizontal="center"/>
    </xf>
    <xf numFmtId="0" fontId="26" fillId="20" borderId="25" xfId="0" applyFont="1" applyFill="1" applyBorder="1" applyAlignment="1">
      <alignment horizontal="center"/>
    </xf>
    <xf numFmtId="0" fontId="38" fillId="21" borderId="17" xfId="0" applyFont="1" applyFill="1" applyBorder="1" applyAlignment="1">
      <alignment horizontal="center" vertical="center" wrapText="1"/>
    </xf>
    <xf numFmtId="0" fontId="38" fillId="21" borderId="16" xfId="0" applyFont="1" applyFill="1" applyBorder="1" applyAlignment="1">
      <alignment horizontal="center" vertical="center" wrapText="1"/>
    </xf>
    <xf numFmtId="0" fontId="38" fillId="21" borderId="15" xfId="0" applyFont="1" applyFill="1" applyBorder="1" applyAlignment="1">
      <alignment horizontal="center" vertical="center" wrapText="1"/>
    </xf>
    <xf numFmtId="0" fontId="21" fillId="9" borderId="10" xfId="0" applyFont="1" applyFill="1" applyBorder="1" applyAlignment="1">
      <alignment horizontal="left" vertical="center" wrapText="1"/>
    </xf>
    <xf numFmtId="0" fontId="26" fillId="10" borderId="9" xfId="0" applyFont="1" applyFill="1" applyBorder="1" applyAlignment="1">
      <alignment horizontal="left" vertical="center"/>
    </xf>
    <xf numFmtId="0" fontId="39" fillId="19" borderId="24" xfId="0" applyFont="1" applyFill="1" applyBorder="1" applyAlignment="1">
      <alignment horizontal="center"/>
    </xf>
    <xf numFmtId="0" fontId="39" fillId="19" borderId="0" xfId="0" applyFont="1" applyFill="1" applyBorder="1" applyAlignment="1">
      <alignment horizontal="center"/>
    </xf>
    <xf numFmtId="0" fontId="39" fillId="19" borderId="25" xfId="0" applyFont="1" applyFill="1" applyBorder="1" applyAlignment="1">
      <alignment horizontal="center"/>
    </xf>
    <xf numFmtId="0" fontId="39" fillId="22" borderId="24" xfId="0" applyFont="1" applyFill="1" applyBorder="1" applyAlignment="1">
      <alignment horizontal="center"/>
    </xf>
    <xf numFmtId="0" fontId="39" fillId="22" borderId="0" xfId="0" applyFont="1" applyFill="1" applyBorder="1" applyAlignment="1">
      <alignment horizontal="center"/>
    </xf>
    <xf numFmtId="0" fontId="39" fillId="22" borderId="25" xfId="0" applyFont="1" applyFill="1" applyBorder="1" applyAlignment="1">
      <alignment horizontal="center"/>
    </xf>
    <xf numFmtId="0" fontId="40" fillId="9" borderId="8" xfId="0" applyFont="1" applyFill="1" applyBorder="1" applyAlignment="1">
      <alignment horizontal="left"/>
    </xf>
    <xf numFmtId="0" fontId="15" fillId="21" borderId="26" xfId="0" applyFont="1" applyFill="1" applyBorder="1" applyAlignment="1">
      <alignment horizontal="center" vertical="center" wrapText="1"/>
    </xf>
    <xf numFmtId="0" fontId="15" fillId="21" borderId="0" xfId="0" applyFont="1" applyFill="1" applyBorder="1" applyAlignment="1">
      <alignment horizontal="center" vertical="center" wrapText="1"/>
    </xf>
    <xf numFmtId="0" fontId="20" fillId="9" borderId="20" xfId="0" applyFont="1" applyFill="1" applyBorder="1" applyAlignment="1">
      <alignment horizontal="center" vertical="center" wrapText="1"/>
    </xf>
    <xf numFmtId="0" fontId="20" fillId="9" borderId="9" xfId="0" applyFont="1" applyFill="1" applyBorder="1" applyAlignment="1">
      <alignment horizontal="center" vertical="center" wrapText="1"/>
    </xf>
    <xf numFmtId="14" fontId="5" fillId="9" borderId="20" xfId="0" applyNumberFormat="1" applyFont="1" applyFill="1" applyBorder="1" applyAlignment="1">
      <alignment horizontal="center"/>
    </xf>
    <xf numFmtId="0" fontId="5" fillId="9" borderId="10" xfId="0" applyFont="1" applyFill="1" applyBorder="1" applyAlignment="1">
      <alignment horizontal="center"/>
    </xf>
  </cellXfs>
  <cellStyles count="8">
    <cellStyle name="Estilo 1" xfId="1" xr:uid="{00000000-0005-0000-0000-000000000000}"/>
    <cellStyle name="Hiperlink" xfId="2" builtinId="8"/>
    <cellStyle name="Moeda" xfId="3" builtinId="4"/>
    <cellStyle name="Normal" xfId="0" builtinId="0"/>
    <cellStyle name="Normal 2" xfId="4" xr:uid="{00000000-0005-0000-0000-000004000000}"/>
    <cellStyle name="Normal 2 2" xfId="7" xr:uid="{00000000-0005-0000-0000-000005000000}"/>
    <cellStyle name="Porcentagem" xfId="5" builtinId="5"/>
    <cellStyle name="Porcentagem 2" xfId="6"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3"/>
          <c:order val="0"/>
          <c:tx>
            <c:strRef>
              <c:f>'PAINEL DE GESTÃO MEIO TERMO'!$F$13</c:f>
              <c:strCache>
                <c:ptCount val="1"/>
                <c:pt idx="0">
                  <c:v>REALIZADO</c:v>
                </c:pt>
              </c:strCache>
            </c:strRef>
          </c:tx>
          <c:invertIfNegative val="0"/>
          <c:cat>
            <c:strRef>
              <c:f>'PAINEL DE GESTÃO MEIO TERMO'!$B$14:$B$23</c:f>
              <c:strCache>
                <c:ptCount val="10"/>
                <c:pt idx="0">
                  <c:v>Número de empreendimentos na área de ocorrência histórica da espécie levando em consideração medidas compensatórias ou mitigatórias. Number of ventures in the area of ​​historical occurrence of the species taking into account mitigation or compensatory mea</c:v>
                </c:pt>
                <c:pt idx="1">
                  <c:v>Número de instrumentos de cooperação estabelecidos com instituições. Number of terms of reciprocity or plans of cooperation between government institutions and non-governmental national and international ICMBio order to support the implementation of NAP.</c:v>
                </c:pt>
                <c:pt idx="2">
                  <c:v>Número de indivíduos de ararinha-azul nascidos/ano. Number of individuals of Spix's Macaw hatched/ year.</c:v>
                </c:pt>
                <c:pt idx="3">
                  <c:v>Protocolo de cativeiro aplicado. Protocol applied to captive.</c:v>
                </c:pt>
                <c:pt idx="4">
                  <c:v>Número de pareamentos realizados. Number of paired birds; success of x% total pairs.</c:v>
                </c:pt>
                <c:pt idx="5">
                  <c:v>Número de inseminações artificiais realizadas com sucesso.  Number of artifitial insemination realized with sucess.</c:v>
                </c:pt>
                <c:pt idx="6">
                  <c:v>Número de publicações técnicas ou científicas relacionadas à ararinha-azul.  Number of technical reports or scientific papers related to Spix´s Macaws</c:v>
                </c:pt>
                <c:pt idx="7">
                  <c:v>População mínima viável estabelecida em cativeiro para início das reintroduções. Population minimum viable established in captivity to begin a reintroduction.</c:v>
                </c:pt>
                <c:pt idx="8">
                  <c:v>Número de ha. protegidos na área de soltura da espécie. Number of protected hectare  in the release site of the species. </c:v>
                </c:pt>
                <c:pt idx="9">
                  <c:v>Número de atividades de educação e divulgação envolvendo a conservação da ararinha-azul. Number of education and disclosure activities involving the Spix´s Macaws.</c:v>
                </c:pt>
              </c:strCache>
            </c:strRef>
          </c:cat>
          <c:val>
            <c:numRef>
              <c:f>'PAINEL DE GESTÃO MEIO TERMO'!$F$14:$F$16</c:f>
              <c:numCache>
                <c:formatCode>General</c:formatCode>
                <c:ptCount val="3"/>
                <c:pt idx="0">
                  <c:v>0</c:v>
                </c:pt>
                <c:pt idx="1">
                  <c:v>4</c:v>
                </c:pt>
                <c:pt idx="2">
                  <c:v>6.3</c:v>
                </c:pt>
              </c:numCache>
            </c:numRef>
          </c:val>
          <c:extLst>
            <c:ext xmlns:c16="http://schemas.microsoft.com/office/drawing/2014/chart" uri="{C3380CC4-5D6E-409C-BE32-E72D297353CC}">
              <c16:uniqueId val="{00000000-4266-4E41-90B0-A09854503616}"/>
            </c:ext>
          </c:extLst>
        </c:ser>
        <c:ser>
          <c:idx val="0"/>
          <c:order val="1"/>
          <c:tx>
            <c:strRef>
              <c:f>'PAINEL DE GESTÃO MEIO TERMO'!$C$13</c:f>
              <c:strCache>
                <c:ptCount val="1"/>
                <c:pt idx="0">
                  <c:v>LINHA DE BASE</c:v>
                </c:pt>
              </c:strCache>
            </c:strRef>
          </c:tx>
          <c:invertIfNegative val="0"/>
          <c:cat>
            <c:strRef>
              <c:f>'PAINEL DE GESTÃO MEIO TERMO'!$B$14:$B$23</c:f>
              <c:strCache>
                <c:ptCount val="10"/>
                <c:pt idx="0">
                  <c:v>Número de empreendimentos na área de ocorrência histórica da espécie levando em consideração medidas compensatórias ou mitigatórias. Number of ventures in the area of ​​historical occurrence of the species taking into account mitigation or compensatory mea</c:v>
                </c:pt>
                <c:pt idx="1">
                  <c:v>Número de instrumentos de cooperação estabelecidos com instituições. Number of terms of reciprocity or plans of cooperation between government institutions and non-governmental national and international ICMBio order to support the implementation of NAP.</c:v>
                </c:pt>
                <c:pt idx="2">
                  <c:v>Número de indivíduos de ararinha-azul nascidos/ano. Number of individuals of Spix's Macaw hatched/ year.</c:v>
                </c:pt>
                <c:pt idx="3">
                  <c:v>Protocolo de cativeiro aplicado. Protocol applied to captive.</c:v>
                </c:pt>
                <c:pt idx="4">
                  <c:v>Número de pareamentos realizados. Number of paired birds; success of x% total pairs.</c:v>
                </c:pt>
                <c:pt idx="5">
                  <c:v>Número de inseminações artificiais realizadas com sucesso.  Number of artifitial insemination realized with sucess.</c:v>
                </c:pt>
                <c:pt idx="6">
                  <c:v>Número de publicações técnicas ou científicas relacionadas à ararinha-azul.  Number of technical reports or scientific papers related to Spix´s Macaws</c:v>
                </c:pt>
                <c:pt idx="7">
                  <c:v>População mínima viável estabelecida em cativeiro para início das reintroduções. Population minimum viable established in captivity to begin a reintroduction.</c:v>
                </c:pt>
                <c:pt idx="8">
                  <c:v>Número de ha. protegidos na área de soltura da espécie. Number of protected hectare  in the release site of the species. </c:v>
                </c:pt>
                <c:pt idx="9">
                  <c:v>Número de atividades de educação e divulgação envolvendo a conservação da ararinha-azul. Number of education and disclosure activities involving the Spix´s Macaws.</c:v>
                </c:pt>
              </c:strCache>
            </c:strRef>
          </c:cat>
          <c:val>
            <c:numRef>
              <c:f>'PAINEL DE GESTÃO MEIO TERMO'!$C$14:$C$23</c:f>
              <c:numCache>
                <c:formatCode>General</c:formatCode>
                <c:ptCount val="10"/>
                <c:pt idx="0">
                  <c:v>0</c:v>
                </c:pt>
                <c:pt idx="1">
                  <c:v>0</c:v>
                </c:pt>
                <c:pt idx="2">
                  <c:v>5</c:v>
                </c:pt>
                <c:pt idx="3">
                  <c:v>0</c:v>
                </c:pt>
                <c:pt idx="4">
                  <c:v>23</c:v>
                </c:pt>
                <c:pt idx="5">
                  <c:v>0</c:v>
                </c:pt>
                <c:pt idx="6">
                  <c:v>0</c:v>
                </c:pt>
                <c:pt idx="7">
                  <c:v>0</c:v>
                </c:pt>
                <c:pt idx="8">
                  <c:v>0</c:v>
                </c:pt>
                <c:pt idx="9">
                  <c:v>0</c:v>
                </c:pt>
              </c:numCache>
            </c:numRef>
          </c:val>
          <c:extLst>
            <c:ext xmlns:c16="http://schemas.microsoft.com/office/drawing/2014/chart" uri="{C3380CC4-5D6E-409C-BE32-E72D297353CC}">
              <c16:uniqueId val="{00000001-4266-4E41-90B0-A09854503616}"/>
            </c:ext>
          </c:extLst>
        </c:ser>
        <c:ser>
          <c:idx val="1"/>
          <c:order val="2"/>
          <c:tx>
            <c:strRef>
              <c:f>'PAINEL DE GESTÃO MEIO TERMO'!$D$13</c:f>
              <c:strCache>
                <c:ptCount val="1"/>
                <c:pt idx="0">
                  <c:v>META MEIO TERMO</c:v>
                </c:pt>
              </c:strCache>
            </c:strRef>
          </c:tx>
          <c:invertIfNegative val="0"/>
          <c:cat>
            <c:strRef>
              <c:f>'PAINEL DE GESTÃO MEIO TERMO'!$B$14:$B$23</c:f>
              <c:strCache>
                <c:ptCount val="10"/>
                <c:pt idx="0">
                  <c:v>Número de empreendimentos na área de ocorrência histórica da espécie levando em consideração medidas compensatórias ou mitigatórias. Number of ventures in the area of ​​historical occurrence of the species taking into account mitigation or compensatory mea</c:v>
                </c:pt>
                <c:pt idx="1">
                  <c:v>Número de instrumentos de cooperação estabelecidos com instituições. Number of terms of reciprocity or plans of cooperation between government institutions and non-governmental national and international ICMBio order to support the implementation of NAP.</c:v>
                </c:pt>
                <c:pt idx="2">
                  <c:v>Número de indivíduos de ararinha-azul nascidos/ano. Number of individuals of Spix's Macaw hatched/ year.</c:v>
                </c:pt>
                <c:pt idx="3">
                  <c:v>Protocolo de cativeiro aplicado. Protocol applied to captive.</c:v>
                </c:pt>
                <c:pt idx="4">
                  <c:v>Número de pareamentos realizados. Number of paired birds; success of x% total pairs.</c:v>
                </c:pt>
                <c:pt idx="5">
                  <c:v>Número de inseminações artificiais realizadas com sucesso.  Number of artifitial insemination realized with sucess.</c:v>
                </c:pt>
                <c:pt idx="6">
                  <c:v>Número de publicações técnicas ou científicas relacionadas à ararinha-azul.  Number of technical reports or scientific papers related to Spix´s Macaws</c:v>
                </c:pt>
                <c:pt idx="7">
                  <c:v>População mínima viável estabelecida em cativeiro para início das reintroduções. Population minimum viable established in captivity to begin a reintroduction.</c:v>
                </c:pt>
                <c:pt idx="8">
                  <c:v>Número de ha. protegidos na área de soltura da espécie. Number of protected hectare  in the release site of the species. </c:v>
                </c:pt>
                <c:pt idx="9">
                  <c:v>Número de atividades de educação e divulgação envolvendo a conservação da ararinha-azul. Number of education and disclosure activities involving the Spix´s Macaws.</c:v>
                </c:pt>
              </c:strCache>
            </c:strRef>
          </c:cat>
          <c:val>
            <c:numRef>
              <c:f>'PAINEL DE GESTÃO MEIO TERMO'!$D$14:$D$23</c:f>
              <c:numCache>
                <c:formatCode>General</c:formatCode>
                <c:ptCount val="10"/>
              </c:numCache>
            </c:numRef>
          </c:val>
          <c:extLst>
            <c:ext xmlns:c16="http://schemas.microsoft.com/office/drawing/2014/chart" uri="{C3380CC4-5D6E-409C-BE32-E72D297353CC}">
              <c16:uniqueId val="{00000002-4266-4E41-90B0-A09854503616}"/>
            </c:ext>
          </c:extLst>
        </c:ser>
        <c:ser>
          <c:idx val="2"/>
          <c:order val="3"/>
          <c:tx>
            <c:strRef>
              <c:f>'PAINEL DE GESTÃO MEIO TERMO'!$E$13</c:f>
              <c:strCache>
                <c:ptCount val="1"/>
                <c:pt idx="0">
                  <c:v>META FINAL</c:v>
                </c:pt>
              </c:strCache>
            </c:strRef>
          </c:tx>
          <c:invertIfNegative val="0"/>
          <c:cat>
            <c:strRef>
              <c:f>'PAINEL DE GESTÃO MEIO TERMO'!$B$14:$B$23</c:f>
              <c:strCache>
                <c:ptCount val="10"/>
                <c:pt idx="0">
                  <c:v>Número de empreendimentos na área de ocorrência histórica da espécie levando em consideração medidas compensatórias ou mitigatórias. Number of ventures in the area of ​​historical occurrence of the species taking into account mitigation or compensatory mea</c:v>
                </c:pt>
                <c:pt idx="1">
                  <c:v>Número de instrumentos de cooperação estabelecidos com instituições. Number of terms of reciprocity or plans of cooperation between government institutions and non-governmental national and international ICMBio order to support the implementation of NAP.</c:v>
                </c:pt>
                <c:pt idx="2">
                  <c:v>Número de indivíduos de ararinha-azul nascidos/ano. Number of individuals of Spix's Macaw hatched/ year.</c:v>
                </c:pt>
                <c:pt idx="3">
                  <c:v>Protocolo de cativeiro aplicado. Protocol applied to captive.</c:v>
                </c:pt>
                <c:pt idx="4">
                  <c:v>Número de pareamentos realizados. Number of paired birds; success of x% total pairs.</c:v>
                </c:pt>
                <c:pt idx="5">
                  <c:v>Número de inseminações artificiais realizadas com sucesso.  Number of artifitial insemination realized with sucess.</c:v>
                </c:pt>
                <c:pt idx="6">
                  <c:v>Número de publicações técnicas ou científicas relacionadas à ararinha-azul.  Number of technical reports or scientific papers related to Spix´s Macaws</c:v>
                </c:pt>
                <c:pt idx="7">
                  <c:v>População mínima viável estabelecida em cativeiro para início das reintroduções. Population minimum viable established in captivity to begin a reintroduction.</c:v>
                </c:pt>
                <c:pt idx="8">
                  <c:v>Número de ha. protegidos na área de soltura da espécie. Number of protected hectare  in the release site of the species. </c:v>
                </c:pt>
                <c:pt idx="9">
                  <c:v>Número de atividades de educação e divulgação envolvendo a conservação da ararinha-azul. Number of education and disclosure activities involving the Spix´s Macaws.</c:v>
                </c:pt>
              </c:strCache>
            </c:strRef>
          </c:cat>
          <c:val>
            <c:numRef>
              <c:f>'PAINEL DE GESTÃO MEIO TERMO'!$E$14:$E$23</c:f>
              <c:numCache>
                <c:formatCode>General</c:formatCode>
                <c:ptCount val="10"/>
                <c:pt idx="0">
                  <c:v>1</c:v>
                </c:pt>
                <c:pt idx="1">
                  <c:v>5</c:v>
                </c:pt>
                <c:pt idx="2">
                  <c:v>6</c:v>
                </c:pt>
                <c:pt idx="3">
                  <c:v>1</c:v>
                </c:pt>
                <c:pt idx="4">
                  <c:v>35</c:v>
                </c:pt>
                <c:pt idx="5">
                  <c:v>8</c:v>
                </c:pt>
                <c:pt idx="6">
                  <c:v>10</c:v>
                </c:pt>
                <c:pt idx="7">
                  <c:v>1</c:v>
                </c:pt>
                <c:pt idx="8">
                  <c:v>50000</c:v>
                </c:pt>
                <c:pt idx="9">
                  <c:v>200</c:v>
                </c:pt>
              </c:numCache>
            </c:numRef>
          </c:val>
          <c:extLst>
            <c:ext xmlns:c16="http://schemas.microsoft.com/office/drawing/2014/chart" uri="{C3380CC4-5D6E-409C-BE32-E72D297353CC}">
              <c16:uniqueId val="{00000003-4266-4E41-90B0-A09854503616}"/>
            </c:ext>
          </c:extLst>
        </c:ser>
        <c:dLbls>
          <c:showLegendKey val="0"/>
          <c:showVal val="0"/>
          <c:showCatName val="0"/>
          <c:showSerName val="0"/>
          <c:showPercent val="0"/>
          <c:showBubbleSize val="0"/>
        </c:dLbls>
        <c:gapWidth val="150"/>
        <c:axId val="152965120"/>
        <c:axId val="152966656"/>
      </c:barChart>
      <c:catAx>
        <c:axId val="152965120"/>
        <c:scaling>
          <c:orientation val="minMax"/>
        </c:scaling>
        <c:delete val="0"/>
        <c:axPos val="l"/>
        <c:numFmt formatCode="General" sourceLinked="1"/>
        <c:majorTickMark val="out"/>
        <c:minorTickMark val="none"/>
        <c:tickLblPos val="nextTo"/>
        <c:crossAx val="152966656"/>
        <c:crosses val="autoZero"/>
        <c:auto val="1"/>
        <c:lblAlgn val="ctr"/>
        <c:lblOffset val="100"/>
        <c:noMultiLvlLbl val="0"/>
      </c:catAx>
      <c:valAx>
        <c:axId val="152966656"/>
        <c:scaling>
          <c:orientation val="minMax"/>
        </c:scaling>
        <c:delete val="0"/>
        <c:axPos val="b"/>
        <c:majorGridlines/>
        <c:numFmt formatCode="General" sourceLinked="1"/>
        <c:majorTickMark val="out"/>
        <c:minorTickMark val="none"/>
        <c:tickLblPos val="nextTo"/>
        <c:crossAx val="152965120"/>
        <c:crosses val="autoZero"/>
        <c:crossBetween val="between"/>
      </c:valAx>
    </c:plotArea>
    <c:legend>
      <c:legendPos val="r"/>
      <c:overlay val="0"/>
    </c:legend>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TERMO'!$B$18</c:f>
              <c:strCache>
                <c:ptCount val="1"/>
                <c:pt idx="0">
                  <c:v>Número de pareamentos realizados. Number of paired birds; success of x% total pairs.</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48C7-4F43-8882-AD82BFC2B6C2}"/>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TERMO'!$C$18:$F$18</c:f>
              <c:numCache>
                <c:formatCode>General</c:formatCode>
                <c:ptCount val="4"/>
                <c:pt idx="0">
                  <c:v>23</c:v>
                </c:pt>
                <c:pt idx="2">
                  <c:v>35</c:v>
                </c:pt>
                <c:pt idx="3">
                  <c:v>29</c:v>
                </c:pt>
              </c:numCache>
            </c:numRef>
          </c:val>
          <c:extLst>
            <c:ext xmlns:c16="http://schemas.microsoft.com/office/drawing/2014/chart" uri="{C3380CC4-5D6E-409C-BE32-E72D297353CC}">
              <c16:uniqueId val="{00000001-48C7-4F43-8882-AD82BFC2B6C2}"/>
            </c:ext>
          </c:extLst>
        </c:ser>
        <c:dLbls>
          <c:showLegendKey val="0"/>
          <c:showVal val="0"/>
          <c:showCatName val="0"/>
          <c:showSerName val="0"/>
          <c:showPercent val="0"/>
          <c:showBubbleSize val="0"/>
        </c:dLbls>
        <c:gapWidth val="75"/>
        <c:overlap val="40"/>
        <c:axId val="206407552"/>
        <c:axId val="206409088"/>
      </c:barChart>
      <c:catAx>
        <c:axId val="206407552"/>
        <c:scaling>
          <c:orientation val="minMax"/>
        </c:scaling>
        <c:delete val="0"/>
        <c:axPos val="b"/>
        <c:numFmt formatCode="General" sourceLinked="1"/>
        <c:majorTickMark val="none"/>
        <c:minorTickMark val="none"/>
        <c:tickLblPos val="nextTo"/>
        <c:crossAx val="206409088"/>
        <c:crosses val="autoZero"/>
        <c:auto val="1"/>
        <c:lblAlgn val="ctr"/>
        <c:lblOffset val="100"/>
        <c:noMultiLvlLbl val="0"/>
      </c:catAx>
      <c:valAx>
        <c:axId val="206409088"/>
        <c:scaling>
          <c:orientation val="minMax"/>
        </c:scaling>
        <c:delete val="0"/>
        <c:axPos val="l"/>
        <c:majorGridlines/>
        <c:numFmt formatCode="General" sourceLinked="1"/>
        <c:majorTickMark val="none"/>
        <c:minorTickMark val="none"/>
        <c:tickLblPos val="nextTo"/>
        <c:crossAx val="206407552"/>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TERMO'!$B$19</c:f>
              <c:strCache>
                <c:ptCount val="1"/>
                <c:pt idx="0">
                  <c:v>Número de inseminações artificiais realizadas com sucesso.  Number of artifitial insemination realized with sucess.</c:v>
                </c:pt>
              </c:strCache>
            </c:strRef>
          </c:tx>
          <c:invertIfNegative val="0"/>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TERMO'!$C$19:$F$19</c:f>
              <c:numCache>
                <c:formatCode>General</c:formatCode>
                <c:ptCount val="4"/>
                <c:pt idx="0">
                  <c:v>0</c:v>
                </c:pt>
                <c:pt idx="2">
                  <c:v>8</c:v>
                </c:pt>
                <c:pt idx="3">
                  <c:v>4</c:v>
                </c:pt>
              </c:numCache>
            </c:numRef>
          </c:val>
          <c:extLst>
            <c:ext xmlns:c16="http://schemas.microsoft.com/office/drawing/2014/chart" uri="{C3380CC4-5D6E-409C-BE32-E72D297353CC}">
              <c16:uniqueId val="{00000000-CD36-4BE5-B952-7771DA8FBDDB}"/>
            </c:ext>
          </c:extLst>
        </c:ser>
        <c:dLbls>
          <c:showLegendKey val="0"/>
          <c:showVal val="0"/>
          <c:showCatName val="0"/>
          <c:showSerName val="0"/>
          <c:showPercent val="0"/>
          <c:showBubbleSize val="0"/>
        </c:dLbls>
        <c:gapWidth val="75"/>
        <c:overlap val="40"/>
        <c:axId val="206503936"/>
        <c:axId val="206505472"/>
      </c:barChart>
      <c:catAx>
        <c:axId val="206503936"/>
        <c:scaling>
          <c:orientation val="minMax"/>
        </c:scaling>
        <c:delete val="0"/>
        <c:axPos val="b"/>
        <c:numFmt formatCode="General" sourceLinked="1"/>
        <c:majorTickMark val="none"/>
        <c:minorTickMark val="none"/>
        <c:tickLblPos val="nextTo"/>
        <c:crossAx val="206505472"/>
        <c:crosses val="autoZero"/>
        <c:auto val="1"/>
        <c:lblAlgn val="ctr"/>
        <c:lblOffset val="100"/>
        <c:noMultiLvlLbl val="0"/>
      </c:catAx>
      <c:valAx>
        <c:axId val="206505472"/>
        <c:scaling>
          <c:orientation val="minMax"/>
        </c:scaling>
        <c:delete val="0"/>
        <c:axPos val="l"/>
        <c:majorGridlines/>
        <c:numFmt formatCode="General" sourceLinked="1"/>
        <c:majorTickMark val="none"/>
        <c:minorTickMark val="none"/>
        <c:tickLblPos val="nextTo"/>
        <c:crossAx val="206503936"/>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TERMO'!$B$18</c:f>
              <c:strCache>
                <c:ptCount val="1"/>
                <c:pt idx="0">
                  <c:v>Número de pareamentos realizados. Number of paired birds; success of x% total pairs.</c:v>
                </c:pt>
              </c:strCache>
            </c:strRef>
          </c:tx>
          <c:dPt>
            <c:idx val="0"/>
            <c:bubble3D val="0"/>
            <c:extLst>
              <c:ext xmlns:c16="http://schemas.microsoft.com/office/drawing/2014/chart" uri="{C3380CC4-5D6E-409C-BE32-E72D297353CC}">
                <c16:uniqueId val="{00000000-9F1F-4B93-8732-E8335E92C7F5}"/>
              </c:ext>
            </c:extLst>
          </c:dPt>
          <c:dPt>
            <c:idx val="1"/>
            <c:bubble3D val="0"/>
            <c:spPr>
              <a:solidFill>
                <a:schemeClr val="accent6">
                  <a:lumMod val="75000"/>
                </a:schemeClr>
              </a:solidFill>
            </c:spPr>
            <c:extLst>
              <c:ext xmlns:c16="http://schemas.microsoft.com/office/drawing/2014/chart" uri="{C3380CC4-5D6E-409C-BE32-E72D297353CC}">
                <c16:uniqueId val="{00000001-9F1F-4B93-8732-E8335E92C7F5}"/>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TERMO'!$E$18:$F$18</c:f>
              <c:numCache>
                <c:formatCode>General</c:formatCode>
                <c:ptCount val="2"/>
                <c:pt idx="0">
                  <c:v>35</c:v>
                </c:pt>
                <c:pt idx="1">
                  <c:v>29</c:v>
                </c:pt>
              </c:numCache>
            </c:numRef>
          </c:val>
          <c:extLst>
            <c:ext xmlns:c16="http://schemas.microsoft.com/office/drawing/2014/chart" uri="{C3380CC4-5D6E-409C-BE32-E72D297353CC}">
              <c16:uniqueId val="{00000002-9F1F-4B93-8732-E8335E92C7F5}"/>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TERMO'!$B$19</c:f>
              <c:strCache>
                <c:ptCount val="1"/>
                <c:pt idx="0">
                  <c:v>Número de inseminações artificiais realizadas com sucesso.  Number of artifitial insemination realized with sucess.</c:v>
                </c:pt>
              </c:strCache>
            </c:strRef>
          </c:tx>
          <c:dPt>
            <c:idx val="0"/>
            <c:bubble3D val="0"/>
            <c:extLst>
              <c:ext xmlns:c16="http://schemas.microsoft.com/office/drawing/2014/chart" uri="{C3380CC4-5D6E-409C-BE32-E72D297353CC}">
                <c16:uniqueId val="{00000000-F09F-4D6C-8517-A4BC20D092DA}"/>
              </c:ext>
            </c:extLst>
          </c:dPt>
          <c:dPt>
            <c:idx val="1"/>
            <c:bubble3D val="0"/>
            <c:spPr>
              <a:solidFill>
                <a:schemeClr val="accent6">
                  <a:lumMod val="75000"/>
                </a:schemeClr>
              </a:solidFill>
            </c:spPr>
            <c:extLst>
              <c:ext xmlns:c16="http://schemas.microsoft.com/office/drawing/2014/chart" uri="{C3380CC4-5D6E-409C-BE32-E72D297353CC}">
                <c16:uniqueId val="{00000001-F09F-4D6C-8517-A4BC20D092DA}"/>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TERMO'!$E$19:$F$19</c:f>
              <c:numCache>
                <c:formatCode>General</c:formatCode>
                <c:ptCount val="2"/>
                <c:pt idx="0">
                  <c:v>8</c:v>
                </c:pt>
                <c:pt idx="1">
                  <c:v>4</c:v>
                </c:pt>
              </c:numCache>
            </c:numRef>
          </c:val>
          <c:extLst>
            <c:ext xmlns:c16="http://schemas.microsoft.com/office/drawing/2014/chart" uri="{C3380CC4-5D6E-409C-BE32-E72D297353CC}">
              <c16:uniqueId val="{00000002-F09F-4D6C-8517-A4BC20D092DA}"/>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TERMO'!$B$20</c:f>
              <c:strCache>
                <c:ptCount val="1"/>
                <c:pt idx="0">
                  <c:v>Número de publicações técnicas ou científicas relacionadas à ararinha-azul.  Number of technical reports or scientific papers related to Spix´s Macaws</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8F9B-424C-8AA4-0673C3A9BB16}"/>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TERMO'!$C$20:$F$20</c:f>
              <c:numCache>
                <c:formatCode>General</c:formatCode>
                <c:ptCount val="4"/>
                <c:pt idx="0">
                  <c:v>0</c:v>
                </c:pt>
                <c:pt idx="2">
                  <c:v>10</c:v>
                </c:pt>
                <c:pt idx="3">
                  <c:v>5</c:v>
                </c:pt>
              </c:numCache>
            </c:numRef>
          </c:val>
          <c:extLst>
            <c:ext xmlns:c16="http://schemas.microsoft.com/office/drawing/2014/chart" uri="{C3380CC4-5D6E-409C-BE32-E72D297353CC}">
              <c16:uniqueId val="{00000001-8F9B-424C-8AA4-0673C3A9BB16}"/>
            </c:ext>
          </c:extLst>
        </c:ser>
        <c:dLbls>
          <c:showLegendKey val="0"/>
          <c:showVal val="0"/>
          <c:showCatName val="0"/>
          <c:showSerName val="0"/>
          <c:showPercent val="0"/>
          <c:showBubbleSize val="0"/>
        </c:dLbls>
        <c:gapWidth val="75"/>
        <c:overlap val="40"/>
        <c:axId val="206744960"/>
        <c:axId val="206750848"/>
      </c:barChart>
      <c:catAx>
        <c:axId val="206744960"/>
        <c:scaling>
          <c:orientation val="minMax"/>
        </c:scaling>
        <c:delete val="0"/>
        <c:axPos val="b"/>
        <c:numFmt formatCode="General" sourceLinked="1"/>
        <c:majorTickMark val="none"/>
        <c:minorTickMark val="none"/>
        <c:tickLblPos val="nextTo"/>
        <c:crossAx val="206750848"/>
        <c:crosses val="autoZero"/>
        <c:auto val="1"/>
        <c:lblAlgn val="ctr"/>
        <c:lblOffset val="100"/>
        <c:noMultiLvlLbl val="0"/>
      </c:catAx>
      <c:valAx>
        <c:axId val="206750848"/>
        <c:scaling>
          <c:orientation val="minMax"/>
        </c:scaling>
        <c:delete val="0"/>
        <c:axPos val="l"/>
        <c:majorGridlines/>
        <c:numFmt formatCode="General" sourceLinked="1"/>
        <c:majorTickMark val="none"/>
        <c:minorTickMark val="none"/>
        <c:tickLblPos val="nextTo"/>
        <c:crossAx val="206744960"/>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TERMO'!$B$21</c:f>
              <c:strCache>
                <c:ptCount val="1"/>
                <c:pt idx="0">
                  <c:v>População mínima viável estabelecida em cativeiro para início das reintroduções. Population minimum viable established in captivity to begin a reintroduction.</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B32F-4E76-AAEE-ECFA737692DC}"/>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TERMO'!$C$21:$F$21</c:f>
              <c:numCache>
                <c:formatCode>General</c:formatCode>
                <c:ptCount val="4"/>
                <c:pt idx="0">
                  <c:v>0</c:v>
                </c:pt>
                <c:pt idx="2">
                  <c:v>1</c:v>
                </c:pt>
                <c:pt idx="3">
                  <c:v>0</c:v>
                </c:pt>
              </c:numCache>
            </c:numRef>
          </c:val>
          <c:extLst>
            <c:ext xmlns:c16="http://schemas.microsoft.com/office/drawing/2014/chart" uri="{C3380CC4-5D6E-409C-BE32-E72D297353CC}">
              <c16:uniqueId val="{00000001-B32F-4E76-AAEE-ECFA737692DC}"/>
            </c:ext>
          </c:extLst>
        </c:ser>
        <c:dLbls>
          <c:showLegendKey val="0"/>
          <c:showVal val="0"/>
          <c:showCatName val="0"/>
          <c:showSerName val="0"/>
          <c:showPercent val="0"/>
          <c:showBubbleSize val="0"/>
        </c:dLbls>
        <c:gapWidth val="75"/>
        <c:overlap val="40"/>
        <c:axId val="207554816"/>
        <c:axId val="207564800"/>
      </c:barChart>
      <c:catAx>
        <c:axId val="207554816"/>
        <c:scaling>
          <c:orientation val="minMax"/>
        </c:scaling>
        <c:delete val="0"/>
        <c:axPos val="b"/>
        <c:numFmt formatCode="General" sourceLinked="1"/>
        <c:majorTickMark val="none"/>
        <c:minorTickMark val="none"/>
        <c:tickLblPos val="nextTo"/>
        <c:crossAx val="207564800"/>
        <c:crosses val="autoZero"/>
        <c:auto val="1"/>
        <c:lblAlgn val="ctr"/>
        <c:lblOffset val="100"/>
        <c:noMultiLvlLbl val="0"/>
      </c:catAx>
      <c:valAx>
        <c:axId val="207564800"/>
        <c:scaling>
          <c:orientation val="minMax"/>
        </c:scaling>
        <c:delete val="0"/>
        <c:axPos val="l"/>
        <c:majorGridlines/>
        <c:numFmt formatCode="General" sourceLinked="1"/>
        <c:majorTickMark val="none"/>
        <c:minorTickMark val="none"/>
        <c:tickLblPos val="nextTo"/>
        <c:crossAx val="207554816"/>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TERMO'!$B$20</c:f>
              <c:strCache>
                <c:ptCount val="1"/>
                <c:pt idx="0">
                  <c:v>Número de publicações técnicas ou científicas relacionadas à ararinha-azul.  Number of technical reports or scientific papers related to Spix´s Macaws</c:v>
                </c:pt>
              </c:strCache>
            </c:strRef>
          </c:tx>
          <c:dPt>
            <c:idx val="0"/>
            <c:bubble3D val="0"/>
            <c:extLst>
              <c:ext xmlns:c16="http://schemas.microsoft.com/office/drawing/2014/chart" uri="{C3380CC4-5D6E-409C-BE32-E72D297353CC}">
                <c16:uniqueId val="{00000000-A8F4-44C3-85BE-195CA0E050EB}"/>
              </c:ext>
            </c:extLst>
          </c:dPt>
          <c:dPt>
            <c:idx val="1"/>
            <c:bubble3D val="0"/>
            <c:spPr>
              <a:solidFill>
                <a:schemeClr val="accent6">
                  <a:lumMod val="75000"/>
                </a:schemeClr>
              </a:solidFill>
            </c:spPr>
            <c:extLst>
              <c:ext xmlns:c16="http://schemas.microsoft.com/office/drawing/2014/chart" uri="{C3380CC4-5D6E-409C-BE32-E72D297353CC}">
                <c16:uniqueId val="{00000001-A8F4-44C3-85BE-195CA0E050EB}"/>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TERMO'!$E$20:$F$20</c:f>
              <c:numCache>
                <c:formatCode>General</c:formatCode>
                <c:ptCount val="2"/>
                <c:pt idx="0">
                  <c:v>10</c:v>
                </c:pt>
                <c:pt idx="1">
                  <c:v>5</c:v>
                </c:pt>
              </c:numCache>
            </c:numRef>
          </c:val>
          <c:extLst>
            <c:ext xmlns:c16="http://schemas.microsoft.com/office/drawing/2014/chart" uri="{C3380CC4-5D6E-409C-BE32-E72D297353CC}">
              <c16:uniqueId val="{00000002-A8F4-44C3-85BE-195CA0E050E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TERMO'!$B$21</c:f>
              <c:strCache>
                <c:ptCount val="1"/>
                <c:pt idx="0">
                  <c:v>População mínima viável estabelecida em cativeiro para início das reintroduções. Population minimum viable established in captivity to begin a reintroduction.</c:v>
                </c:pt>
              </c:strCache>
            </c:strRef>
          </c:tx>
          <c:dPt>
            <c:idx val="0"/>
            <c:bubble3D val="0"/>
            <c:extLst>
              <c:ext xmlns:c16="http://schemas.microsoft.com/office/drawing/2014/chart" uri="{C3380CC4-5D6E-409C-BE32-E72D297353CC}">
                <c16:uniqueId val="{00000000-F4AD-4214-9265-8153F90DFBFE}"/>
              </c:ext>
            </c:extLst>
          </c:dPt>
          <c:dPt>
            <c:idx val="1"/>
            <c:bubble3D val="0"/>
            <c:spPr>
              <a:solidFill>
                <a:schemeClr val="accent6">
                  <a:lumMod val="75000"/>
                </a:schemeClr>
              </a:solidFill>
            </c:spPr>
            <c:extLst>
              <c:ext xmlns:c16="http://schemas.microsoft.com/office/drawing/2014/chart" uri="{C3380CC4-5D6E-409C-BE32-E72D297353CC}">
                <c16:uniqueId val="{00000001-F4AD-4214-9265-8153F90DFBFE}"/>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TERMO'!$E$21:$F$21</c:f>
              <c:numCache>
                <c:formatCode>General</c:formatCode>
                <c:ptCount val="2"/>
                <c:pt idx="0">
                  <c:v>1</c:v>
                </c:pt>
                <c:pt idx="1">
                  <c:v>0</c:v>
                </c:pt>
              </c:numCache>
            </c:numRef>
          </c:val>
          <c:extLst>
            <c:ext xmlns:c16="http://schemas.microsoft.com/office/drawing/2014/chart" uri="{C3380CC4-5D6E-409C-BE32-E72D297353CC}">
              <c16:uniqueId val="{00000002-F4AD-4214-9265-8153F90DFBFE}"/>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TERMO'!$B$22</c:f>
              <c:strCache>
                <c:ptCount val="1"/>
                <c:pt idx="0">
                  <c:v>Número de ha. protegidos na área de soltura da espécie. Number of protected hectare  in the release site of the species. </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58F3-489C-9C81-B89786529002}"/>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TERMO'!$C$22:$F$22</c:f>
              <c:numCache>
                <c:formatCode>General</c:formatCode>
                <c:ptCount val="4"/>
                <c:pt idx="0">
                  <c:v>0</c:v>
                </c:pt>
                <c:pt idx="2">
                  <c:v>50000</c:v>
                </c:pt>
                <c:pt idx="3">
                  <c:v>2360</c:v>
                </c:pt>
              </c:numCache>
            </c:numRef>
          </c:val>
          <c:extLst>
            <c:ext xmlns:c16="http://schemas.microsoft.com/office/drawing/2014/chart" uri="{C3380CC4-5D6E-409C-BE32-E72D297353CC}">
              <c16:uniqueId val="{00000001-58F3-489C-9C81-B89786529002}"/>
            </c:ext>
          </c:extLst>
        </c:ser>
        <c:dLbls>
          <c:showLegendKey val="0"/>
          <c:showVal val="0"/>
          <c:showCatName val="0"/>
          <c:showSerName val="0"/>
          <c:showPercent val="0"/>
          <c:showBubbleSize val="0"/>
        </c:dLbls>
        <c:gapWidth val="75"/>
        <c:overlap val="40"/>
        <c:axId val="207665024"/>
        <c:axId val="207666560"/>
      </c:barChart>
      <c:catAx>
        <c:axId val="207665024"/>
        <c:scaling>
          <c:orientation val="minMax"/>
        </c:scaling>
        <c:delete val="0"/>
        <c:axPos val="b"/>
        <c:numFmt formatCode="General" sourceLinked="1"/>
        <c:majorTickMark val="none"/>
        <c:minorTickMark val="none"/>
        <c:tickLblPos val="nextTo"/>
        <c:crossAx val="207666560"/>
        <c:crosses val="autoZero"/>
        <c:auto val="1"/>
        <c:lblAlgn val="ctr"/>
        <c:lblOffset val="100"/>
        <c:noMultiLvlLbl val="0"/>
      </c:catAx>
      <c:valAx>
        <c:axId val="207666560"/>
        <c:scaling>
          <c:orientation val="minMax"/>
        </c:scaling>
        <c:delete val="0"/>
        <c:axPos val="l"/>
        <c:majorGridlines/>
        <c:numFmt formatCode="General" sourceLinked="1"/>
        <c:majorTickMark val="none"/>
        <c:minorTickMark val="none"/>
        <c:tickLblPos val="nextTo"/>
        <c:crossAx val="207665024"/>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TERMO'!$B$22</c:f>
              <c:strCache>
                <c:ptCount val="1"/>
                <c:pt idx="0">
                  <c:v>Número de ha. protegidos na área de soltura da espécie. Number of protected hectare  in the release site of the species. </c:v>
                </c:pt>
              </c:strCache>
            </c:strRef>
          </c:tx>
          <c:dPt>
            <c:idx val="0"/>
            <c:bubble3D val="0"/>
            <c:extLst>
              <c:ext xmlns:c16="http://schemas.microsoft.com/office/drawing/2014/chart" uri="{C3380CC4-5D6E-409C-BE32-E72D297353CC}">
                <c16:uniqueId val="{00000000-4A98-472D-AA34-A5CE3EE174A3}"/>
              </c:ext>
            </c:extLst>
          </c:dPt>
          <c:dPt>
            <c:idx val="1"/>
            <c:bubble3D val="0"/>
            <c:spPr>
              <a:solidFill>
                <a:schemeClr val="accent6">
                  <a:lumMod val="75000"/>
                </a:schemeClr>
              </a:solidFill>
            </c:spPr>
            <c:extLst>
              <c:ext xmlns:c16="http://schemas.microsoft.com/office/drawing/2014/chart" uri="{C3380CC4-5D6E-409C-BE32-E72D297353CC}">
                <c16:uniqueId val="{00000001-4A98-472D-AA34-A5CE3EE174A3}"/>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TERMO'!$E$22:$F$22</c:f>
              <c:numCache>
                <c:formatCode>General</c:formatCode>
                <c:ptCount val="2"/>
                <c:pt idx="0">
                  <c:v>50000</c:v>
                </c:pt>
                <c:pt idx="1">
                  <c:v>2360</c:v>
                </c:pt>
              </c:numCache>
            </c:numRef>
          </c:val>
          <c:extLst>
            <c:ext xmlns:c16="http://schemas.microsoft.com/office/drawing/2014/chart" uri="{C3380CC4-5D6E-409C-BE32-E72D297353CC}">
              <c16:uniqueId val="{00000002-4A98-472D-AA34-A5CE3EE174A3}"/>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TERMO'!$B$14</c:f>
              <c:strCache>
                <c:ptCount val="1"/>
                <c:pt idx="0">
                  <c:v>Número de empreendimentos na área de ocorrência histórica da espécie levando em consideração medidas compensatórias ou mitigatórias. Number of ventures in the area of ​​historical occurrence of the species taking into account mitigation or compensatory me</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3145-4018-B698-3C0BF4B64678}"/>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TERMO'!$C$14:$F$14</c:f>
              <c:numCache>
                <c:formatCode>General</c:formatCode>
                <c:ptCount val="4"/>
                <c:pt idx="0">
                  <c:v>0</c:v>
                </c:pt>
                <c:pt idx="2">
                  <c:v>1</c:v>
                </c:pt>
                <c:pt idx="3">
                  <c:v>0</c:v>
                </c:pt>
              </c:numCache>
            </c:numRef>
          </c:val>
          <c:extLst>
            <c:ext xmlns:c16="http://schemas.microsoft.com/office/drawing/2014/chart" uri="{C3380CC4-5D6E-409C-BE32-E72D297353CC}">
              <c16:uniqueId val="{00000001-3145-4018-B698-3C0BF4B64678}"/>
            </c:ext>
          </c:extLst>
        </c:ser>
        <c:dLbls>
          <c:showLegendKey val="0"/>
          <c:showVal val="0"/>
          <c:showCatName val="0"/>
          <c:showSerName val="0"/>
          <c:showPercent val="0"/>
          <c:showBubbleSize val="0"/>
        </c:dLbls>
        <c:gapWidth val="75"/>
        <c:overlap val="40"/>
        <c:axId val="153000576"/>
        <c:axId val="153002368"/>
      </c:barChart>
      <c:catAx>
        <c:axId val="153000576"/>
        <c:scaling>
          <c:orientation val="minMax"/>
        </c:scaling>
        <c:delete val="0"/>
        <c:axPos val="b"/>
        <c:numFmt formatCode="General" sourceLinked="1"/>
        <c:majorTickMark val="none"/>
        <c:minorTickMark val="none"/>
        <c:tickLblPos val="nextTo"/>
        <c:crossAx val="153002368"/>
        <c:crosses val="autoZero"/>
        <c:auto val="1"/>
        <c:lblAlgn val="ctr"/>
        <c:lblOffset val="100"/>
        <c:noMultiLvlLbl val="0"/>
      </c:catAx>
      <c:valAx>
        <c:axId val="153002368"/>
        <c:scaling>
          <c:orientation val="minMax"/>
        </c:scaling>
        <c:delete val="0"/>
        <c:axPos val="l"/>
        <c:majorGridlines/>
        <c:numFmt formatCode="General" sourceLinked="1"/>
        <c:majorTickMark val="none"/>
        <c:minorTickMark val="none"/>
        <c:tickLblPos val="nextTo"/>
        <c:crossAx val="153000576"/>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TERMO'!$B$23</c:f>
              <c:strCache>
                <c:ptCount val="1"/>
                <c:pt idx="0">
                  <c:v>Número de atividades de educação e divulgação envolvendo a conservação da ararinha-azul. Number of education and disclosure activities involving the Spix´s Macaws.</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0509-4608-890B-BFC56BBBC27C}"/>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TERMO'!$C$21:$F$21</c:f>
              <c:numCache>
                <c:formatCode>General</c:formatCode>
                <c:ptCount val="4"/>
                <c:pt idx="0">
                  <c:v>0</c:v>
                </c:pt>
                <c:pt idx="2">
                  <c:v>1</c:v>
                </c:pt>
                <c:pt idx="3">
                  <c:v>0</c:v>
                </c:pt>
              </c:numCache>
            </c:numRef>
          </c:val>
          <c:extLst>
            <c:ext xmlns:c16="http://schemas.microsoft.com/office/drawing/2014/chart" uri="{C3380CC4-5D6E-409C-BE32-E72D297353CC}">
              <c16:uniqueId val="{00000001-0509-4608-890B-BFC56BBBC27C}"/>
            </c:ext>
          </c:extLst>
        </c:ser>
        <c:dLbls>
          <c:showLegendKey val="0"/>
          <c:showVal val="0"/>
          <c:showCatName val="0"/>
          <c:showSerName val="0"/>
          <c:showPercent val="0"/>
          <c:showBubbleSize val="0"/>
        </c:dLbls>
        <c:gapWidth val="75"/>
        <c:overlap val="40"/>
        <c:axId val="207730176"/>
        <c:axId val="207731712"/>
      </c:barChart>
      <c:catAx>
        <c:axId val="207730176"/>
        <c:scaling>
          <c:orientation val="minMax"/>
        </c:scaling>
        <c:delete val="0"/>
        <c:axPos val="b"/>
        <c:numFmt formatCode="General" sourceLinked="1"/>
        <c:majorTickMark val="none"/>
        <c:minorTickMark val="none"/>
        <c:tickLblPos val="nextTo"/>
        <c:crossAx val="207731712"/>
        <c:crosses val="autoZero"/>
        <c:auto val="1"/>
        <c:lblAlgn val="ctr"/>
        <c:lblOffset val="100"/>
        <c:noMultiLvlLbl val="0"/>
      </c:catAx>
      <c:valAx>
        <c:axId val="207731712"/>
        <c:scaling>
          <c:orientation val="minMax"/>
        </c:scaling>
        <c:delete val="0"/>
        <c:axPos val="l"/>
        <c:majorGridlines/>
        <c:numFmt formatCode="General" sourceLinked="1"/>
        <c:majorTickMark val="none"/>
        <c:minorTickMark val="none"/>
        <c:tickLblPos val="nextTo"/>
        <c:crossAx val="207730176"/>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TERMO'!$B$23</c:f>
              <c:strCache>
                <c:ptCount val="1"/>
                <c:pt idx="0">
                  <c:v>Número de atividades de educação e divulgação envolvendo a conservação da ararinha-azul. Number of education and disclosure activities involving the Spix´s Macaws.</c:v>
                </c:pt>
              </c:strCache>
            </c:strRef>
          </c:tx>
          <c:explosion val="2"/>
          <c:dPt>
            <c:idx val="0"/>
            <c:bubble3D val="0"/>
            <c:extLst>
              <c:ext xmlns:c16="http://schemas.microsoft.com/office/drawing/2014/chart" uri="{C3380CC4-5D6E-409C-BE32-E72D297353CC}">
                <c16:uniqueId val="{00000000-F65B-4272-AB36-BD552E365B00}"/>
              </c:ext>
            </c:extLst>
          </c:dPt>
          <c:dPt>
            <c:idx val="1"/>
            <c:bubble3D val="0"/>
            <c:spPr>
              <a:solidFill>
                <a:schemeClr val="accent6">
                  <a:lumMod val="75000"/>
                </a:schemeClr>
              </a:solidFill>
            </c:spPr>
            <c:extLst>
              <c:ext xmlns:c16="http://schemas.microsoft.com/office/drawing/2014/chart" uri="{C3380CC4-5D6E-409C-BE32-E72D297353CC}">
                <c16:uniqueId val="{00000001-F65B-4272-AB36-BD552E365B00}"/>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TERMO'!$E$23:$F$23</c:f>
              <c:numCache>
                <c:formatCode>General</c:formatCode>
                <c:ptCount val="2"/>
                <c:pt idx="0">
                  <c:v>200</c:v>
                </c:pt>
                <c:pt idx="1">
                  <c:v>116</c:v>
                </c:pt>
              </c:numCache>
            </c:numRef>
          </c:val>
          <c:extLst>
            <c:ext xmlns:c16="http://schemas.microsoft.com/office/drawing/2014/chart" uri="{C3380CC4-5D6E-409C-BE32-E72D297353CC}">
              <c16:uniqueId val="{00000002-F65B-4272-AB36-BD552E365B00}"/>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GESTAO FINAL'!$B$14</c:f>
              <c:strCache>
                <c:ptCount val="1"/>
                <c:pt idx="0">
                  <c:v>Número de empreendimentos na área de ocorrência histórica da espécie levando em consideração medidas compensatórias ou mitigatórias. Number of ventures in the area of ​​historical occurrence of the species taking into account mitigation or compensatory me</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E3D9-466D-B089-52FED688E4A7}"/>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FINAL'!$C$14:$G$14</c:f>
              <c:numCache>
                <c:formatCode>General</c:formatCode>
                <c:ptCount val="5"/>
                <c:pt idx="0">
                  <c:v>0</c:v>
                </c:pt>
                <c:pt idx="1">
                  <c:v>0</c:v>
                </c:pt>
                <c:pt idx="2">
                  <c:v>1</c:v>
                </c:pt>
                <c:pt idx="3">
                  <c:v>0</c:v>
                </c:pt>
                <c:pt idx="4">
                  <c:v>0</c:v>
                </c:pt>
              </c:numCache>
            </c:numRef>
          </c:val>
          <c:extLst>
            <c:ext xmlns:c16="http://schemas.microsoft.com/office/drawing/2014/chart" uri="{C3380CC4-5D6E-409C-BE32-E72D297353CC}">
              <c16:uniqueId val="{00000001-E3D9-466D-B089-52FED688E4A7}"/>
            </c:ext>
          </c:extLst>
        </c:ser>
        <c:dLbls>
          <c:showLegendKey val="0"/>
          <c:showVal val="0"/>
          <c:showCatName val="0"/>
          <c:showSerName val="0"/>
          <c:showPercent val="0"/>
          <c:showBubbleSize val="0"/>
        </c:dLbls>
        <c:gapWidth val="75"/>
        <c:overlap val="40"/>
        <c:axId val="208630528"/>
        <c:axId val="208632064"/>
      </c:barChart>
      <c:catAx>
        <c:axId val="208630528"/>
        <c:scaling>
          <c:orientation val="minMax"/>
        </c:scaling>
        <c:delete val="0"/>
        <c:axPos val="b"/>
        <c:numFmt formatCode="General" sourceLinked="1"/>
        <c:majorTickMark val="none"/>
        <c:minorTickMark val="none"/>
        <c:tickLblPos val="nextTo"/>
        <c:crossAx val="208632064"/>
        <c:crosses val="autoZero"/>
        <c:auto val="1"/>
        <c:lblAlgn val="ctr"/>
        <c:lblOffset val="100"/>
        <c:noMultiLvlLbl val="0"/>
      </c:catAx>
      <c:valAx>
        <c:axId val="208632064"/>
        <c:scaling>
          <c:orientation val="minMax"/>
        </c:scaling>
        <c:delete val="0"/>
        <c:axPos val="l"/>
        <c:majorGridlines/>
        <c:numFmt formatCode="General" sourceLinked="1"/>
        <c:majorTickMark val="none"/>
        <c:minorTickMark val="none"/>
        <c:tickLblPos val="nextTo"/>
        <c:crossAx val="208630528"/>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GESTAO FINAL'!$B$15</c:f>
              <c:strCache>
                <c:ptCount val="1"/>
                <c:pt idx="0">
                  <c:v>Número de instrumentos de cooperação estabelecidos com instituições. Number of terms of reciprocity or plans of cooperation between government institutions and non-governmental national and international ICMBio order to support the implementation of NAP.</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AC7D-4356-9BF1-B40D2557D038}"/>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FINAL'!$C$15:$G$15</c:f>
              <c:numCache>
                <c:formatCode>General</c:formatCode>
                <c:ptCount val="5"/>
                <c:pt idx="0">
                  <c:v>0</c:v>
                </c:pt>
                <c:pt idx="1">
                  <c:v>0</c:v>
                </c:pt>
                <c:pt idx="2">
                  <c:v>5</c:v>
                </c:pt>
                <c:pt idx="3">
                  <c:v>7</c:v>
                </c:pt>
                <c:pt idx="4">
                  <c:v>4</c:v>
                </c:pt>
              </c:numCache>
            </c:numRef>
          </c:val>
          <c:extLst>
            <c:ext xmlns:c16="http://schemas.microsoft.com/office/drawing/2014/chart" uri="{C3380CC4-5D6E-409C-BE32-E72D297353CC}">
              <c16:uniqueId val="{00000001-AC7D-4356-9BF1-B40D2557D038}"/>
            </c:ext>
          </c:extLst>
        </c:ser>
        <c:dLbls>
          <c:showLegendKey val="0"/>
          <c:showVal val="0"/>
          <c:showCatName val="0"/>
          <c:showSerName val="0"/>
          <c:showPercent val="0"/>
          <c:showBubbleSize val="0"/>
        </c:dLbls>
        <c:gapWidth val="75"/>
        <c:overlap val="40"/>
        <c:axId val="208649600"/>
        <c:axId val="208684160"/>
      </c:barChart>
      <c:catAx>
        <c:axId val="208649600"/>
        <c:scaling>
          <c:orientation val="minMax"/>
        </c:scaling>
        <c:delete val="0"/>
        <c:axPos val="b"/>
        <c:numFmt formatCode="General" sourceLinked="1"/>
        <c:majorTickMark val="none"/>
        <c:minorTickMark val="none"/>
        <c:tickLblPos val="nextTo"/>
        <c:crossAx val="208684160"/>
        <c:crosses val="autoZero"/>
        <c:auto val="1"/>
        <c:lblAlgn val="ctr"/>
        <c:lblOffset val="100"/>
        <c:noMultiLvlLbl val="0"/>
      </c:catAx>
      <c:valAx>
        <c:axId val="208684160"/>
        <c:scaling>
          <c:orientation val="minMax"/>
        </c:scaling>
        <c:delete val="0"/>
        <c:axPos val="l"/>
        <c:majorGridlines/>
        <c:numFmt formatCode="General" sourceLinked="1"/>
        <c:majorTickMark val="none"/>
        <c:minorTickMark val="none"/>
        <c:tickLblPos val="nextTo"/>
        <c:crossAx val="208649600"/>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GESTAO FINAL'!$B$14</c:f>
              <c:strCache>
                <c:ptCount val="1"/>
                <c:pt idx="0">
                  <c:v>Número de empreendimentos na área de ocorrência histórica da espécie levando em consideração medidas compensatórias ou mitigatórias. Number of ventures in the area of ​​historical occurrence of the species taking into account mitigation or compensatory me</c:v>
                </c:pt>
              </c:strCache>
            </c:strRef>
          </c:tx>
          <c:dPt>
            <c:idx val="0"/>
            <c:bubble3D val="0"/>
            <c:extLst>
              <c:ext xmlns:c16="http://schemas.microsoft.com/office/drawing/2014/chart" uri="{C3380CC4-5D6E-409C-BE32-E72D297353CC}">
                <c16:uniqueId val="{00000000-8DFB-40E1-84F7-D80B92D59C20}"/>
              </c:ext>
            </c:extLst>
          </c:dPt>
          <c:dPt>
            <c:idx val="1"/>
            <c:bubble3D val="0"/>
            <c:spPr>
              <a:solidFill>
                <a:schemeClr val="accent6">
                  <a:lumMod val="75000"/>
                </a:schemeClr>
              </a:solidFill>
            </c:spPr>
            <c:extLst>
              <c:ext xmlns:c16="http://schemas.microsoft.com/office/drawing/2014/chart" uri="{C3380CC4-5D6E-409C-BE32-E72D297353CC}">
                <c16:uniqueId val="{00000001-8DFB-40E1-84F7-D80B92D59C20}"/>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FINAL'!$E$14:$F$14</c:f>
              <c:numCache>
                <c:formatCode>General</c:formatCode>
                <c:ptCount val="2"/>
                <c:pt idx="0">
                  <c:v>1</c:v>
                </c:pt>
                <c:pt idx="1">
                  <c:v>0</c:v>
                </c:pt>
              </c:numCache>
            </c:numRef>
          </c:val>
          <c:extLst>
            <c:ext xmlns:c16="http://schemas.microsoft.com/office/drawing/2014/chart" uri="{C3380CC4-5D6E-409C-BE32-E72D297353CC}">
              <c16:uniqueId val="{00000002-8DFB-40E1-84F7-D80B92D59C20}"/>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GESTAO FINAL'!$B$15</c:f>
              <c:strCache>
                <c:ptCount val="1"/>
                <c:pt idx="0">
                  <c:v>Número de instrumentos de cooperação estabelecidos com instituições. Number of terms of reciprocity or plans of cooperation between government institutions and non-governmental national and international ICMBio order to support the implementation of NAP.</c:v>
                </c:pt>
              </c:strCache>
            </c:strRef>
          </c:tx>
          <c:dPt>
            <c:idx val="0"/>
            <c:bubble3D val="0"/>
            <c:extLst>
              <c:ext xmlns:c16="http://schemas.microsoft.com/office/drawing/2014/chart" uri="{C3380CC4-5D6E-409C-BE32-E72D297353CC}">
                <c16:uniqueId val="{00000000-5BC6-4723-8007-B544D6220908}"/>
              </c:ext>
            </c:extLst>
          </c:dPt>
          <c:dPt>
            <c:idx val="1"/>
            <c:bubble3D val="0"/>
            <c:spPr>
              <a:solidFill>
                <a:schemeClr val="accent6">
                  <a:lumMod val="75000"/>
                </a:schemeClr>
              </a:solidFill>
            </c:spPr>
            <c:extLst>
              <c:ext xmlns:c16="http://schemas.microsoft.com/office/drawing/2014/chart" uri="{C3380CC4-5D6E-409C-BE32-E72D297353CC}">
                <c16:uniqueId val="{00000001-5BC6-4723-8007-B544D6220908}"/>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FINAL'!$E$15:$F$15</c:f>
              <c:numCache>
                <c:formatCode>General</c:formatCode>
                <c:ptCount val="2"/>
                <c:pt idx="0">
                  <c:v>5</c:v>
                </c:pt>
                <c:pt idx="1">
                  <c:v>7</c:v>
                </c:pt>
              </c:numCache>
            </c:numRef>
          </c:val>
          <c:extLst>
            <c:ext xmlns:c16="http://schemas.microsoft.com/office/drawing/2014/chart" uri="{C3380CC4-5D6E-409C-BE32-E72D297353CC}">
              <c16:uniqueId val="{00000002-5BC6-4723-8007-B544D6220908}"/>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GESTAO FINAL'!$B$16</c:f>
              <c:strCache>
                <c:ptCount val="1"/>
                <c:pt idx="0">
                  <c:v>Número de indivíduos de ararinha-azul nascidos/ano. Number of individuals of Spix's Macaw hatched/ year.</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A501-4521-9E4C-728A3033A8FF}"/>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FINAL'!$C$16:$G$16</c:f>
              <c:numCache>
                <c:formatCode>General</c:formatCode>
                <c:ptCount val="5"/>
                <c:pt idx="0">
                  <c:v>5</c:v>
                </c:pt>
                <c:pt idx="1">
                  <c:v>0</c:v>
                </c:pt>
                <c:pt idx="2">
                  <c:v>6</c:v>
                </c:pt>
                <c:pt idx="3">
                  <c:v>26</c:v>
                </c:pt>
                <c:pt idx="4">
                  <c:v>6.3</c:v>
                </c:pt>
              </c:numCache>
            </c:numRef>
          </c:val>
          <c:extLst>
            <c:ext xmlns:c16="http://schemas.microsoft.com/office/drawing/2014/chart" uri="{C3380CC4-5D6E-409C-BE32-E72D297353CC}">
              <c16:uniqueId val="{00000001-A501-4521-9E4C-728A3033A8FF}"/>
            </c:ext>
          </c:extLst>
        </c:ser>
        <c:dLbls>
          <c:showLegendKey val="0"/>
          <c:showVal val="0"/>
          <c:showCatName val="0"/>
          <c:showSerName val="0"/>
          <c:showPercent val="0"/>
          <c:showBubbleSize val="0"/>
        </c:dLbls>
        <c:gapWidth val="75"/>
        <c:overlap val="40"/>
        <c:axId val="209320960"/>
        <c:axId val="209392384"/>
      </c:barChart>
      <c:catAx>
        <c:axId val="209320960"/>
        <c:scaling>
          <c:orientation val="minMax"/>
        </c:scaling>
        <c:delete val="0"/>
        <c:axPos val="b"/>
        <c:numFmt formatCode="General" sourceLinked="1"/>
        <c:majorTickMark val="none"/>
        <c:minorTickMark val="none"/>
        <c:tickLblPos val="nextTo"/>
        <c:crossAx val="209392384"/>
        <c:crosses val="autoZero"/>
        <c:auto val="1"/>
        <c:lblAlgn val="ctr"/>
        <c:lblOffset val="100"/>
        <c:noMultiLvlLbl val="0"/>
      </c:catAx>
      <c:valAx>
        <c:axId val="209392384"/>
        <c:scaling>
          <c:orientation val="minMax"/>
        </c:scaling>
        <c:delete val="0"/>
        <c:axPos val="l"/>
        <c:majorGridlines/>
        <c:numFmt formatCode="General" sourceLinked="1"/>
        <c:majorTickMark val="none"/>
        <c:minorTickMark val="none"/>
        <c:tickLblPos val="nextTo"/>
        <c:crossAx val="209320960"/>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GESTAO FINAL'!$B$17</c:f>
              <c:strCache>
                <c:ptCount val="1"/>
                <c:pt idx="0">
                  <c:v>Protocolo de cativeiro aplicado. Protocol applied to captive.</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AC6B-448F-92A4-DBBF8765A267}"/>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FINAL'!$C$17:$G$17</c:f>
              <c:numCache>
                <c:formatCode>General</c:formatCode>
                <c:ptCount val="5"/>
                <c:pt idx="0">
                  <c:v>0</c:v>
                </c:pt>
                <c:pt idx="1">
                  <c:v>0</c:v>
                </c:pt>
                <c:pt idx="2">
                  <c:v>1</c:v>
                </c:pt>
                <c:pt idx="3">
                  <c:v>1</c:v>
                </c:pt>
                <c:pt idx="4">
                  <c:v>2</c:v>
                </c:pt>
              </c:numCache>
            </c:numRef>
          </c:val>
          <c:extLst>
            <c:ext xmlns:c16="http://schemas.microsoft.com/office/drawing/2014/chart" uri="{C3380CC4-5D6E-409C-BE32-E72D297353CC}">
              <c16:uniqueId val="{00000001-AC6B-448F-92A4-DBBF8765A267}"/>
            </c:ext>
          </c:extLst>
        </c:ser>
        <c:dLbls>
          <c:showLegendKey val="0"/>
          <c:showVal val="0"/>
          <c:showCatName val="0"/>
          <c:showSerName val="0"/>
          <c:showPercent val="0"/>
          <c:showBubbleSize val="0"/>
        </c:dLbls>
        <c:gapWidth val="75"/>
        <c:overlap val="40"/>
        <c:axId val="209426304"/>
        <c:axId val="209427840"/>
      </c:barChart>
      <c:catAx>
        <c:axId val="209426304"/>
        <c:scaling>
          <c:orientation val="minMax"/>
        </c:scaling>
        <c:delete val="0"/>
        <c:axPos val="b"/>
        <c:numFmt formatCode="General" sourceLinked="1"/>
        <c:majorTickMark val="none"/>
        <c:minorTickMark val="none"/>
        <c:tickLblPos val="nextTo"/>
        <c:crossAx val="209427840"/>
        <c:crosses val="autoZero"/>
        <c:auto val="1"/>
        <c:lblAlgn val="ctr"/>
        <c:lblOffset val="100"/>
        <c:noMultiLvlLbl val="0"/>
      </c:catAx>
      <c:valAx>
        <c:axId val="209427840"/>
        <c:scaling>
          <c:orientation val="minMax"/>
        </c:scaling>
        <c:delete val="0"/>
        <c:axPos val="l"/>
        <c:majorGridlines/>
        <c:numFmt formatCode="General" sourceLinked="1"/>
        <c:majorTickMark val="none"/>
        <c:minorTickMark val="none"/>
        <c:tickLblPos val="nextTo"/>
        <c:crossAx val="209426304"/>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GESTAO FINAL'!$B$16</c:f>
              <c:strCache>
                <c:ptCount val="1"/>
                <c:pt idx="0">
                  <c:v>Número de indivíduos de ararinha-azul nascidos/ano. Number of individuals of Spix's Macaw hatched/ year.</c:v>
                </c:pt>
              </c:strCache>
            </c:strRef>
          </c:tx>
          <c:dPt>
            <c:idx val="0"/>
            <c:bubble3D val="0"/>
            <c:extLst>
              <c:ext xmlns:c16="http://schemas.microsoft.com/office/drawing/2014/chart" uri="{C3380CC4-5D6E-409C-BE32-E72D297353CC}">
                <c16:uniqueId val="{00000000-BA96-464F-8483-6ECB5B355B6B}"/>
              </c:ext>
            </c:extLst>
          </c:dPt>
          <c:dPt>
            <c:idx val="1"/>
            <c:bubble3D val="0"/>
            <c:spPr>
              <a:solidFill>
                <a:schemeClr val="accent6">
                  <a:lumMod val="75000"/>
                </a:schemeClr>
              </a:solidFill>
            </c:spPr>
            <c:extLst>
              <c:ext xmlns:c16="http://schemas.microsoft.com/office/drawing/2014/chart" uri="{C3380CC4-5D6E-409C-BE32-E72D297353CC}">
                <c16:uniqueId val="{00000001-BA96-464F-8483-6ECB5B355B6B}"/>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FINAL'!$E$16:$F$16</c:f>
              <c:numCache>
                <c:formatCode>General</c:formatCode>
                <c:ptCount val="2"/>
                <c:pt idx="0">
                  <c:v>6</c:v>
                </c:pt>
                <c:pt idx="1">
                  <c:v>26</c:v>
                </c:pt>
              </c:numCache>
            </c:numRef>
          </c:val>
          <c:extLst>
            <c:ext xmlns:c16="http://schemas.microsoft.com/office/drawing/2014/chart" uri="{C3380CC4-5D6E-409C-BE32-E72D297353CC}">
              <c16:uniqueId val="{00000002-BA96-464F-8483-6ECB5B355B6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GESTAO FINAL'!$B$17</c:f>
              <c:strCache>
                <c:ptCount val="1"/>
                <c:pt idx="0">
                  <c:v>Protocolo de cativeiro aplicado. Protocol applied to captive.</c:v>
                </c:pt>
              </c:strCache>
            </c:strRef>
          </c:tx>
          <c:dPt>
            <c:idx val="0"/>
            <c:bubble3D val="0"/>
            <c:extLst>
              <c:ext xmlns:c16="http://schemas.microsoft.com/office/drawing/2014/chart" uri="{C3380CC4-5D6E-409C-BE32-E72D297353CC}">
                <c16:uniqueId val="{00000000-F5AB-4AB9-8DA9-D8E1BC83B0BD}"/>
              </c:ext>
            </c:extLst>
          </c:dPt>
          <c:dPt>
            <c:idx val="1"/>
            <c:bubble3D val="0"/>
            <c:spPr>
              <a:solidFill>
                <a:schemeClr val="accent6">
                  <a:lumMod val="75000"/>
                </a:schemeClr>
              </a:solidFill>
            </c:spPr>
            <c:extLst>
              <c:ext xmlns:c16="http://schemas.microsoft.com/office/drawing/2014/chart" uri="{C3380CC4-5D6E-409C-BE32-E72D297353CC}">
                <c16:uniqueId val="{00000001-F5AB-4AB9-8DA9-D8E1BC83B0BD}"/>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FINAL'!$E$17:$F$17</c:f>
              <c:numCache>
                <c:formatCode>General</c:formatCode>
                <c:ptCount val="2"/>
                <c:pt idx="0">
                  <c:v>1</c:v>
                </c:pt>
                <c:pt idx="1">
                  <c:v>1</c:v>
                </c:pt>
              </c:numCache>
            </c:numRef>
          </c:val>
          <c:extLst>
            <c:ext xmlns:c16="http://schemas.microsoft.com/office/drawing/2014/chart" uri="{C3380CC4-5D6E-409C-BE32-E72D297353CC}">
              <c16:uniqueId val="{00000002-F5AB-4AB9-8DA9-D8E1BC83B0BD}"/>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TERMO'!$B$15</c:f>
              <c:strCache>
                <c:ptCount val="1"/>
                <c:pt idx="0">
                  <c:v>Número de instrumentos de cooperação estabelecidos com instituições. Number of terms of reciprocity or plans of cooperation between government institutions and non-governmental national and international ICMBio order to support the implementation of NAP.</c:v>
                </c:pt>
              </c:strCache>
            </c:strRef>
          </c:tx>
          <c:invertIfNegative val="0"/>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TERMO'!$C$15:$F$15</c:f>
              <c:numCache>
                <c:formatCode>General</c:formatCode>
                <c:ptCount val="4"/>
                <c:pt idx="0">
                  <c:v>0</c:v>
                </c:pt>
                <c:pt idx="2">
                  <c:v>5</c:v>
                </c:pt>
                <c:pt idx="3">
                  <c:v>4</c:v>
                </c:pt>
              </c:numCache>
            </c:numRef>
          </c:val>
          <c:extLst>
            <c:ext xmlns:c16="http://schemas.microsoft.com/office/drawing/2014/chart" uri="{C3380CC4-5D6E-409C-BE32-E72D297353CC}">
              <c16:uniqueId val="{00000000-360E-4910-8901-D6C2572D5A1A}"/>
            </c:ext>
          </c:extLst>
        </c:ser>
        <c:dLbls>
          <c:showLegendKey val="0"/>
          <c:showVal val="0"/>
          <c:showCatName val="0"/>
          <c:showSerName val="0"/>
          <c:showPercent val="0"/>
          <c:showBubbleSize val="0"/>
        </c:dLbls>
        <c:gapWidth val="75"/>
        <c:overlap val="40"/>
        <c:axId val="153309952"/>
        <c:axId val="153311488"/>
      </c:barChart>
      <c:catAx>
        <c:axId val="153309952"/>
        <c:scaling>
          <c:orientation val="minMax"/>
        </c:scaling>
        <c:delete val="0"/>
        <c:axPos val="b"/>
        <c:numFmt formatCode="General" sourceLinked="1"/>
        <c:majorTickMark val="none"/>
        <c:minorTickMark val="none"/>
        <c:tickLblPos val="nextTo"/>
        <c:crossAx val="153311488"/>
        <c:crosses val="autoZero"/>
        <c:auto val="1"/>
        <c:lblAlgn val="ctr"/>
        <c:lblOffset val="100"/>
        <c:noMultiLvlLbl val="0"/>
      </c:catAx>
      <c:valAx>
        <c:axId val="153311488"/>
        <c:scaling>
          <c:orientation val="minMax"/>
        </c:scaling>
        <c:delete val="0"/>
        <c:axPos val="l"/>
        <c:majorGridlines/>
        <c:numFmt formatCode="General" sourceLinked="1"/>
        <c:majorTickMark val="none"/>
        <c:minorTickMark val="none"/>
        <c:tickLblPos val="nextTo"/>
        <c:crossAx val="153309952"/>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GESTAO FINAL'!$B$18</c:f>
              <c:strCache>
                <c:ptCount val="1"/>
                <c:pt idx="0">
                  <c:v>Número de pareamentos realizados. Number of paired birds; success of x% total pairs.</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CB72-436D-BF56-77F877CC1543}"/>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FINAL'!$C$18:$G$18</c:f>
              <c:numCache>
                <c:formatCode>General</c:formatCode>
                <c:ptCount val="5"/>
                <c:pt idx="0">
                  <c:v>23</c:v>
                </c:pt>
                <c:pt idx="1">
                  <c:v>0</c:v>
                </c:pt>
                <c:pt idx="2">
                  <c:v>35</c:v>
                </c:pt>
                <c:pt idx="3">
                  <c:v>27</c:v>
                </c:pt>
                <c:pt idx="4">
                  <c:v>29</c:v>
                </c:pt>
              </c:numCache>
            </c:numRef>
          </c:val>
          <c:extLst>
            <c:ext xmlns:c16="http://schemas.microsoft.com/office/drawing/2014/chart" uri="{C3380CC4-5D6E-409C-BE32-E72D297353CC}">
              <c16:uniqueId val="{00000001-CB72-436D-BF56-77F877CC1543}"/>
            </c:ext>
          </c:extLst>
        </c:ser>
        <c:dLbls>
          <c:showLegendKey val="0"/>
          <c:showVal val="0"/>
          <c:showCatName val="0"/>
          <c:showSerName val="0"/>
          <c:showPercent val="0"/>
          <c:showBubbleSize val="0"/>
        </c:dLbls>
        <c:gapWidth val="75"/>
        <c:overlap val="40"/>
        <c:axId val="209876480"/>
        <c:axId val="209878016"/>
      </c:barChart>
      <c:catAx>
        <c:axId val="209876480"/>
        <c:scaling>
          <c:orientation val="minMax"/>
        </c:scaling>
        <c:delete val="0"/>
        <c:axPos val="b"/>
        <c:numFmt formatCode="General" sourceLinked="1"/>
        <c:majorTickMark val="none"/>
        <c:minorTickMark val="none"/>
        <c:tickLblPos val="nextTo"/>
        <c:crossAx val="209878016"/>
        <c:crosses val="autoZero"/>
        <c:auto val="1"/>
        <c:lblAlgn val="ctr"/>
        <c:lblOffset val="100"/>
        <c:noMultiLvlLbl val="0"/>
      </c:catAx>
      <c:valAx>
        <c:axId val="209878016"/>
        <c:scaling>
          <c:orientation val="minMax"/>
        </c:scaling>
        <c:delete val="0"/>
        <c:axPos val="l"/>
        <c:majorGridlines/>
        <c:numFmt formatCode="General" sourceLinked="1"/>
        <c:majorTickMark val="none"/>
        <c:minorTickMark val="none"/>
        <c:tickLblPos val="nextTo"/>
        <c:crossAx val="209876480"/>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GESTAO FINAL'!$B$19</c:f>
              <c:strCache>
                <c:ptCount val="1"/>
                <c:pt idx="0">
                  <c:v>Número de inseminações artificiais realizadas com sucesso.  Number of artifitial insemination realized with sucess.</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788A-45D5-B53A-922B4A03FFC5}"/>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FINAL'!$C$19:$G$19</c:f>
              <c:numCache>
                <c:formatCode>General</c:formatCode>
                <c:ptCount val="5"/>
                <c:pt idx="0">
                  <c:v>0</c:v>
                </c:pt>
                <c:pt idx="1">
                  <c:v>0</c:v>
                </c:pt>
                <c:pt idx="2">
                  <c:v>8</c:v>
                </c:pt>
                <c:pt idx="3">
                  <c:v>19</c:v>
                </c:pt>
                <c:pt idx="4">
                  <c:v>4</c:v>
                </c:pt>
              </c:numCache>
            </c:numRef>
          </c:val>
          <c:extLst>
            <c:ext xmlns:c16="http://schemas.microsoft.com/office/drawing/2014/chart" uri="{C3380CC4-5D6E-409C-BE32-E72D297353CC}">
              <c16:uniqueId val="{00000001-788A-45D5-B53A-922B4A03FFC5}"/>
            </c:ext>
          </c:extLst>
        </c:ser>
        <c:dLbls>
          <c:showLegendKey val="0"/>
          <c:showVal val="0"/>
          <c:showCatName val="0"/>
          <c:showSerName val="0"/>
          <c:showPercent val="0"/>
          <c:showBubbleSize val="0"/>
        </c:dLbls>
        <c:gapWidth val="75"/>
        <c:overlap val="40"/>
        <c:axId val="209944960"/>
        <c:axId val="209946496"/>
      </c:barChart>
      <c:catAx>
        <c:axId val="209944960"/>
        <c:scaling>
          <c:orientation val="minMax"/>
        </c:scaling>
        <c:delete val="0"/>
        <c:axPos val="b"/>
        <c:numFmt formatCode="General" sourceLinked="1"/>
        <c:majorTickMark val="none"/>
        <c:minorTickMark val="none"/>
        <c:tickLblPos val="nextTo"/>
        <c:crossAx val="209946496"/>
        <c:crosses val="autoZero"/>
        <c:auto val="1"/>
        <c:lblAlgn val="ctr"/>
        <c:lblOffset val="100"/>
        <c:noMultiLvlLbl val="0"/>
      </c:catAx>
      <c:valAx>
        <c:axId val="209946496"/>
        <c:scaling>
          <c:orientation val="minMax"/>
        </c:scaling>
        <c:delete val="0"/>
        <c:axPos val="l"/>
        <c:majorGridlines/>
        <c:numFmt formatCode="General" sourceLinked="1"/>
        <c:majorTickMark val="none"/>
        <c:minorTickMark val="none"/>
        <c:tickLblPos val="nextTo"/>
        <c:crossAx val="209944960"/>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GESTAO FINAL'!$B$18</c:f>
              <c:strCache>
                <c:ptCount val="1"/>
                <c:pt idx="0">
                  <c:v>Número de pareamentos realizados. Number of paired birds; success of x% total pairs.</c:v>
                </c:pt>
              </c:strCache>
            </c:strRef>
          </c:tx>
          <c:dPt>
            <c:idx val="0"/>
            <c:bubble3D val="0"/>
            <c:extLst>
              <c:ext xmlns:c16="http://schemas.microsoft.com/office/drawing/2014/chart" uri="{C3380CC4-5D6E-409C-BE32-E72D297353CC}">
                <c16:uniqueId val="{00000000-09C4-4087-89A2-E34852426FA9}"/>
              </c:ext>
            </c:extLst>
          </c:dPt>
          <c:dPt>
            <c:idx val="1"/>
            <c:bubble3D val="0"/>
            <c:spPr>
              <a:solidFill>
                <a:schemeClr val="accent6">
                  <a:lumMod val="75000"/>
                </a:schemeClr>
              </a:solidFill>
            </c:spPr>
            <c:extLst>
              <c:ext xmlns:c16="http://schemas.microsoft.com/office/drawing/2014/chart" uri="{C3380CC4-5D6E-409C-BE32-E72D297353CC}">
                <c16:uniqueId val="{00000001-09C4-4087-89A2-E34852426FA9}"/>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FINAL'!$E$18:$F$18</c:f>
              <c:numCache>
                <c:formatCode>General</c:formatCode>
                <c:ptCount val="2"/>
                <c:pt idx="0">
                  <c:v>35</c:v>
                </c:pt>
                <c:pt idx="1">
                  <c:v>27</c:v>
                </c:pt>
              </c:numCache>
            </c:numRef>
          </c:val>
          <c:extLst>
            <c:ext xmlns:c16="http://schemas.microsoft.com/office/drawing/2014/chart" uri="{C3380CC4-5D6E-409C-BE32-E72D297353CC}">
              <c16:uniqueId val="{00000002-09C4-4087-89A2-E34852426FA9}"/>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GESTAO FINAL'!$B$19</c:f>
              <c:strCache>
                <c:ptCount val="1"/>
                <c:pt idx="0">
                  <c:v>Número de inseminações artificiais realizadas com sucesso.  Number of artifitial insemination realized with sucess.</c:v>
                </c:pt>
              </c:strCache>
            </c:strRef>
          </c:tx>
          <c:dPt>
            <c:idx val="0"/>
            <c:bubble3D val="0"/>
            <c:extLst>
              <c:ext xmlns:c16="http://schemas.microsoft.com/office/drawing/2014/chart" uri="{C3380CC4-5D6E-409C-BE32-E72D297353CC}">
                <c16:uniqueId val="{00000000-F170-40D9-95AC-9CCDC723526A}"/>
              </c:ext>
            </c:extLst>
          </c:dPt>
          <c:dPt>
            <c:idx val="1"/>
            <c:bubble3D val="0"/>
            <c:spPr>
              <a:solidFill>
                <a:schemeClr val="accent6">
                  <a:lumMod val="75000"/>
                </a:schemeClr>
              </a:solidFill>
            </c:spPr>
            <c:extLst>
              <c:ext xmlns:c16="http://schemas.microsoft.com/office/drawing/2014/chart" uri="{C3380CC4-5D6E-409C-BE32-E72D297353CC}">
                <c16:uniqueId val="{00000001-F170-40D9-95AC-9CCDC723526A}"/>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FINAL'!$E$19:$F$19</c:f>
              <c:numCache>
                <c:formatCode>General</c:formatCode>
                <c:ptCount val="2"/>
                <c:pt idx="0">
                  <c:v>8</c:v>
                </c:pt>
                <c:pt idx="1">
                  <c:v>19</c:v>
                </c:pt>
              </c:numCache>
            </c:numRef>
          </c:val>
          <c:extLst>
            <c:ext xmlns:c16="http://schemas.microsoft.com/office/drawing/2014/chart" uri="{C3380CC4-5D6E-409C-BE32-E72D297353CC}">
              <c16:uniqueId val="{00000002-F170-40D9-95AC-9CCDC723526A}"/>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GESTAO FINAL'!$B$20</c:f>
              <c:strCache>
                <c:ptCount val="1"/>
                <c:pt idx="0">
                  <c:v>Número de publicações técnicas ou científicas relacionadas à ararinha-azul.  Number of technical reports or scientific papers related to Spix´s Macaws</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1459-4D70-82AE-D00DE556F507}"/>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FINAL'!$C$20:$G$20</c:f>
              <c:numCache>
                <c:formatCode>General</c:formatCode>
                <c:ptCount val="5"/>
                <c:pt idx="0">
                  <c:v>0</c:v>
                </c:pt>
                <c:pt idx="1">
                  <c:v>0</c:v>
                </c:pt>
                <c:pt idx="2">
                  <c:v>10</c:v>
                </c:pt>
                <c:pt idx="3">
                  <c:v>11</c:v>
                </c:pt>
                <c:pt idx="4">
                  <c:v>5</c:v>
                </c:pt>
              </c:numCache>
            </c:numRef>
          </c:val>
          <c:extLst>
            <c:ext xmlns:c16="http://schemas.microsoft.com/office/drawing/2014/chart" uri="{C3380CC4-5D6E-409C-BE32-E72D297353CC}">
              <c16:uniqueId val="{00000001-1459-4D70-82AE-D00DE556F507}"/>
            </c:ext>
          </c:extLst>
        </c:ser>
        <c:dLbls>
          <c:showLegendKey val="0"/>
          <c:showVal val="0"/>
          <c:showCatName val="0"/>
          <c:showSerName val="0"/>
          <c:showPercent val="0"/>
          <c:showBubbleSize val="0"/>
        </c:dLbls>
        <c:gapWidth val="75"/>
        <c:overlap val="40"/>
        <c:axId val="206798848"/>
        <c:axId val="206800384"/>
      </c:barChart>
      <c:catAx>
        <c:axId val="206798848"/>
        <c:scaling>
          <c:orientation val="minMax"/>
        </c:scaling>
        <c:delete val="0"/>
        <c:axPos val="b"/>
        <c:numFmt formatCode="General" sourceLinked="1"/>
        <c:majorTickMark val="none"/>
        <c:minorTickMark val="none"/>
        <c:tickLblPos val="nextTo"/>
        <c:crossAx val="206800384"/>
        <c:crosses val="autoZero"/>
        <c:auto val="1"/>
        <c:lblAlgn val="ctr"/>
        <c:lblOffset val="100"/>
        <c:noMultiLvlLbl val="0"/>
      </c:catAx>
      <c:valAx>
        <c:axId val="206800384"/>
        <c:scaling>
          <c:orientation val="minMax"/>
        </c:scaling>
        <c:delete val="0"/>
        <c:axPos val="l"/>
        <c:majorGridlines/>
        <c:numFmt formatCode="General" sourceLinked="1"/>
        <c:majorTickMark val="none"/>
        <c:minorTickMark val="none"/>
        <c:tickLblPos val="nextTo"/>
        <c:crossAx val="206798848"/>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7DF6-4BB9-8020-24DC4D332E7F}"/>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'PAINEL GESTAO FINAL'!#REF!</c15:sqref>
                        </c15:formulaRef>
                      </c:ext>
                    </c:extLst>
                    <c:strCache>
                      <c:ptCount val="1"/>
                      <c:pt idx="0">
                        <c:v>#REF!</c:v>
                      </c:pt>
                    </c:strCache>
                  </c:strRef>
                </c15:tx>
              </c15:filteredSeriesTitle>
            </c:ext>
            <c:ext xmlns:c16="http://schemas.microsoft.com/office/drawing/2014/chart" uri="{C3380CC4-5D6E-409C-BE32-E72D297353CC}">
              <c16:uniqueId val="{00000001-7DF6-4BB9-8020-24DC4D332E7F}"/>
            </c:ext>
          </c:extLst>
        </c:ser>
        <c:dLbls>
          <c:showLegendKey val="0"/>
          <c:showVal val="0"/>
          <c:showCatName val="0"/>
          <c:showSerName val="0"/>
          <c:showPercent val="0"/>
          <c:showBubbleSize val="0"/>
        </c:dLbls>
        <c:gapWidth val="75"/>
        <c:overlap val="40"/>
        <c:axId val="206822016"/>
        <c:axId val="207036800"/>
      </c:barChart>
      <c:catAx>
        <c:axId val="206822016"/>
        <c:scaling>
          <c:orientation val="minMax"/>
        </c:scaling>
        <c:delete val="0"/>
        <c:axPos val="b"/>
        <c:numFmt formatCode="General" sourceLinked="1"/>
        <c:majorTickMark val="none"/>
        <c:minorTickMark val="none"/>
        <c:tickLblPos val="nextTo"/>
        <c:crossAx val="207036800"/>
        <c:crosses val="autoZero"/>
        <c:auto val="1"/>
        <c:lblAlgn val="ctr"/>
        <c:lblOffset val="100"/>
        <c:noMultiLvlLbl val="0"/>
      </c:catAx>
      <c:valAx>
        <c:axId val="207036800"/>
        <c:scaling>
          <c:orientation val="minMax"/>
        </c:scaling>
        <c:delete val="0"/>
        <c:axPos val="l"/>
        <c:majorGridlines/>
        <c:numFmt formatCode="General" sourceLinked="1"/>
        <c:majorTickMark val="none"/>
        <c:minorTickMark val="none"/>
        <c:tickLblPos val="nextTo"/>
        <c:crossAx val="206822016"/>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GESTAO FINAL'!$B$20</c:f>
              <c:strCache>
                <c:ptCount val="1"/>
                <c:pt idx="0">
                  <c:v>Número de publicações técnicas ou científicas relacionadas à ararinha-azul.  Number of technical reports or scientific papers related to Spix´s Macaws</c:v>
                </c:pt>
              </c:strCache>
            </c:strRef>
          </c:tx>
          <c:dPt>
            <c:idx val="0"/>
            <c:bubble3D val="0"/>
            <c:extLst>
              <c:ext xmlns:c16="http://schemas.microsoft.com/office/drawing/2014/chart" uri="{C3380CC4-5D6E-409C-BE32-E72D297353CC}">
                <c16:uniqueId val="{00000000-2499-40B5-9DC6-0B7D8661BA07}"/>
              </c:ext>
            </c:extLst>
          </c:dPt>
          <c:dPt>
            <c:idx val="1"/>
            <c:bubble3D val="0"/>
            <c:spPr>
              <a:solidFill>
                <a:schemeClr val="accent6">
                  <a:lumMod val="75000"/>
                </a:schemeClr>
              </a:solidFill>
            </c:spPr>
            <c:extLst>
              <c:ext xmlns:c16="http://schemas.microsoft.com/office/drawing/2014/chart" uri="{C3380CC4-5D6E-409C-BE32-E72D297353CC}">
                <c16:uniqueId val="{00000001-2499-40B5-9DC6-0B7D8661BA07}"/>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FINAL'!$E$20:$F$20</c:f>
              <c:numCache>
                <c:formatCode>General</c:formatCode>
                <c:ptCount val="2"/>
                <c:pt idx="0">
                  <c:v>10</c:v>
                </c:pt>
                <c:pt idx="1">
                  <c:v>11</c:v>
                </c:pt>
              </c:numCache>
            </c:numRef>
          </c:val>
          <c:extLst>
            <c:ext xmlns:c16="http://schemas.microsoft.com/office/drawing/2014/chart" uri="{C3380CC4-5D6E-409C-BE32-E72D297353CC}">
              <c16:uniqueId val="{00000002-2499-40B5-9DC6-0B7D8661BA07}"/>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dPt>
            <c:idx val="0"/>
            <c:bubble3D val="0"/>
            <c:extLst>
              <c:ext xmlns:c16="http://schemas.microsoft.com/office/drawing/2014/chart" uri="{C3380CC4-5D6E-409C-BE32-E72D297353CC}">
                <c16:uniqueId val="{00000000-02A3-45A1-89E5-1F33DD9631FA}"/>
              </c:ext>
            </c:extLst>
          </c:dPt>
          <c:dPt>
            <c:idx val="1"/>
            <c:bubble3D val="0"/>
            <c:spPr>
              <a:solidFill>
                <a:schemeClr val="accent6">
                  <a:lumMod val="75000"/>
                </a:schemeClr>
              </a:solidFill>
            </c:spPr>
            <c:extLst>
              <c:ext xmlns:c16="http://schemas.microsoft.com/office/drawing/2014/chart" uri="{C3380CC4-5D6E-409C-BE32-E72D297353CC}">
                <c16:uniqueId val="{00000001-02A3-45A1-89E5-1F33DD9631FA}"/>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'PAINEL GESTAO FINAL'!#REF!</c15:sqref>
                        </c15:formulaRef>
                      </c:ext>
                    </c:extLst>
                    <c:strCache>
                      <c:ptCount val="1"/>
                      <c:pt idx="0">
                        <c:v>#REF!</c:v>
                      </c:pt>
                    </c:strCache>
                  </c:strRef>
                </c15:tx>
              </c15:filteredSeriesTitle>
            </c:ext>
            <c:ext xmlns:c16="http://schemas.microsoft.com/office/drawing/2014/chart" uri="{C3380CC4-5D6E-409C-BE32-E72D297353CC}">
              <c16:uniqueId val="{00000002-02A3-45A1-89E5-1F33DD9631FA}"/>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GESTAO FINAL'!$B$22</c:f>
              <c:strCache>
                <c:ptCount val="1"/>
                <c:pt idx="0">
                  <c:v>Número de ha. protegidos na área de soltura da espécie. Number of protected hectare  in the release site of the species. </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9E50-4BE0-8C94-70D2F159FC6C}"/>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FINAL'!$C$22:$G$22</c:f>
              <c:numCache>
                <c:formatCode>General</c:formatCode>
                <c:ptCount val="5"/>
                <c:pt idx="0">
                  <c:v>0</c:v>
                </c:pt>
                <c:pt idx="1">
                  <c:v>0</c:v>
                </c:pt>
                <c:pt idx="2">
                  <c:v>50000</c:v>
                </c:pt>
                <c:pt idx="3">
                  <c:v>2390</c:v>
                </c:pt>
                <c:pt idx="4">
                  <c:v>2360</c:v>
                </c:pt>
              </c:numCache>
            </c:numRef>
          </c:val>
          <c:extLst>
            <c:ext xmlns:c16="http://schemas.microsoft.com/office/drawing/2014/chart" uri="{C3380CC4-5D6E-409C-BE32-E72D297353CC}">
              <c16:uniqueId val="{00000001-9E50-4BE0-8C94-70D2F159FC6C}"/>
            </c:ext>
          </c:extLst>
        </c:ser>
        <c:dLbls>
          <c:showLegendKey val="0"/>
          <c:showVal val="0"/>
          <c:showCatName val="0"/>
          <c:showSerName val="0"/>
          <c:showPercent val="0"/>
          <c:showBubbleSize val="0"/>
        </c:dLbls>
        <c:gapWidth val="75"/>
        <c:overlap val="40"/>
        <c:axId val="207128832"/>
        <c:axId val="207138816"/>
      </c:barChart>
      <c:catAx>
        <c:axId val="207128832"/>
        <c:scaling>
          <c:orientation val="minMax"/>
        </c:scaling>
        <c:delete val="0"/>
        <c:axPos val="b"/>
        <c:numFmt formatCode="General" sourceLinked="1"/>
        <c:majorTickMark val="none"/>
        <c:minorTickMark val="none"/>
        <c:tickLblPos val="nextTo"/>
        <c:crossAx val="207138816"/>
        <c:crosses val="autoZero"/>
        <c:auto val="1"/>
        <c:lblAlgn val="ctr"/>
        <c:lblOffset val="100"/>
        <c:noMultiLvlLbl val="0"/>
      </c:catAx>
      <c:valAx>
        <c:axId val="207138816"/>
        <c:scaling>
          <c:orientation val="minMax"/>
        </c:scaling>
        <c:delete val="0"/>
        <c:axPos val="l"/>
        <c:majorGridlines/>
        <c:numFmt formatCode="General" sourceLinked="1"/>
        <c:majorTickMark val="none"/>
        <c:minorTickMark val="none"/>
        <c:tickLblPos val="nextTo"/>
        <c:crossAx val="207128832"/>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GESTAO FINAL'!$B$22</c:f>
              <c:strCache>
                <c:ptCount val="1"/>
                <c:pt idx="0">
                  <c:v>Número de ha. protegidos na área de soltura da espécie. Number of protected hectare  in the release site of the species. </c:v>
                </c:pt>
              </c:strCache>
            </c:strRef>
          </c:tx>
          <c:dPt>
            <c:idx val="0"/>
            <c:bubble3D val="0"/>
            <c:extLst>
              <c:ext xmlns:c16="http://schemas.microsoft.com/office/drawing/2014/chart" uri="{C3380CC4-5D6E-409C-BE32-E72D297353CC}">
                <c16:uniqueId val="{00000000-E38D-4D37-9241-9F05DF1743C6}"/>
              </c:ext>
            </c:extLst>
          </c:dPt>
          <c:dPt>
            <c:idx val="1"/>
            <c:bubble3D val="0"/>
            <c:spPr>
              <a:solidFill>
                <a:schemeClr val="accent6">
                  <a:lumMod val="75000"/>
                </a:schemeClr>
              </a:solidFill>
            </c:spPr>
            <c:extLst>
              <c:ext xmlns:c16="http://schemas.microsoft.com/office/drawing/2014/chart" uri="{C3380CC4-5D6E-409C-BE32-E72D297353CC}">
                <c16:uniqueId val="{00000001-E38D-4D37-9241-9F05DF1743C6}"/>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FINAL'!$E$22:$F$22</c:f>
              <c:numCache>
                <c:formatCode>General</c:formatCode>
                <c:ptCount val="2"/>
                <c:pt idx="0">
                  <c:v>50000</c:v>
                </c:pt>
                <c:pt idx="1">
                  <c:v>2390</c:v>
                </c:pt>
              </c:numCache>
            </c:numRef>
          </c:val>
          <c:extLst>
            <c:ext xmlns:c16="http://schemas.microsoft.com/office/drawing/2014/chart" uri="{C3380CC4-5D6E-409C-BE32-E72D297353CC}">
              <c16:uniqueId val="{00000002-E38D-4D37-9241-9F05DF1743C6}"/>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TERMO'!$B$14</c:f>
              <c:strCache>
                <c:ptCount val="1"/>
                <c:pt idx="0">
                  <c:v>Número de empreendimentos na área de ocorrência histórica da espécie levando em consideração medidas compensatórias ou mitigatórias. Number of ventures in the area of ​​historical occurrence of the species taking into account mitigation or compensatory me</c:v>
                </c:pt>
              </c:strCache>
            </c:strRef>
          </c:tx>
          <c:explosion val="1"/>
          <c:dPt>
            <c:idx val="0"/>
            <c:bubble3D val="0"/>
            <c:extLst>
              <c:ext xmlns:c16="http://schemas.microsoft.com/office/drawing/2014/chart" uri="{C3380CC4-5D6E-409C-BE32-E72D297353CC}">
                <c16:uniqueId val="{00000000-803F-4F42-B848-A63A921766F5}"/>
              </c:ext>
            </c:extLst>
          </c:dPt>
          <c:dPt>
            <c:idx val="1"/>
            <c:bubble3D val="0"/>
            <c:spPr>
              <a:solidFill>
                <a:schemeClr val="accent6">
                  <a:lumMod val="75000"/>
                </a:schemeClr>
              </a:solidFill>
            </c:spPr>
            <c:extLst>
              <c:ext xmlns:c16="http://schemas.microsoft.com/office/drawing/2014/chart" uri="{C3380CC4-5D6E-409C-BE32-E72D297353CC}">
                <c16:uniqueId val="{00000001-803F-4F42-B848-A63A921766F5}"/>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TERMO'!$E$14:$F$14</c:f>
              <c:numCache>
                <c:formatCode>General</c:formatCode>
                <c:ptCount val="2"/>
                <c:pt idx="0">
                  <c:v>1</c:v>
                </c:pt>
                <c:pt idx="1">
                  <c:v>0</c:v>
                </c:pt>
              </c:numCache>
            </c:numRef>
          </c:val>
          <c:extLst>
            <c:ext xmlns:c16="http://schemas.microsoft.com/office/drawing/2014/chart" uri="{C3380CC4-5D6E-409C-BE32-E72D297353CC}">
              <c16:uniqueId val="{00000002-803F-4F42-B848-A63A921766F5}"/>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GESTAO FINAL'!$B$23</c:f>
              <c:strCache>
                <c:ptCount val="1"/>
                <c:pt idx="0">
                  <c:v>Número de atividades de educação e divulgação envolvendo a conservação da ararinha-azul. Number of education and disclosure activities involving the Spix´s Macaws.</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73C4-46E0-AA3C-28E0EE3F1658}"/>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GESTAO FINAL'!$C$13:$G$13</c:f>
              <c:strCache>
                <c:ptCount val="5"/>
                <c:pt idx="0">
                  <c:v>LINHA DE BASE</c:v>
                </c:pt>
                <c:pt idx="1">
                  <c:v>META MEIO TERMO</c:v>
                </c:pt>
                <c:pt idx="2">
                  <c:v>META FINAL</c:v>
                </c:pt>
                <c:pt idx="3">
                  <c:v>REALIZADO FINAL</c:v>
                </c:pt>
                <c:pt idx="4">
                  <c:v>AVALIAÇÃO MEIO TERMO</c:v>
                </c:pt>
              </c:strCache>
            </c:strRef>
          </c:cat>
          <c:val>
            <c:numRef>
              <c:f>'PAINEL GESTAO FINAL'!#REF!</c:f>
              <c:numCache>
                <c:formatCode>General</c:formatCode>
                <c:ptCount val="1"/>
                <c:pt idx="0">
                  <c:v>1</c:v>
                </c:pt>
              </c:numCache>
            </c:numRef>
          </c:val>
          <c:extLst>
            <c:ext xmlns:c16="http://schemas.microsoft.com/office/drawing/2014/chart" uri="{C3380CC4-5D6E-409C-BE32-E72D297353CC}">
              <c16:uniqueId val="{00000001-73C4-46E0-AA3C-28E0EE3F1658}"/>
            </c:ext>
          </c:extLst>
        </c:ser>
        <c:dLbls>
          <c:showLegendKey val="0"/>
          <c:showVal val="0"/>
          <c:showCatName val="0"/>
          <c:showSerName val="0"/>
          <c:showPercent val="0"/>
          <c:showBubbleSize val="0"/>
        </c:dLbls>
        <c:gapWidth val="75"/>
        <c:overlap val="40"/>
        <c:axId val="207263616"/>
        <c:axId val="207265152"/>
      </c:barChart>
      <c:catAx>
        <c:axId val="207263616"/>
        <c:scaling>
          <c:orientation val="minMax"/>
        </c:scaling>
        <c:delete val="0"/>
        <c:axPos val="b"/>
        <c:numFmt formatCode="General" sourceLinked="1"/>
        <c:majorTickMark val="none"/>
        <c:minorTickMark val="none"/>
        <c:tickLblPos val="nextTo"/>
        <c:crossAx val="207265152"/>
        <c:crosses val="autoZero"/>
        <c:auto val="1"/>
        <c:lblAlgn val="ctr"/>
        <c:lblOffset val="100"/>
        <c:noMultiLvlLbl val="0"/>
      </c:catAx>
      <c:valAx>
        <c:axId val="207265152"/>
        <c:scaling>
          <c:orientation val="minMax"/>
        </c:scaling>
        <c:delete val="0"/>
        <c:axPos val="l"/>
        <c:majorGridlines/>
        <c:numFmt formatCode="General" sourceLinked="1"/>
        <c:majorTickMark val="none"/>
        <c:minorTickMark val="none"/>
        <c:tickLblPos val="nextTo"/>
        <c:crossAx val="207263616"/>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GESTAO FINAL'!$B$23</c:f>
              <c:strCache>
                <c:ptCount val="1"/>
                <c:pt idx="0">
                  <c:v>Número de atividades de educação e divulgação envolvendo a conservação da ararinha-azul. Number of education and disclosure activities involving the Spix´s Macaws.</c:v>
                </c:pt>
              </c:strCache>
            </c:strRef>
          </c:tx>
          <c:dPt>
            <c:idx val="0"/>
            <c:bubble3D val="0"/>
            <c:extLst>
              <c:ext xmlns:c16="http://schemas.microsoft.com/office/drawing/2014/chart" uri="{C3380CC4-5D6E-409C-BE32-E72D297353CC}">
                <c16:uniqueId val="{00000000-C132-47A7-95B1-053E9E007D2E}"/>
              </c:ext>
            </c:extLst>
          </c:dPt>
          <c:dPt>
            <c:idx val="1"/>
            <c:bubble3D val="0"/>
            <c:spPr>
              <a:solidFill>
                <a:schemeClr val="accent6">
                  <a:lumMod val="75000"/>
                </a:schemeClr>
              </a:solidFill>
            </c:spPr>
            <c:extLst>
              <c:ext xmlns:c16="http://schemas.microsoft.com/office/drawing/2014/chart" uri="{C3380CC4-5D6E-409C-BE32-E72D297353CC}">
                <c16:uniqueId val="{00000001-C132-47A7-95B1-053E9E007D2E}"/>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GESTAO FINAL'!$E$13:$F$13</c:f>
              <c:strCache>
                <c:ptCount val="2"/>
                <c:pt idx="0">
                  <c:v>META FINAL</c:v>
                </c:pt>
                <c:pt idx="1">
                  <c:v>REALIZADO FINAL</c:v>
                </c:pt>
              </c:strCache>
            </c:strRef>
          </c:cat>
          <c:val>
            <c:numRef>
              <c:f>'PAINEL GESTAO FINAL'!$E$23:$F$23</c:f>
              <c:numCache>
                <c:formatCode>General</c:formatCode>
                <c:ptCount val="2"/>
                <c:pt idx="0">
                  <c:v>200</c:v>
                </c:pt>
                <c:pt idx="1">
                  <c:v>200</c:v>
                </c:pt>
              </c:numCache>
            </c:numRef>
          </c:val>
          <c:extLst>
            <c:ext xmlns:c16="http://schemas.microsoft.com/office/drawing/2014/chart" uri="{C3380CC4-5D6E-409C-BE32-E72D297353CC}">
              <c16:uniqueId val="{00000002-C132-47A7-95B1-053E9E007D2E}"/>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TERMO'!$B$15</c:f>
              <c:strCache>
                <c:ptCount val="1"/>
                <c:pt idx="0">
                  <c:v>Número de instrumentos de cooperação estabelecidos com instituições. Number of terms of reciprocity or plans of cooperation between government institutions and non-governmental national and international ICMBio order to support the implementation of NAP.</c:v>
                </c:pt>
              </c:strCache>
            </c:strRef>
          </c:tx>
          <c:dPt>
            <c:idx val="0"/>
            <c:bubble3D val="0"/>
            <c:extLst>
              <c:ext xmlns:c16="http://schemas.microsoft.com/office/drawing/2014/chart" uri="{C3380CC4-5D6E-409C-BE32-E72D297353CC}">
                <c16:uniqueId val="{00000000-6C0E-46A0-A1A9-2D15B089654B}"/>
              </c:ext>
            </c:extLst>
          </c:dPt>
          <c:dPt>
            <c:idx val="1"/>
            <c:bubble3D val="0"/>
            <c:spPr>
              <a:solidFill>
                <a:schemeClr val="accent6">
                  <a:lumMod val="75000"/>
                </a:schemeClr>
              </a:solidFill>
            </c:spPr>
            <c:extLst>
              <c:ext xmlns:c16="http://schemas.microsoft.com/office/drawing/2014/chart" uri="{C3380CC4-5D6E-409C-BE32-E72D297353CC}">
                <c16:uniqueId val="{00000001-6C0E-46A0-A1A9-2D15B089654B}"/>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TERMO'!$E$15:$F$15</c:f>
              <c:numCache>
                <c:formatCode>General</c:formatCode>
                <c:ptCount val="2"/>
                <c:pt idx="0">
                  <c:v>5</c:v>
                </c:pt>
                <c:pt idx="1">
                  <c:v>4</c:v>
                </c:pt>
              </c:numCache>
            </c:numRef>
          </c:val>
          <c:extLst>
            <c:ext xmlns:c16="http://schemas.microsoft.com/office/drawing/2014/chart" uri="{C3380CC4-5D6E-409C-BE32-E72D297353CC}">
              <c16:uniqueId val="{00000002-6C0E-46A0-A1A9-2D15B089654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TERMO'!$B$16</c:f>
              <c:strCache>
                <c:ptCount val="1"/>
                <c:pt idx="0">
                  <c:v>Número de indivíduos de ararinha-azul nascidos/ano. Number of individuals of Spix's Macaw hatched/ year.</c:v>
                </c:pt>
              </c:strCache>
            </c:strRef>
          </c:tx>
          <c:invertIfNegative val="0"/>
          <c:dPt>
            <c:idx val="3"/>
            <c:invertIfNegative val="0"/>
            <c:bubble3D val="0"/>
            <c:spPr>
              <a:solidFill>
                <a:schemeClr val="accent6">
                  <a:lumMod val="75000"/>
                </a:schemeClr>
              </a:solidFill>
            </c:spPr>
            <c:extLst>
              <c:ext xmlns:c16="http://schemas.microsoft.com/office/drawing/2014/chart" uri="{C3380CC4-5D6E-409C-BE32-E72D297353CC}">
                <c16:uniqueId val="{00000000-6FB4-458D-8A43-0E3854ED8AB4}"/>
              </c:ext>
            </c:extLst>
          </c:dPt>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TERMO'!$C$16:$F$16</c:f>
              <c:numCache>
                <c:formatCode>General</c:formatCode>
                <c:ptCount val="4"/>
                <c:pt idx="0">
                  <c:v>5</c:v>
                </c:pt>
                <c:pt idx="2">
                  <c:v>6</c:v>
                </c:pt>
                <c:pt idx="3">
                  <c:v>6.3</c:v>
                </c:pt>
              </c:numCache>
            </c:numRef>
          </c:val>
          <c:extLst>
            <c:ext xmlns:c16="http://schemas.microsoft.com/office/drawing/2014/chart" uri="{C3380CC4-5D6E-409C-BE32-E72D297353CC}">
              <c16:uniqueId val="{00000001-6FB4-458D-8A43-0E3854ED8AB4}"/>
            </c:ext>
          </c:extLst>
        </c:ser>
        <c:dLbls>
          <c:showLegendKey val="0"/>
          <c:showVal val="0"/>
          <c:showCatName val="0"/>
          <c:showSerName val="0"/>
          <c:showPercent val="0"/>
          <c:showBubbleSize val="0"/>
        </c:dLbls>
        <c:gapWidth val="75"/>
        <c:overlap val="40"/>
        <c:axId val="206262656"/>
        <c:axId val="206264192"/>
      </c:barChart>
      <c:catAx>
        <c:axId val="206262656"/>
        <c:scaling>
          <c:orientation val="minMax"/>
        </c:scaling>
        <c:delete val="0"/>
        <c:axPos val="b"/>
        <c:numFmt formatCode="General" sourceLinked="1"/>
        <c:majorTickMark val="none"/>
        <c:minorTickMark val="none"/>
        <c:tickLblPos val="nextTo"/>
        <c:crossAx val="206264192"/>
        <c:crosses val="autoZero"/>
        <c:auto val="1"/>
        <c:lblAlgn val="ctr"/>
        <c:lblOffset val="100"/>
        <c:noMultiLvlLbl val="0"/>
      </c:catAx>
      <c:valAx>
        <c:axId val="206264192"/>
        <c:scaling>
          <c:orientation val="minMax"/>
        </c:scaling>
        <c:delete val="0"/>
        <c:axPos val="l"/>
        <c:majorGridlines/>
        <c:numFmt formatCode="General" sourceLinked="1"/>
        <c:majorTickMark val="none"/>
        <c:minorTickMark val="none"/>
        <c:tickLblPos val="nextTo"/>
        <c:crossAx val="206262656"/>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'PAINEL DE GESTÃO MEIO TERMO'!$B$17</c:f>
              <c:strCache>
                <c:ptCount val="1"/>
                <c:pt idx="0">
                  <c:v>Protocolo de cativeiro aplicado. Protocol applied to captive.</c:v>
                </c:pt>
              </c:strCache>
            </c:strRef>
          </c:tx>
          <c:invertIfNegative val="0"/>
          <c:dLbls>
            <c:spPr>
              <a:noFill/>
              <a:ln w="25400">
                <a:noFill/>
              </a:ln>
            </c:spPr>
            <c:txPr>
              <a:bodyPr/>
              <a:lstStyle/>
              <a:p>
                <a:pPr>
                  <a:defRPr sz="1400"/>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'PAINEL DE GESTÃO MEIO TERMO'!$C$13:$F$13</c:f>
              <c:strCache>
                <c:ptCount val="4"/>
                <c:pt idx="0">
                  <c:v>LINHA DE BASE</c:v>
                </c:pt>
                <c:pt idx="1">
                  <c:v>META MEIO TERMO</c:v>
                </c:pt>
                <c:pt idx="2">
                  <c:v>META FINAL</c:v>
                </c:pt>
                <c:pt idx="3">
                  <c:v>REALIZADO</c:v>
                </c:pt>
              </c:strCache>
            </c:strRef>
          </c:cat>
          <c:val>
            <c:numRef>
              <c:f>'PAINEL DE GESTÃO MEIO TERMO'!$C$17:$F$17</c:f>
              <c:numCache>
                <c:formatCode>General</c:formatCode>
                <c:ptCount val="4"/>
                <c:pt idx="0">
                  <c:v>0</c:v>
                </c:pt>
                <c:pt idx="2">
                  <c:v>1</c:v>
                </c:pt>
                <c:pt idx="3">
                  <c:v>2</c:v>
                </c:pt>
              </c:numCache>
            </c:numRef>
          </c:val>
          <c:extLst>
            <c:ext xmlns:c16="http://schemas.microsoft.com/office/drawing/2014/chart" uri="{C3380CC4-5D6E-409C-BE32-E72D297353CC}">
              <c16:uniqueId val="{00000000-460B-4A76-80DE-46F4EF832805}"/>
            </c:ext>
          </c:extLst>
        </c:ser>
        <c:dLbls>
          <c:showLegendKey val="0"/>
          <c:showVal val="0"/>
          <c:showCatName val="0"/>
          <c:showSerName val="0"/>
          <c:showPercent val="0"/>
          <c:showBubbleSize val="0"/>
        </c:dLbls>
        <c:gapWidth val="75"/>
        <c:overlap val="40"/>
        <c:axId val="206297344"/>
        <c:axId val="206307328"/>
      </c:barChart>
      <c:catAx>
        <c:axId val="206297344"/>
        <c:scaling>
          <c:orientation val="minMax"/>
        </c:scaling>
        <c:delete val="0"/>
        <c:axPos val="b"/>
        <c:numFmt formatCode="General" sourceLinked="1"/>
        <c:majorTickMark val="none"/>
        <c:minorTickMark val="none"/>
        <c:tickLblPos val="nextTo"/>
        <c:crossAx val="206307328"/>
        <c:crosses val="autoZero"/>
        <c:auto val="1"/>
        <c:lblAlgn val="ctr"/>
        <c:lblOffset val="100"/>
        <c:noMultiLvlLbl val="0"/>
      </c:catAx>
      <c:valAx>
        <c:axId val="206307328"/>
        <c:scaling>
          <c:orientation val="minMax"/>
        </c:scaling>
        <c:delete val="0"/>
        <c:axPos val="l"/>
        <c:majorGridlines/>
        <c:numFmt formatCode="General" sourceLinked="1"/>
        <c:majorTickMark val="none"/>
        <c:minorTickMark val="none"/>
        <c:tickLblPos val="nextTo"/>
        <c:crossAx val="206297344"/>
        <c:crosses val="autoZero"/>
        <c:crossBetween val="between"/>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TERMO'!$B$16</c:f>
              <c:strCache>
                <c:ptCount val="1"/>
                <c:pt idx="0">
                  <c:v>Número de indivíduos de ararinha-azul nascidos/ano. Number of individuals of Spix's Macaw hatched/ year.</c:v>
                </c:pt>
              </c:strCache>
            </c:strRef>
          </c:tx>
          <c:dPt>
            <c:idx val="0"/>
            <c:bubble3D val="0"/>
            <c:extLst>
              <c:ext xmlns:c16="http://schemas.microsoft.com/office/drawing/2014/chart" uri="{C3380CC4-5D6E-409C-BE32-E72D297353CC}">
                <c16:uniqueId val="{00000000-D33B-4C98-8564-EE9F17099426}"/>
              </c:ext>
            </c:extLst>
          </c:dPt>
          <c:dPt>
            <c:idx val="1"/>
            <c:bubble3D val="0"/>
            <c:spPr>
              <a:solidFill>
                <a:schemeClr val="accent6">
                  <a:lumMod val="75000"/>
                </a:schemeClr>
              </a:solidFill>
            </c:spPr>
            <c:extLst>
              <c:ext xmlns:c16="http://schemas.microsoft.com/office/drawing/2014/chart" uri="{C3380CC4-5D6E-409C-BE32-E72D297353CC}">
                <c16:uniqueId val="{00000001-D33B-4C98-8564-EE9F17099426}"/>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TERMO'!$E$16:$F$16</c:f>
              <c:numCache>
                <c:formatCode>General</c:formatCode>
                <c:ptCount val="2"/>
                <c:pt idx="0">
                  <c:v>6</c:v>
                </c:pt>
                <c:pt idx="1">
                  <c:v>6.3</c:v>
                </c:pt>
              </c:numCache>
            </c:numRef>
          </c:val>
          <c:extLst>
            <c:ext xmlns:c16="http://schemas.microsoft.com/office/drawing/2014/chart" uri="{C3380CC4-5D6E-409C-BE32-E72D297353CC}">
              <c16:uniqueId val="{00000002-D33B-4C98-8564-EE9F17099426}"/>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'PAINEL DE GESTÃO MEIO TERMO'!$B$17</c:f>
              <c:strCache>
                <c:ptCount val="1"/>
                <c:pt idx="0">
                  <c:v>Protocolo de cativeiro aplicado. Protocol applied to captive.</c:v>
                </c:pt>
              </c:strCache>
            </c:strRef>
          </c:tx>
          <c:dPt>
            <c:idx val="0"/>
            <c:bubble3D val="0"/>
            <c:extLst>
              <c:ext xmlns:c16="http://schemas.microsoft.com/office/drawing/2014/chart" uri="{C3380CC4-5D6E-409C-BE32-E72D297353CC}">
                <c16:uniqueId val="{00000000-2755-4164-A02C-EF6AA431A9C7}"/>
              </c:ext>
            </c:extLst>
          </c:dPt>
          <c:dPt>
            <c:idx val="1"/>
            <c:bubble3D val="0"/>
            <c:spPr>
              <a:solidFill>
                <a:schemeClr val="accent6">
                  <a:lumMod val="75000"/>
                </a:schemeClr>
              </a:solidFill>
            </c:spPr>
            <c:extLst>
              <c:ext xmlns:c16="http://schemas.microsoft.com/office/drawing/2014/chart" uri="{C3380CC4-5D6E-409C-BE32-E72D297353CC}">
                <c16:uniqueId val="{00000001-2755-4164-A02C-EF6AA431A9C7}"/>
              </c:ext>
            </c:extLst>
          </c:dPt>
          <c:dLbls>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MEIO TERMO'!$E$13:$F$13</c:f>
              <c:strCache>
                <c:ptCount val="2"/>
                <c:pt idx="0">
                  <c:v>META FINAL</c:v>
                </c:pt>
                <c:pt idx="1">
                  <c:v>REALIZADO</c:v>
                </c:pt>
              </c:strCache>
            </c:strRef>
          </c:cat>
          <c:val>
            <c:numRef>
              <c:f>'PAINEL DE GESTÃO MEIO TERMO'!$E$17:$F$17</c:f>
              <c:numCache>
                <c:formatCode>General</c:formatCode>
                <c:ptCount val="2"/>
                <c:pt idx="0">
                  <c:v>1</c:v>
                </c:pt>
                <c:pt idx="1">
                  <c:v>2</c:v>
                </c:pt>
              </c:numCache>
            </c:numRef>
          </c:val>
          <c:extLst>
            <c:ext xmlns:c16="http://schemas.microsoft.com/office/drawing/2014/chart" uri="{C3380CC4-5D6E-409C-BE32-E72D297353CC}">
              <c16:uniqueId val="{00000002-2755-4164-A02C-EF6AA431A9C7}"/>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8740157499999996" l="0.511811024" r="0.511811024" t="0.78740157499999996" header="0.31496062000000014" footer="0.31496062000000014"/>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ATRIZ AVALIACAO FINAL'!A1"/><Relationship Id="rId7" Type="http://schemas.openxmlformats.org/officeDocument/2006/relationships/image" Target="../media/image2.jpeg"/><Relationship Id="rId2" Type="http://schemas.openxmlformats.org/officeDocument/2006/relationships/hyperlink" Target="#'MATRIZ AVALIACAO MEIO TERMO'!A1"/><Relationship Id="rId1" Type="http://schemas.openxmlformats.org/officeDocument/2006/relationships/hyperlink" Target="#'MATRIZ META'!A1"/><Relationship Id="rId6" Type="http://schemas.openxmlformats.org/officeDocument/2006/relationships/image" Target="../media/image1.jpeg"/><Relationship Id="rId5" Type="http://schemas.openxmlformats.org/officeDocument/2006/relationships/hyperlink" Target="#'PAINEL GESTAO FINAL'!A1"/><Relationship Id="rId4" Type="http://schemas.openxmlformats.org/officeDocument/2006/relationships/hyperlink" Target="#'PAINEL DE GEST&#195;O MEIO TERMO'!A1"/></Relationships>
</file>

<file path=xl/drawings/_rels/drawing2.xml.rels><?xml version="1.0" encoding="UTF-8" standalone="yes"?>
<Relationships xmlns="http://schemas.openxmlformats.org/package/2006/relationships"><Relationship Id="rId1" Type="http://schemas.openxmlformats.org/officeDocument/2006/relationships/hyperlink" Target="#SUM&#193;RIO!A1"/></Relationships>
</file>

<file path=xl/drawings/_rels/drawing3.xml.rels><?xml version="1.0" encoding="UTF-8" standalone="yes"?>
<Relationships xmlns="http://schemas.openxmlformats.org/package/2006/relationships"><Relationship Id="rId1" Type="http://schemas.openxmlformats.org/officeDocument/2006/relationships/hyperlink" Target="#SUM&#193;R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hyperlink" Target="#SUM&#193;RIO!A1"/></Relationships>
</file>

<file path=xl/drawings/_rels/drawing5.xml.rels><?xml version="1.0" encoding="UTF-8" standalone="yes"?>
<Relationships xmlns="http://schemas.openxmlformats.org/package/2006/relationships"><Relationship Id="rId1" Type="http://schemas.openxmlformats.org/officeDocument/2006/relationships/hyperlink" Target="#SUM&#193;RIO!A1"/></Relationships>
</file>

<file path=xl/drawings/_rels/drawing6.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3" Type="http://schemas.openxmlformats.org/officeDocument/2006/relationships/chart" Target="../charts/chart24.xml"/><Relationship Id="rId21" Type="http://schemas.openxmlformats.org/officeDocument/2006/relationships/hyperlink" Target="#SUM&#193;RIO!A1"/><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5" Type="http://schemas.openxmlformats.org/officeDocument/2006/relationships/chart" Target="../charts/chart36.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0</xdr:col>
      <xdr:colOff>76200</xdr:colOff>
      <xdr:row>5</xdr:row>
      <xdr:rowOff>123825</xdr:rowOff>
    </xdr:from>
    <xdr:to>
      <xdr:col>5</xdr:col>
      <xdr:colOff>38100</xdr:colOff>
      <xdr:row>11</xdr:row>
      <xdr:rowOff>57150</xdr:rowOff>
    </xdr:to>
    <xdr:sp macro="" textlink="">
      <xdr:nvSpPr>
        <xdr:cNvPr id="2" name="CaixaDeTexto 1">
          <a:extLst>
            <a:ext uri="{FF2B5EF4-FFF2-40B4-BE49-F238E27FC236}">
              <a16:creationId xmlns:a16="http://schemas.microsoft.com/office/drawing/2014/main" id="{E298999A-3A90-46B1-955E-8953B711263E}"/>
            </a:ext>
          </a:extLst>
        </xdr:cNvPr>
        <xdr:cNvSpPr txBox="1"/>
      </xdr:nvSpPr>
      <xdr:spPr>
        <a:xfrm>
          <a:off x="76200" y="1057275"/>
          <a:ext cx="6276975" cy="904875"/>
        </a:xfrm>
        <a:prstGeom prst="rect">
          <a:avLst/>
        </a:prstGeom>
        <a:solidFill>
          <a:schemeClr val="bg1">
            <a:lumMod val="95000"/>
          </a:schemeClr>
        </a:solidFill>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pPr>
            <a:lnSpc>
              <a:spcPts val="1200"/>
            </a:lnSpc>
          </a:pPr>
          <a:r>
            <a:rPr lang="pt-BR" sz="1100">
              <a:solidFill>
                <a:sysClr val="windowText" lastClr="000000"/>
              </a:solidFill>
            </a:rPr>
            <a:t>Essa</a:t>
          </a:r>
          <a:r>
            <a:rPr lang="pt-BR" sz="1100" baseline="0">
              <a:solidFill>
                <a:sysClr val="windowText" lastClr="000000"/>
              </a:solidFill>
            </a:rPr>
            <a:t> ferramenta auxilia  a monitoria e a avaliação de indicadores e alcance dos objetivos do PAN.   Ela auxiliará desde da estruturação da Matriz de Metas até a Avaliação Final do PAN.</a:t>
          </a:r>
        </a:p>
        <a:p>
          <a:endParaRPr lang="pt-BR" sz="1100" baseline="0">
            <a:solidFill>
              <a:sysClr val="windowText" lastClr="000000"/>
            </a:solidFill>
          </a:endParaRPr>
        </a:p>
        <a:p>
          <a:pPr>
            <a:lnSpc>
              <a:spcPts val="1200"/>
            </a:lnSpc>
          </a:pPr>
          <a:r>
            <a:rPr lang="pt-BR" sz="1100" baseline="0">
              <a:solidFill>
                <a:sysClr val="windowText" lastClr="000000"/>
              </a:solidFill>
            </a:rPr>
            <a:t>Clique nas figuras abaixo ou na aba da planilha para usar a ferramenta. </a:t>
          </a:r>
        </a:p>
        <a:p>
          <a:endParaRPr lang="pt-BR" sz="1100" baseline="0">
            <a:solidFill>
              <a:sysClr val="windowText" lastClr="000000"/>
            </a:solidFill>
          </a:endParaRPr>
        </a:p>
        <a:p>
          <a:pPr>
            <a:lnSpc>
              <a:spcPts val="1100"/>
            </a:lnSpc>
          </a:pPr>
          <a:endParaRPr lang="pt-BR" sz="1100">
            <a:solidFill>
              <a:sysClr val="windowText" lastClr="000000"/>
            </a:solidFill>
          </a:endParaRPr>
        </a:p>
      </xdr:txBody>
    </xdr:sp>
    <xdr:clientData/>
  </xdr:twoCellAnchor>
  <xdr:twoCellAnchor>
    <xdr:from>
      <xdr:col>0</xdr:col>
      <xdr:colOff>171450</xdr:colOff>
      <xdr:row>13</xdr:row>
      <xdr:rowOff>9525</xdr:rowOff>
    </xdr:from>
    <xdr:to>
      <xdr:col>1</xdr:col>
      <xdr:colOff>1676400</xdr:colOff>
      <xdr:row>17</xdr:row>
      <xdr:rowOff>114300</xdr:rowOff>
    </xdr:to>
    <xdr:sp macro="" textlink="">
      <xdr:nvSpPr>
        <xdr:cNvPr id="3" name="Retângulo de cantos arredondados 2">
          <a:hlinkClick xmlns:r="http://schemas.openxmlformats.org/officeDocument/2006/relationships" r:id="rId1"/>
          <a:extLst>
            <a:ext uri="{FF2B5EF4-FFF2-40B4-BE49-F238E27FC236}">
              <a16:creationId xmlns:a16="http://schemas.microsoft.com/office/drawing/2014/main" id="{5A3045B2-34F0-4D1E-894C-262DF670AEA8}"/>
            </a:ext>
          </a:extLst>
        </xdr:cNvPr>
        <xdr:cNvSpPr/>
      </xdr:nvSpPr>
      <xdr:spPr bwMode="auto">
        <a:xfrm>
          <a:off x="171450" y="2238375"/>
          <a:ext cx="1971675" cy="752475"/>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600" b="1"/>
            <a:t>MATRIZ DE METAS</a:t>
          </a:r>
        </a:p>
      </xdr:txBody>
    </xdr:sp>
    <xdr:clientData/>
  </xdr:twoCellAnchor>
  <xdr:twoCellAnchor>
    <xdr:from>
      <xdr:col>2</xdr:col>
      <xdr:colOff>171450</xdr:colOff>
      <xdr:row>13</xdr:row>
      <xdr:rowOff>19050</xdr:rowOff>
    </xdr:from>
    <xdr:to>
      <xdr:col>2</xdr:col>
      <xdr:colOff>2143125</xdr:colOff>
      <xdr:row>17</xdr:row>
      <xdr:rowOff>123825</xdr:rowOff>
    </xdr:to>
    <xdr:sp macro="" textlink="">
      <xdr:nvSpPr>
        <xdr:cNvPr id="5" name="Retângulo de cantos arredondados 4">
          <a:hlinkClick xmlns:r="http://schemas.openxmlformats.org/officeDocument/2006/relationships" r:id="rId2"/>
          <a:extLst>
            <a:ext uri="{FF2B5EF4-FFF2-40B4-BE49-F238E27FC236}">
              <a16:creationId xmlns:a16="http://schemas.microsoft.com/office/drawing/2014/main" id="{2FE5D45B-7132-4E79-B84D-571B80E90235}"/>
            </a:ext>
          </a:extLst>
        </xdr:cNvPr>
        <xdr:cNvSpPr/>
      </xdr:nvSpPr>
      <xdr:spPr bwMode="auto">
        <a:xfrm>
          <a:off x="2371725" y="2247900"/>
          <a:ext cx="1971675" cy="752475"/>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600" b="1"/>
            <a:t>MATRIZ</a:t>
          </a:r>
          <a:r>
            <a:rPr lang="pt-BR" sz="1600" b="1" baseline="0"/>
            <a:t> DE AVALIAÇÃO DE MEIO TERMO</a:t>
          </a:r>
          <a:endParaRPr lang="pt-BR" sz="1600" b="1"/>
        </a:p>
      </xdr:txBody>
    </xdr:sp>
    <xdr:clientData/>
  </xdr:twoCellAnchor>
  <xdr:twoCellAnchor>
    <xdr:from>
      <xdr:col>2</xdr:col>
      <xdr:colOff>2314575</xdr:colOff>
      <xdr:row>13</xdr:row>
      <xdr:rowOff>9525</xdr:rowOff>
    </xdr:from>
    <xdr:to>
      <xdr:col>5</xdr:col>
      <xdr:colOff>171450</xdr:colOff>
      <xdr:row>17</xdr:row>
      <xdr:rowOff>114300</xdr:rowOff>
    </xdr:to>
    <xdr:sp macro="" textlink="">
      <xdr:nvSpPr>
        <xdr:cNvPr id="6" name="Retângulo de cantos arredondados 5">
          <a:hlinkClick xmlns:r="http://schemas.openxmlformats.org/officeDocument/2006/relationships" r:id="rId3"/>
          <a:extLst>
            <a:ext uri="{FF2B5EF4-FFF2-40B4-BE49-F238E27FC236}">
              <a16:creationId xmlns:a16="http://schemas.microsoft.com/office/drawing/2014/main" id="{598158C9-7CE0-4C31-AD1D-288A1DE2483C}"/>
            </a:ext>
          </a:extLst>
        </xdr:cNvPr>
        <xdr:cNvSpPr/>
      </xdr:nvSpPr>
      <xdr:spPr bwMode="auto">
        <a:xfrm>
          <a:off x="4514850" y="2238375"/>
          <a:ext cx="1971675" cy="752475"/>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600" b="1" i="0"/>
            <a:t>MATRIZ DE AVALIAÇÃO FINAL</a:t>
          </a:r>
        </a:p>
      </xdr:txBody>
    </xdr:sp>
    <xdr:clientData/>
  </xdr:twoCellAnchor>
  <xdr:twoCellAnchor>
    <xdr:from>
      <xdr:col>2</xdr:col>
      <xdr:colOff>209550</xdr:colOff>
      <xdr:row>18</xdr:row>
      <xdr:rowOff>114300</xdr:rowOff>
    </xdr:from>
    <xdr:to>
      <xdr:col>2</xdr:col>
      <xdr:colOff>1952625</xdr:colOff>
      <xdr:row>23</xdr:row>
      <xdr:rowOff>0</xdr:rowOff>
    </xdr:to>
    <xdr:sp macro="" textlink="">
      <xdr:nvSpPr>
        <xdr:cNvPr id="4" name="Elipse 3">
          <a:hlinkClick xmlns:r="http://schemas.openxmlformats.org/officeDocument/2006/relationships" r:id="rId4"/>
          <a:extLst>
            <a:ext uri="{FF2B5EF4-FFF2-40B4-BE49-F238E27FC236}">
              <a16:creationId xmlns:a16="http://schemas.microsoft.com/office/drawing/2014/main" id="{344938E3-2859-46A3-AD8C-CB299A09B387}"/>
            </a:ext>
          </a:extLst>
        </xdr:cNvPr>
        <xdr:cNvSpPr/>
      </xdr:nvSpPr>
      <xdr:spPr bwMode="auto">
        <a:xfrm>
          <a:off x="2409825" y="3152775"/>
          <a:ext cx="1743075" cy="704850"/>
        </a:xfrm>
        <a:prstGeom prst="ellipse">
          <a:avLst/>
        </a:prstGeom>
        <a:ln>
          <a:headEnd type="none" w="med" len="med"/>
          <a:tailEnd type="none" w="med" len="med"/>
        </a:ln>
      </xdr:spPr>
      <xdr:style>
        <a:lnRef idx="0">
          <a:schemeClr val="accent3"/>
        </a:lnRef>
        <a:fillRef idx="3">
          <a:schemeClr val="accent3"/>
        </a:fillRef>
        <a:effectRef idx="3">
          <a:schemeClr val="accent3"/>
        </a:effectRef>
        <a:fontRef idx="minor">
          <a:schemeClr val="lt1"/>
        </a:fontRef>
      </xdr:style>
      <xdr:txBody>
        <a:bodyPr vertOverflow="clip" horzOverflow="clip" wrap="square" lIns="18288" tIns="0" rIns="0" bIns="0" rtlCol="0" anchor="ctr" upright="1"/>
        <a:lstStyle/>
        <a:p>
          <a:pPr algn="ctr"/>
          <a:r>
            <a:rPr lang="pt-BR" sz="1200" b="1"/>
            <a:t>PAINEL DE GESTÃO DE</a:t>
          </a:r>
          <a:r>
            <a:rPr lang="pt-BR" sz="1200" b="1" baseline="0"/>
            <a:t> MEIO TERMO</a:t>
          </a:r>
          <a:endParaRPr lang="pt-BR" sz="1200" b="1"/>
        </a:p>
      </xdr:txBody>
    </xdr:sp>
    <xdr:clientData/>
  </xdr:twoCellAnchor>
  <xdr:twoCellAnchor>
    <xdr:from>
      <xdr:col>2</xdr:col>
      <xdr:colOff>2428875</xdr:colOff>
      <xdr:row>18</xdr:row>
      <xdr:rowOff>114300</xdr:rowOff>
    </xdr:from>
    <xdr:to>
      <xdr:col>5</xdr:col>
      <xdr:colOff>57150</xdr:colOff>
      <xdr:row>23</xdr:row>
      <xdr:rowOff>0</xdr:rowOff>
    </xdr:to>
    <xdr:sp macro="" textlink="">
      <xdr:nvSpPr>
        <xdr:cNvPr id="8" name="Elipse 7">
          <a:hlinkClick xmlns:r="http://schemas.openxmlformats.org/officeDocument/2006/relationships" r:id="rId5"/>
          <a:extLst>
            <a:ext uri="{FF2B5EF4-FFF2-40B4-BE49-F238E27FC236}">
              <a16:creationId xmlns:a16="http://schemas.microsoft.com/office/drawing/2014/main" id="{30729721-114E-4E83-8DDC-DD0FE1F59655}"/>
            </a:ext>
          </a:extLst>
        </xdr:cNvPr>
        <xdr:cNvSpPr/>
      </xdr:nvSpPr>
      <xdr:spPr bwMode="auto">
        <a:xfrm>
          <a:off x="4629150" y="3152775"/>
          <a:ext cx="1743075" cy="704850"/>
        </a:xfrm>
        <a:prstGeom prst="ellipse">
          <a:avLst/>
        </a:prstGeom>
        <a:ln>
          <a:headEnd type="none" w="med" len="med"/>
          <a:tailEnd type="none" w="med" len="med"/>
        </a:ln>
      </xdr:spPr>
      <xdr:style>
        <a:lnRef idx="0">
          <a:schemeClr val="accent3"/>
        </a:lnRef>
        <a:fillRef idx="3">
          <a:schemeClr val="accent3"/>
        </a:fillRef>
        <a:effectRef idx="3">
          <a:schemeClr val="accent3"/>
        </a:effectRef>
        <a:fontRef idx="minor">
          <a:schemeClr val="lt1"/>
        </a:fontRef>
      </xdr:style>
      <xdr:txBody>
        <a:bodyPr vertOverflow="clip" horzOverflow="clip" wrap="square" lIns="18288" tIns="0" rIns="0" bIns="0" rtlCol="0" anchor="ctr" upright="1"/>
        <a:lstStyle/>
        <a:p>
          <a:pPr algn="ctr"/>
          <a:r>
            <a:rPr lang="pt-BR" sz="1200" b="1"/>
            <a:t>PAINEL DE GESTÃO FINAL</a:t>
          </a:r>
        </a:p>
      </xdr:txBody>
    </xdr:sp>
    <xdr:clientData/>
  </xdr:twoCellAnchor>
  <xdr:twoCellAnchor editAs="oneCell">
    <xdr:from>
      <xdr:col>0</xdr:col>
      <xdr:colOff>247650</xdr:colOff>
      <xdr:row>0</xdr:row>
      <xdr:rowOff>57150</xdr:rowOff>
    </xdr:from>
    <xdr:to>
      <xdr:col>1</xdr:col>
      <xdr:colOff>695325</xdr:colOff>
      <xdr:row>3</xdr:row>
      <xdr:rowOff>161925</xdr:rowOff>
    </xdr:to>
    <xdr:pic>
      <xdr:nvPicPr>
        <xdr:cNvPr id="62705" name="Imagem 6">
          <a:extLst>
            <a:ext uri="{FF2B5EF4-FFF2-40B4-BE49-F238E27FC236}">
              <a16:creationId xmlns:a16="http://schemas.microsoft.com/office/drawing/2014/main" id="{74606A5E-BC42-469F-AFDE-7DE1D93AE4E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7650" y="57150"/>
          <a:ext cx="914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xdr:colOff>
      <xdr:row>20</xdr:row>
      <xdr:rowOff>57150</xdr:rowOff>
    </xdr:from>
    <xdr:to>
      <xdr:col>11</xdr:col>
      <xdr:colOff>457200</xdr:colOff>
      <xdr:row>24</xdr:row>
      <xdr:rowOff>123825</xdr:rowOff>
    </xdr:to>
    <xdr:pic>
      <xdr:nvPicPr>
        <xdr:cNvPr id="62706" name="Imagem 8">
          <a:extLst>
            <a:ext uri="{FF2B5EF4-FFF2-40B4-BE49-F238E27FC236}">
              <a16:creationId xmlns:a16="http://schemas.microsoft.com/office/drawing/2014/main" id="{8E9C9E93-F35F-4056-9474-0E56D28F001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39175" y="3924300"/>
          <a:ext cx="10287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190500</xdr:colOff>
      <xdr:row>20</xdr:row>
      <xdr:rowOff>152400</xdr:rowOff>
    </xdr:from>
    <xdr:ext cx="878574" cy="264560"/>
    <xdr:sp macro="" textlink="">
      <xdr:nvSpPr>
        <xdr:cNvPr id="10" name="CaixaDeTexto 9">
          <a:extLst>
            <a:ext uri="{FF2B5EF4-FFF2-40B4-BE49-F238E27FC236}">
              <a16:creationId xmlns:a16="http://schemas.microsoft.com/office/drawing/2014/main" id="{04F9F3F6-EFB1-43FE-B255-9B9D6F933385}"/>
            </a:ext>
          </a:extLst>
        </xdr:cNvPr>
        <xdr:cNvSpPr txBox="1"/>
      </xdr:nvSpPr>
      <xdr:spPr>
        <a:xfrm>
          <a:off x="7655719" y="4093369"/>
          <a:ext cx="8785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100"/>
            <a:t>Consultoria: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1079501</xdr:colOff>
      <xdr:row>2</xdr:row>
      <xdr:rowOff>177800</xdr:rowOff>
    </xdr:from>
    <xdr:to>
      <xdr:col>7</xdr:col>
      <xdr:colOff>1746251</xdr:colOff>
      <xdr:row>5</xdr:row>
      <xdr:rowOff>180975</xdr:rowOff>
    </xdr:to>
    <xdr:sp macro="" textlink="">
      <xdr:nvSpPr>
        <xdr:cNvPr id="3" name="Retângulo de cantos arredondados 2">
          <a:hlinkClick xmlns:r="http://schemas.openxmlformats.org/officeDocument/2006/relationships" r:id="rId1"/>
          <a:extLst>
            <a:ext uri="{FF2B5EF4-FFF2-40B4-BE49-F238E27FC236}">
              <a16:creationId xmlns:a16="http://schemas.microsoft.com/office/drawing/2014/main" id="{3A6BCB12-AE41-47CE-8F2C-4FBBBDB6EACC}"/>
            </a:ext>
          </a:extLst>
        </xdr:cNvPr>
        <xdr:cNvSpPr/>
      </xdr:nvSpPr>
      <xdr:spPr bwMode="auto">
        <a:xfrm>
          <a:off x="15382876" y="606425"/>
          <a:ext cx="2508250" cy="1273175"/>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800" b="1"/>
            <a:t>RETORNAR</a:t>
          </a:r>
          <a:r>
            <a:rPr lang="pt-BR" sz="1800" b="1" baseline="0"/>
            <a:t>  AO SUMÁRIO DA PLANILHA</a:t>
          </a:r>
          <a:endParaRPr lang="pt-BR" sz="20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1402771</xdr:colOff>
      <xdr:row>4</xdr:row>
      <xdr:rowOff>125558</xdr:rowOff>
    </xdr:from>
    <xdr:to>
      <xdr:col>10</xdr:col>
      <xdr:colOff>2181368</xdr:colOff>
      <xdr:row>6</xdr:row>
      <xdr:rowOff>207819</xdr:rowOff>
    </xdr:to>
    <xdr:sp macro="" textlink="">
      <xdr:nvSpPr>
        <xdr:cNvPr id="3" name="Retângulo de cantos arredondados 2">
          <a:hlinkClick xmlns:r="http://schemas.openxmlformats.org/officeDocument/2006/relationships" r:id="rId1"/>
          <a:extLst>
            <a:ext uri="{FF2B5EF4-FFF2-40B4-BE49-F238E27FC236}">
              <a16:creationId xmlns:a16="http://schemas.microsoft.com/office/drawing/2014/main" id="{6DE65C78-3CCA-4E86-B64A-354E134B5529}"/>
            </a:ext>
          </a:extLst>
        </xdr:cNvPr>
        <xdr:cNvSpPr/>
      </xdr:nvSpPr>
      <xdr:spPr bwMode="auto">
        <a:xfrm>
          <a:off x="18617044" y="1078058"/>
          <a:ext cx="2527733" cy="1346488"/>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800" b="1"/>
            <a:t>RETORNAR</a:t>
          </a:r>
          <a:r>
            <a:rPr lang="pt-BR" sz="1800" b="1" baseline="0"/>
            <a:t>  AO SUMÁRIO DA PLANILHA</a:t>
          </a:r>
          <a:endParaRPr lang="pt-BR" sz="20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180975</xdr:colOff>
      <xdr:row>10</xdr:row>
      <xdr:rowOff>47625</xdr:rowOff>
    </xdr:from>
    <xdr:to>
      <xdr:col>10</xdr:col>
      <xdr:colOff>2257425</xdr:colOff>
      <xdr:row>23</xdr:row>
      <xdr:rowOff>238125</xdr:rowOff>
    </xdr:to>
    <xdr:graphicFrame macro="">
      <xdr:nvGraphicFramePr>
        <xdr:cNvPr id="64087" name="Gráfico 11">
          <a:extLst>
            <a:ext uri="{FF2B5EF4-FFF2-40B4-BE49-F238E27FC236}">
              <a16:creationId xmlns:a16="http://schemas.microsoft.com/office/drawing/2014/main" id="{8C3F3735-ED3D-428A-9F7B-FCF83F619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228600</xdr:rowOff>
    </xdr:from>
    <xdr:to>
      <xdr:col>3</xdr:col>
      <xdr:colOff>1457325</xdr:colOff>
      <xdr:row>40</xdr:row>
      <xdr:rowOff>142875</xdr:rowOff>
    </xdr:to>
    <xdr:graphicFrame macro="">
      <xdr:nvGraphicFramePr>
        <xdr:cNvPr id="64088" name="Gráfico 13">
          <a:extLst>
            <a:ext uri="{FF2B5EF4-FFF2-40B4-BE49-F238E27FC236}">
              <a16:creationId xmlns:a16="http://schemas.microsoft.com/office/drawing/2014/main" id="{E2531B00-EE93-4AB9-BF6A-249E1CC2A5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45</xdr:row>
      <xdr:rowOff>228600</xdr:rowOff>
    </xdr:from>
    <xdr:to>
      <xdr:col>3</xdr:col>
      <xdr:colOff>1457325</xdr:colOff>
      <xdr:row>57</xdr:row>
      <xdr:rowOff>142875</xdr:rowOff>
    </xdr:to>
    <xdr:graphicFrame macro="">
      <xdr:nvGraphicFramePr>
        <xdr:cNvPr id="64089" name="Gráfico 15">
          <a:extLst>
            <a:ext uri="{FF2B5EF4-FFF2-40B4-BE49-F238E27FC236}">
              <a16:creationId xmlns:a16="http://schemas.microsoft.com/office/drawing/2014/main" id="{E0306C1E-BD20-4130-B5E9-6E102A7A4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29</xdr:row>
      <xdr:rowOff>28575</xdr:rowOff>
    </xdr:from>
    <xdr:to>
      <xdr:col>6</xdr:col>
      <xdr:colOff>1524000</xdr:colOff>
      <xdr:row>41</xdr:row>
      <xdr:rowOff>0</xdr:rowOff>
    </xdr:to>
    <xdr:graphicFrame macro="">
      <xdr:nvGraphicFramePr>
        <xdr:cNvPr id="64090" name="Gráfico 18">
          <a:extLst>
            <a:ext uri="{FF2B5EF4-FFF2-40B4-BE49-F238E27FC236}">
              <a16:creationId xmlns:a16="http://schemas.microsoft.com/office/drawing/2014/main" id="{786C1349-8A5F-4A9B-B3F2-81D6D9693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57150</xdr:colOff>
      <xdr:row>46</xdr:row>
      <xdr:rowOff>0</xdr:rowOff>
    </xdr:from>
    <xdr:to>
      <xdr:col>6</xdr:col>
      <xdr:colOff>1524000</xdr:colOff>
      <xdr:row>57</xdr:row>
      <xdr:rowOff>209550</xdr:rowOff>
    </xdr:to>
    <xdr:graphicFrame macro="">
      <xdr:nvGraphicFramePr>
        <xdr:cNvPr id="64091" name="Gráfico 19">
          <a:extLst>
            <a:ext uri="{FF2B5EF4-FFF2-40B4-BE49-F238E27FC236}">
              <a16:creationId xmlns:a16="http://schemas.microsoft.com/office/drawing/2014/main" id="{8DBF122C-AAD5-4851-B23E-7D707FF3B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28</xdr:row>
      <xdr:rowOff>228600</xdr:rowOff>
    </xdr:from>
    <xdr:to>
      <xdr:col>10</xdr:col>
      <xdr:colOff>1457325</xdr:colOff>
      <xdr:row>40</xdr:row>
      <xdr:rowOff>142875</xdr:rowOff>
    </xdr:to>
    <xdr:graphicFrame macro="">
      <xdr:nvGraphicFramePr>
        <xdr:cNvPr id="64092" name="Gráfico 20">
          <a:extLst>
            <a:ext uri="{FF2B5EF4-FFF2-40B4-BE49-F238E27FC236}">
              <a16:creationId xmlns:a16="http://schemas.microsoft.com/office/drawing/2014/main" id="{CA3C646E-8D5C-4C22-9581-21C44BD0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45</xdr:row>
      <xdr:rowOff>228600</xdr:rowOff>
    </xdr:from>
    <xdr:to>
      <xdr:col>10</xdr:col>
      <xdr:colOff>1457325</xdr:colOff>
      <xdr:row>57</xdr:row>
      <xdr:rowOff>142875</xdr:rowOff>
    </xdr:to>
    <xdr:graphicFrame macro="">
      <xdr:nvGraphicFramePr>
        <xdr:cNvPr id="64093" name="Gráfico 21">
          <a:extLst>
            <a:ext uri="{FF2B5EF4-FFF2-40B4-BE49-F238E27FC236}">
              <a16:creationId xmlns:a16="http://schemas.microsoft.com/office/drawing/2014/main" id="{31F497CF-9A3A-4CA2-82CC-00712B3083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57150</xdr:colOff>
      <xdr:row>29</xdr:row>
      <xdr:rowOff>28575</xdr:rowOff>
    </xdr:from>
    <xdr:to>
      <xdr:col>13</xdr:col>
      <xdr:colOff>1524000</xdr:colOff>
      <xdr:row>41</xdr:row>
      <xdr:rowOff>0</xdr:rowOff>
    </xdr:to>
    <xdr:graphicFrame macro="">
      <xdr:nvGraphicFramePr>
        <xdr:cNvPr id="64094" name="Gráfico 22">
          <a:extLst>
            <a:ext uri="{FF2B5EF4-FFF2-40B4-BE49-F238E27FC236}">
              <a16:creationId xmlns:a16="http://schemas.microsoft.com/office/drawing/2014/main" id="{B13B6167-E562-49B6-AE9F-AE891F2F2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57150</xdr:colOff>
      <xdr:row>46</xdr:row>
      <xdr:rowOff>0</xdr:rowOff>
    </xdr:from>
    <xdr:to>
      <xdr:col>13</xdr:col>
      <xdr:colOff>1524000</xdr:colOff>
      <xdr:row>57</xdr:row>
      <xdr:rowOff>209550</xdr:rowOff>
    </xdr:to>
    <xdr:graphicFrame macro="">
      <xdr:nvGraphicFramePr>
        <xdr:cNvPr id="64095" name="Gráfico 23">
          <a:extLst>
            <a:ext uri="{FF2B5EF4-FFF2-40B4-BE49-F238E27FC236}">
              <a16:creationId xmlns:a16="http://schemas.microsoft.com/office/drawing/2014/main" id="{5C961405-D573-4294-9D3B-FF4CA2EF74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60</xdr:row>
      <xdr:rowOff>228600</xdr:rowOff>
    </xdr:from>
    <xdr:to>
      <xdr:col>3</xdr:col>
      <xdr:colOff>1457325</xdr:colOff>
      <xdr:row>72</xdr:row>
      <xdr:rowOff>142875</xdr:rowOff>
    </xdr:to>
    <xdr:graphicFrame macro="">
      <xdr:nvGraphicFramePr>
        <xdr:cNvPr id="64096" name="Gráfico 24">
          <a:extLst>
            <a:ext uri="{FF2B5EF4-FFF2-40B4-BE49-F238E27FC236}">
              <a16:creationId xmlns:a16="http://schemas.microsoft.com/office/drawing/2014/main" id="{7AE34F81-6F50-412F-98CC-845B283A4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77</xdr:row>
      <xdr:rowOff>228600</xdr:rowOff>
    </xdr:from>
    <xdr:to>
      <xdr:col>3</xdr:col>
      <xdr:colOff>1457325</xdr:colOff>
      <xdr:row>89</xdr:row>
      <xdr:rowOff>142875</xdr:rowOff>
    </xdr:to>
    <xdr:graphicFrame macro="">
      <xdr:nvGraphicFramePr>
        <xdr:cNvPr id="64097" name="Gráfico 25">
          <a:extLst>
            <a:ext uri="{FF2B5EF4-FFF2-40B4-BE49-F238E27FC236}">
              <a16:creationId xmlns:a16="http://schemas.microsoft.com/office/drawing/2014/main" id="{9A795DDE-9009-4A02-B3DB-312481016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57150</xdr:colOff>
      <xdr:row>61</xdr:row>
      <xdr:rowOff>28575</xdr:rowOff>
    </xdr:from>
    <xdr:to>
      <xdr:col>6</xdr:col>
      <xdr:colOff>1524000</xdr:colOff>
      <xdr:row>73</xdr:row>
      <xdr:rowOff>0</xdr:rowOff>
    </xdr:to>
    <xdr:graphicFrame macro="">
      <xdr:nvGraphicFramePr>
        <xdr:cNvPr id="64098" name="Gráfico 26">
          <a:extLst>
            <a:ext uri="{FF2B5EF4-FFF2-40B4-BE49-F238E27FC236}">
              <a16:creationId xmlns:a16="http://schemas.microsoft.com/office/drawing/2014/main" id="{7E95EDC1-F06E-4938-A69D-404E061424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57150</xdr:colOff>
      <xdr:row>78</xdr:row>
      <xdr:rowOff>0</xdr:rowOff>
    </xdr:from>
    <xdr:to>
      <xdr:col>6</xdr:col>
      <xdr:colOff>1524000</xdr:colOff>
      <xdr:row>89</xdr:row>
      <xdr:rowOff>209550</xdr:rowOff>
    </xdr:to>
    <xdr:graphicFrame macro="">
      <xdr:nvGraphicFramePr>
        <xdr:cNvPr id="64099" name="Gráfico 27">
          <a:extLst>
            <a:ext uri="{FF2B5EF4-FFF2-40B4-BE49-F238E27FC236}">
              <a16:creationId xmlns:a16="http://schemas.microsoft.com/office/drawing/2014/main" id="{405F8984-B457-4A99-9560-05B8E4976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60</xdr:row>
      <xdr:rowOff>228600</xdr:rowOff>
    </xdr:from>
    <xdr:to>
      <xdr:col>10</xdr:col>
      <xdr:colOff>1457325</xdr:colOff>
      <xdr:row>72</xdr:row>
      <xdr:rowOff>142875</xdr:rowOff>
    </xdr:to>
    <xdr:graphicFrame macro="">
      <xdr:nvGraphicFramePr>
        <xdr:cNvPr id="64100" name="Gráfico 28">
          <a:extLst>
            <a:ext uri="{FF2B5EF4-FFF2-40B4-BE49-F238E27FC236}">
              <a16:creationId xmlns:a16="http://schemas.microsoft.com/office/drawing/2014/main" id="{408B2155-542A-4F68-A861-1C1521549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77</xdr:row>
      <xdr:rowOff>228600</xdr:rowOff>
    </xdr:from>
    <xdr:to>
      <xdr:col>10</xdr:col>
      <xdr:colOff>1457325</xdr:colOff>
      <xdr:row>89</xdr:row>
      <xdr:rowOff>142875</xdr:rowOff>
    </xdr:to>
    <xdr:graphicFrame macro="">
      <xdr:nvGraphicFramePr>
        <xdr:cNvPr id="64101" name="Gráfico 29">
          <a:extLst>
            <a:ext uri="{FF2B5EF4-FFF2-40B4-BE49-F238E27FC236}">
              <a16:creationId xmlns:a16="http://schemas.microsoft.com/office/drawing/2014/main" id="{8E78547D-3F21-4F0E-BA79-464695ED2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57150</xdr:colOff>
      <xdr:row>61</xdr:row>
      <xdr:rowOff>28575</xdr:rowOff>
    </xdr:from>
    <xdr:to>
      <xdr:col>13</xdr:col>
      <xdr:colOff>1524000</xdr:colOff>
      <xdr:row>73</xdr:row>
      <xdr:rowOff>0</xdr:rowOff>
    </xdr:to>
    <xdr:graphicFrame macro="">
      <xdr:nvGraphicFramePr>
        <xdr:cNvPr id="64102" name="Gráfico 30">
          <a:extLst>
            <a:ext uri="{FF2B5EF4-FFF2-40B4-BE49-F238E27FC236}">
              <a16:creationId xmlns:a16="http://schemas.microsoft.com/office/drawing/2014/main" id="{EE506402-9CC9-41BC-89D9-B214B289B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57150</xdr:colOff>
      <xdr:row>78</xdr:row>
      <xdr:rowOff>0</xdr:rowOff>
    </xdr:from>
    <xdr:to>
      <xdr:col>13</xdr:col>
      <xdr:colOff>1524000</xdr:colOff>
      <xdr:row>89</xdr:row>
      <xdr:rowOff>209550</xdr:rowOff>
    </xdr:to>
    <xdr:graphicFrame macro="">
      <xdr:nvGraphicFramePr>
        <xdr:cNvPr id="64103" name="Gráfico 31">
          <a:extLst>
            <a:ext uri="{FF2B5EF4-FFF2-40B4-BE49-F238E27FC236}">
              <a16:creationId xmlns:a16="http://schemas.microsoft.com/office/drawing/2014/main" id="{A48DEEB9-9D55-478F-AA95-5A02DAE4F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92</xdr:row>
      <xdr:rowOff>228600</xdr:rowOff>
    </xdr:from>
    <xdr:to>
      <xdr:col>3</xdr:col>
      <xdr:colOff>1457325</xdr:colOff>
      <xdr:row>104</xdr:row>
      <xdr:rowOff>142875</xdr:rowOff>
    </xdr:to>
    <xdr:graphicFrame macro="">
      <xdr:nvGraphicFramePr>
        <xdr:cNvPr id="64104" name="Gráfico 32">
          <a:extLst>
            <a:ext uri="{FF2B5EF4-FFF2-40B4-BE49-F238E27FC236}">
              <a16:creationId xmlns:a16="http://schemas.microsoft.com/office/drawing/2014/main" id="{F8875044-A23A-4A4D-A8F4-4520852343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57150</xdr:colOff>
      <xdr:row>93</xdr:row>
      <xdr:rowOff>0</xdr:rowOff>
    </xdr:from>
    <xdr:to>
      <xdr:col>6</xdr:col>
      <xdr:colOff>1524000</xdr:colOff>
      <xdr:row>104</xdr:row>
      <xdr:rowOff>209550</xdr:rowOff>
    </xdr:to>
    <xdr:graphicFrame macro="">
      <xdr:nvGraphicFramePr>
        <xdr:cNvPr id="64105" name="Gráfico 33">
          <a:extLst>
            <a:ext uri="{FF2B5EF4-FFF2-40B4-BE49-F238E27FC236}">
              <a16:creationId xmlns:a16="http://schemas.microsoft.com/office/drawing/2014/main" id="{E57CBAE4-EEED-40CD-81B6-CD40837C0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0</xdr:colOff>
      <xdr:row>92</xdr:row>
      <xdr:rowOff>228600</xdr:rowOff>
    </xdr:from>
    <xdr:to>
      <xdr:col>10</xdr:col>
      <xdr:colOff>1457325</xdr:colOff>
      <xdr:row>104</xdr:row>
      <xdr:rowOff>142875</xdr:rowOff>
    </xdr:to>
    <xdr:graphicFrame macro="">
      <xdr:nvGraphicFramePr>
        <xdr:cNvPr id="64106" name="Gráfico 34">
          <a:extLst>
            <a:ext uri="{FF2B5EF4-FFF2-40B4-BE49-F238E27FC236}">
              <a16:creationId xmlns:a16="http://schemas.microsoft.com/office/drawing/2014/main" id="{A1B33894-E2B5-4B83-9F06-DA19F724AF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57150</xdr:colOff>
      <xdr:row>93</xdr:row>
      <xdr:rowOff>0</xdr:rowOff>
    </xdr:from>
    <xdr:to>
      <xdr:col>13</xdr:col>
      <xdr:colOff>1524000</xdr:colOff>
      <xdr:row>104</xdr:row>
      <xdr:rowOff>209550</xdr:rowOff>
    </xdr:to>
    <xdr:graphicFrame macro="">
      <xdr:nvGraphicFramePr>
        <xdr:cNvPr id="64107" name="Gráfico 35">
          <a:extLst>
            <a:ext uri="{FF2B5EF4-FFF2-40B4-BE49-F238E27FC236}">
              <a16:creationId xmlns:a16="http://schemas.microsoft.com/office/drawing/2014/main" id="{9E3E9AA6-3750-4DF4-8564-A365BA79B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1428751</xdr:colOff>
      <xdr:row>4</xdr:row>
      <xdr:rowOff>38101</xdr:rowOff>
    </xdr:from>
    <xdr:to>
      <xdr:col>10</xdr:col>
      <xdr:colOff>137161</xdr:colOff>
      <xdr:row>5</xdr:row>
      <xdr:rowOff>0</xdr:rowOff>
    </xdr:to>
    <xdr:sp macro="" textlink="">
      <xdr:nvSpPr>
        <xdr:cNvPr id="37" name="Retângulo de cantos arredondados 36">
          <a:hlinkClick xmlns:r="http://schemas.openxmlformats.org/officeDocument/2006/relationships" r:id="rId22"/>
          <a:extLst>
            <a:ext uri="{FF2B5EF4-FFF2-40B4-BE49-F238E27FC236}">
              <a16:creationId xmlns:a16="http://schemas.microsoft.com/office/drawing/2014/main" id="{F391F914-50AE-4520-AF67-62081B8542A6}"/>
            </a:ext>
          </a:extLst>
        </xdr:cNvPr>
        <xdr:cNvSpPr/>
      </xdr:nvSpPr>
      <xdr:spPr bwMode="auto">
        <a:xfrm>
          <a:off x="20615911" y="998221"/>
          <a:ext cx="2228850" cy="1150619"/>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800" b="1"/>
            <a:t>RETORNAR</a:t>
          </a:r>
          <a:r>
            <a:rPr lang="pt-BR" sz="1800" b="1" baseline="0"/>
            <a:t>  AO SUMÁRIO DA PLANILHA</a:t>
          </a:r>
          <a:endParaRPr lang="pt-BR" sz="2000" b="1"/>
        </a:p>
      </xdr:txBody>
    </xdr:sp>
    <xdr:clientData/>
  </xdr:twoCellAnchor>
  <xdr:twoCellAnchor>
    <xdr:from>
      <xdr:col>6</xdr:col>
      <xdr:colOff>26671</xdr:colOff>
      <xdr:row>5</xdr:row>
      <xdr:rowOff>160021</xdr:rowOff>
    </xdr:from>
    <xdr:to>
      <xdr:col>8</xdr:col>
      <xdr:colOff>121921</xdr:colOff>
      <xdr:row>8</xdr:row>
      <xdr:rowOff>137160</xdr:rowOff>
    </xdr:to>
    <xdr:sp macro="" textlink="">
      <xdr:nvSpPr>
        <xdr:cNvPr id="38" name="Retângulo de cantos arredondados 37">
          <a:hlinkClick xmlns:r="http://schemas.openxmlformats.org/officeDocument/2006/relationships" r:id="rId22"/>
          <a:extLst>
            <a:ext uri="{FF2B5EF4-FFF2-40B4-BE49-F238E27FC236}">
              <a16:creationId xmlns:a16="http://schemas.microsoft.com/office/drawing/2014/main" id="{5919E924-FC21-4BF4-98B7-1EEC46F65334}"/>
            </a:ext>
          </a:extLst>
        </xdr:cNvPr>
        <xdr:cNvSpPr/>
      </xdr:nvSpPr>
      <xdr:spPr bwMode="auto">
        <a:xfrm>
          <a:off x="17080231" y="2308861"/>
          <a:ext cx="2228850" cy="1181099"/>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800" b="1"/>
            <a:t>RETORNAR</a:t>
          </a:r>
          <a:r>
            <a:rPr lang="pt-BR" sz="1800" b="1" baseline="0"/>
            <a:t>  AO SUMÁRIO DA PLANILHA</a:t>
          </a:r>
          <a:endParaRPr lang="pt-BR" sz="20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614363</xdr:colOff>
      <xdr:row>1</xdr:row>
      <xdr:rowOff>50006</xdr:rowOff>
    </xdr:from>
    <xdr:to>
      <xdr:col>11</xdr:col>
      <xdr:colOff>1530350</xdr:colOff>
      <xdr:row>6</xdr:row>
      <xdr:rowOff>56356</xdr:rowOff>
    </xdr:to>
    <xdr:sp macro="" textlink="">
      <xdr:nvSpPr>
        <xdr:cNvPr id="2" name="Retângulo de cantos arredondados 1">
          <a:hlinkClick xmlns:r="http://schemas.openxmlformats.org/officeDocument/2006/relationships" r:id="rId1"/>
          <a:extLst>
            <a:ext uri="{FF2B5EF4-FFF2-40B4-BE49-F238E27FC236}">
              <a16:creationId xmlns:a16="http://schemas.microsoft.com/office/drawing/2014/main" id="{6F2A2D98-1D6D-40CC-8EBB-A4FD3A5388C1}"/>
            </a:ext>
          </a:extLst>
        </xdr:cNvPr>
        <xdr:cNvSpPr/>
      </xdr:nvSpPr>
      <xdr:spPr bwMode="auto">
        <a:xfrm>
          <a:off x="19683413" y="450056"/>
          <a:ext cx="2592387" cy="1282700"/>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800" b="1"/>
            <a:t>RETORNAR</a:t>
          </a:r>
          <a:r>
            <a:rPr lang="pt-BR" sz="1800" b="1" baseline="0"/>
            <a:t>  AO SUMÁRIO DA PLANILHA</a:t>
          </a:r>
          <a:endParaRPr lang="pt-BR" sz="20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29</xdr:row>
      <xdr:rowOff>228600</xdr:rowOff>
    </xdr:from>
    <xdr:to>
      <xdr:col>3</xdr:col>
      <xdr:colOff>1457325</xdr:colOff>
      <xdr:row>41</xdr:row>
      <xdr:rowOff>142875</xdr:rowOff>
    </xdr:to>
    <xdr:graphicFrame macro="">
      <xdr:nvGraphicFramePr>
        <xdr:cNvPr id="86589" name="Gráfico 2">
          <a:extLst>
            <a:ext uri="{FF2B5EF4-FFF2-40B4-BE49-F238E27FC236}">
              <a16:creationId xmlns:a16="http://schemas.microsoft.com/office/drawing/2014/main" id="{CC47BD4D-8EA1-46C7-B29A-D75A11DF9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228600</xdr:rowOff>
    </xdr:from>
    <xdr:to>
      <xdr:col>3</xdr:col>
      <xdr:colOff>1457325</xdr:colOff>
      <xdr:row>58</xdr:row>
      <xdr:rowOff>142875</xdr:rowOff>
    </xdr:to>
    <xdr:graphicFrame macro="">
      <xdr:nvGraphicFramePr>
        <xdr:cNvPr id="86590" name="Gráfico 3">
          <a:extLst>
            <a:ext uri="{FF2B5EF4-FFF2-40B4-BE49-F238E27FC236}">
              <a16:creationId xmlns:a16="http://schemas.microsoft.com/office/drawing/2014/main" id="{85B88D93-C11B-452E-8ADB-C78CC03EFC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30</xdr:row>
      <xdr:rowOff>28575</xdr:rowOff>
    </xdr:from>
    <xdr:to>
      <xdr:col>7</xdr:col>
      <xdr:colOff>0</xdr:colOff>
      <xdr:row>42</xdr:row>
      <xdr:rowOff>0</xdr:rowOff>
    </xdr:to>
    <xdr:graphicFrame macro="">
      <xdr:nvGraphicFramePr>
        <xdr:cNvPr id="86591" name="Gráfico 4">
          <a:extLst>
            <a:ext uri="{FF2B5EF4-FFF2-40B4-BE49-F238E27FC236}">
              <a16:creationId xmlns:a16="http://schemas.microsoft.com/office/drawing/2014/main" id="{3A93A61F-7FBC-440D-A85A-00EC556EA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47</xdr:row>
      <xdr:rowOff>0</xdr:rowOff>
    </xdr:from>
    <xdr:to>
      <xdr:col>7</xdr:col>
      <xdr:colOff>0</xdr:colOff>
      <xdr:row>58</xdr:row>
      <xdr:rowOff>209550</xdr:rowOff>
    </xdr:to>
    <xdr:graphicFrame macro="">
      <xdr:nvGraphicFramePr>
        <xdr:cNvPr id="86592" name="Gráfico 5">
          <a:extLst>
            <a:ext uri="{FF2B5EF4-FFF2-40B4-BE49-F238E27FC236}">
              <a16:creationId xmlns:a16="http://schemas.microsoft.com/office/drawing/2014/main" id="{7537A246-1DDB-4049-BB5F-6D08B504C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29</xdr:row>
      <xdr:rowOff>228600</xdr:rowOff>
    </xdr:from>
    <xdr:to>
      <xdr:col>9</xdr:col>
      <xdr:colOff>1457325</xdr:colOff>
      <xdr:row>41</xdr:row>
      <xdr:rowOff>142875</xdr:rowOff>
    </xdr:to>
    <xdr:graphicFrame macro="">
      <xdr:nvGraphicFramePr>
        <xdr:cNvPr id="86593" name="Gráfico 6">
          <a:extLst>
            <a:ext uri="{FF2B5EF4-FFF2-40B4-BE49-F238E27FC236}">
              <a16:creationId xmlns:a16="http://schemas.microsoft.com/office/drawing/2014/main" id="{BB330C3B-8216-4BF1-9F97-1BA15DB53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46</xdr:row>
      <xdr:rowOff>228600</xdr:rowOff>
    </xdr:from>
    <xdr:to>
      <xdr:col>9</xdr:col>
      <xdr:colOff>1457325</xdr:colOff>
      <xdr:row>58</xdr:row>
      <xdr:rowOff>142875</xdr:rowOff>
    </xdr:to>
    <xdr:graphicFrame macro="">
      <xdr:nvGraphicFramePr>
        <xdr:cNvPr id="86594" name="Gráfico 7">
          <a:extLst>
            <a:ext uri="{FF2B5EF4-FFF2-40B4-BE49-F238E27FC236}">
              <a16:creationId xmlns:a16="http://schemas.microsoft.com/office/drawing/2014/main" id="{29C0E2D9-23B9-4ACA-B087-AFFCE35B9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57150</xdr:colOff>
      <xdr:row>30</xdr:row>
      <xdr:rowOff>28575</xdr:rowOff>
    </xdr:from>
    <xdr:to>
      <xdr:col>12</xdr:col>
      <xdr:colOff>1524000</xdr:colOff>
      <xdr:row>42</xdr:row>
      <xdr:rowOff>0</xdr:rowOff>
    </xdr:to>
    <xdr:graphicFrame macro="">
      <xdr:nvGraphicFramePr>
        <xdr:cNvPr id="86595" name="Gráfico 8">
          <a:extLst>
            <a:ext uri="{FF2B5EF4-FFF2-40B4-BE49-F238E27FC236}">
              <a16:creationId xmlns:a16="http://schemas.microsoft.com/office/drawing/2014/main" id="{4732C9CD-C6E2-4F12-BC25-906BB8C0F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57150</xdr:colOff>
      <xdr:row>47</xdr:row>
      <xdr:rowOff>0</xdr:rowOff>
    </xdr:from>
    <xdr:to>
      <xdr:col>12</xdr:col>
      <xdr:colOff>1524000</xdr:colOff>
      <xdr:row>58</xdr:row>
      <xdr:rowOff>209550</xdr:rowOff>
    </xdr:to>
    <xdr:graphicFrame macro="">
      <xdr:nvGraphicFramePr>
        <xdr:cNvPr id="86596" name="Gráfico 9">
          <a:extLst>
            <a:ext uri="{FF2B5EF4-FFF2-40B4-BE49-F238E27FC236}">
              <a16:creationId xmlns:a16="http://schemas.microsoft.com/office/drawing/2014/main" id="{89CDD301-6896-44DD-84DB-168775A03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61</xdr:row>
      <xdr:rowOff>228600</xdr:rowOff>
    </xdr:from>
    <xdr:to>
      <xdr:col>3</xdr:col>
      <xdr:colOff>1457325</xdr:colOff>
      <xdr:row>73</xdr:row>
      <xdr:rowOff>142875</xdr:rowOff>
    </xdr:to>
    <xdr:graphicFrame macro="">
      <xdr:nvGraphicFramePr>
        <xdr:cNvPr id="86597" name="Gráfico 10">
          <a:extLst>
            <a:ext uri="{FF2B5EF4-FFF2-40B4-BE49-F238E27FC236}">
              <a16:creationId xmlns:a16="http://schemas.microsoft.com/office/drawing/2014/main" id="{167AF1A4-6F09-475B-8321-C2BC0C325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78</xdr:row>
      <xdr:rowOff>228600</xdr:rowOff>
    </xdr:from>
    <xdr:to>
      <xdr:col>3</xdr:col>
      <xdr:colOff>1457325</xdr:colOff>
      <xdr:row>90</xdr:row>
      <xdr:rowOff>142875</xdr:rowOff>
    </xdr:to>
    <xdr:graphicFrame macro="">
      <xdr:nvGraphicFramePr>
        <xdr:cNvPr id="86598" name="Gráfico 11">
          <a:extLst>
            <a:ext uri="{FF2B5EF4-FFF2-40B4-BE49-F238E27FC236}">
              <a16:creationId xmlns:a16="http://schemas.microsoft.com/office/drawing/2014/main" id="{E0864A0E-61B4-4C20-A69B-47C1C11B2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57150</xdr:colOff>
      <xdr:row>62</xdr:row>
      <xdr:rowOff>28575</xdr:rowOff>
    </xdr:from>
    <xdr:to>
      <xdr:col>7</xdr:col>
      <xdr:colOff>0</xdr:colOff>
      <xdr:row>74</xdr:row>
      <xdr:rowOff>0</xdr:rowOff>
    </xdr:to>
    <xdr:graphicFrame macro="">
      <xdr:nvGraphicFramePr>
        <xdr:cNvPr id="86599" name="Gráfico 12">
          <a:extLst>
            <a:ext uri="{FF2B5EF4-FFF2-40B4-BE49-F238E27FC236}">
              <a16:creationId xmlns:a16="http://schemas.microsoft.com/office/drawing/2014/main" id="{5F0439C2-6B50-4C69-A453-FD713BE1D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57150</xdr:colOff>
      <xdr:row>79</xdr:row>
      <xdr:rowOff>0</xdr:rowOff>
    </xdr:from>
    <xdr:to>
      <xdr:col>7</xdr:col>
      <xdr:colOff>0</xdr:colOff>
      <xdr:row>90</xdr:row>
      <xdr:rowOff>209550</xdr:rowOff>
    </xdr:to>
    <xdr:graphicFrame macro="">
      <xdr:nvGraphicFramePr>
        <xdr:cNvPr id="86600" name="Gráfico 13">
          <a:extLst>
            <a:ext uri="{FF2B5EF4-FFF2-40B4-BE49-F238E27FC236}">
              <a16:creationId xmlns:a16="http://schemas.microsoft.com/office/drawing/2014/main" id="{C587E6E2-52EF-41F1-B23B-83CD8E12BC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61</xdr:row>
      <xdr:rowOff>228600</xdr:rowOff>
    </xdr:from>
    <xdr:to>
      <xdr:col>9</xdr:col>
      <xdr:colOff>1457325</xdr:colOff>
      <xdr:row>73</xdr:row>
      <xdr:rowOff>142875</xdr:rowOff>
    </xdr:to>
    <xdr:graphicFrame macro="">
      <xdr:nvGraphicFramePr>
        <xdr:cNvPr id="86601" name="Gráfico 14">
          <a:extLst>
            <a:ext uri="{FF2B5EF4-FFF2-40B4-BE49-F238E27FC236}">
              <a16:creationId xmlns:a16="http://schemas.microsoft.com/office/drawing/2014/main" id="{3EAE25CB-E9A6-443A-A086-93608EAC1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78</xdr:row>
      <xdr:rowOff>228600</xdr:rowOff>
    </xdr:from>
    <xdr:to>
      <xdr:col>9</xdr:col>
      <xdr:colOff>1457325</xdr:colOff>
      <xdr:row>90</xdr:row>
      <xdr:rowOff>142875</xdr:rowOff>
    </xdr:to>
    <xdr:graphicFrame macro="">
      <xdr:nvGraphicFramePr>
        <xdr:cNvPr id="86602" name="Gráfico 15">
          <a:extLst>
            <a:ext uri="{FF2B5EF4-FFF2-40B4-BE49-F238E27FC236}">
              <a16:creationId xmlns:a16="http://schemas.microsoft.com/office/drawing/2014/main" id="{8CA281FE-7B50-4443-8D40-8E2C45C8E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57150</xdr:colOff>
      <xdr:row>62</xdr:row>
      <xdr:rowOff>28575</xdr:rowOff>
    </xdr:from>
    <xdr:to>
      <xdr:col>12</xdr:col>
      <xdr:colOff>1524000</xdr:colOff>
      <xdr:row>74</xdr:row>
      <xdr:rowOff>0</xdr:rowOff>
    </xdr:to>
    <xdr:graphicFrame macro="">
      <xdr:nvGraphicFramePr>
        <xdr:cNvPr id="86603" name="Gráfico 16">
          <a:extLst>
            <a:ext uri="{FF2B5EF4-FFF2-40B4-BE49-F238E27FC236}">
              <a16:creationId xmlns:a16="http://schemas.microsoft.com/office/drawing/2014/main" id="{E9CC54D5-F686-43E3-8B77-3D33AF08C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57150</xdr:colOff>
      <xdr:row>79</xdr:row>
      <xdr:rowOff>0</xdr:rowOff>
    </xdr:from>
    <xdr:to>
      <xdr:col>12</xdr:col>
      <xdr:colOff>1524000</xdr:colOff>
      <xdr:row>90</xdr:row>
      <xdr:rowOff>209550</xdr:rowOff>
    </xdr:to>
    <xdr:graphicFrame macro="">
      <xdr:nvGraphicFramePr>
        <xdr:cNvPr id="86604" name="Gráfico 17">
          <a:extLst>
            <a:ext uri="{FF2B5EF4-FFF2-40B4-BE49-F238E27FC236}">
              <a16:creationId xmlns:a16="http://schemas.microsoft.com/office/drawing/2014/main" id="{D949FB21-CB3A-427F-85BB-E0E9B2414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93</xdr:row>
      <xdr:rowOff>228600</xdr:rowOff>
    </xdr:from>
    <xdr:to>
      <xdr:col>3</xdr:col>
      <xdr:colOff>1457325</xdr:colOff>
      <xdr:row>105</xdr:row>
      <xdr:rowOff>142875</xdr:rowOff>
    </xdr:to>
    <xdr:graphicFrame macro="">
      <xdr:nvGraphicFramePr>
        <xdr:cNvPr id="86605" name="Gráfico 18">
          <a:extLst>
            <a:ext uri="{FF2B5EF4-FFF2-40B4-BE49-F238E27FC236}">
              <a16:creationId xmlns:a16="http://schemas.microsoft.com/office/drawing/2014/main" id="{D6854BD5-98B2-4E6A-9592-D8E415DF8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57150</xdr:colOff>
      <xdr:row>94</xdr:row>
      <xdr:rowOff>0</xdr:rowOff>
    </xdr:from>
    <xdr:to>
      <xdr:col>7</xdr:col>
      <xdr:colOff>0</xdr:colOff>
      <xdr:row>105</xdr:row>
      <xdr:rowOff>209550</xdr:rowOff>
    </xdr:to>
    <xdr:graphicFrame macro="">
      <xdr:nvGraphicFramePr>
        <xdr:cNvPr id="86606" name="Gráfico 19">
          <a:extLst>
            <a:ext uri="{FF2B5EF4-FFF2-40B4-BE49-F238E27FC236}">
              <a16:creationId xmlns:a16="http://schemas.microsoft.com/office/drawing/2014/main" id="{92981D45-26A2-4939-A6CB-DD93408A86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0</xdr:colOff>
      <xdr:row>93</xdr:row>
      <xdr:rowOff>228600</xdr:rowOff>
    </xdr:from>
    <xdr:to>
      <xdr:col>9</xdr:col>
      <xdr:colOff>1457325</xdr:colOff>
      <xdr:row>105</xdr:row>
      <xdr:rowOff>142875</xdr:rowOff>
    </xdr:to>
    <xdr:graphicFrame macro="">
      <xdr:nvGraphicFramePr>
        <xdr:cNvPr id="86607" name="Gráfico 20">
          <a:extLst>
            <a:ext uri="{FF2B5EF4-FFF2-40B4-BE49-F238E27FC236}">
              <a16:creationId xmlns:a16="http://schemas.microsoft.com/office/drawing/2014/main" id="{379F4697-4379-40BE-BD50-E023587DD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57150</xdr:colOff>
      <xdr:row>94</xdr:row>
      <xdr:rowOff>0</xdr:rowOff>
    </xdr:from>
    <xdr:to>
      <xdr:col>12</xdr:col>
      <xdr:colOff>1524000</xdr:colOff>
      <xdr:row>105</xdr:row>
      <xdr:rowOff>209550</xdr:rowOff>
    </xdr:to>
    <xdr:graphicFrame macro="">
      <xdr:nvGraphicFramePr>
        <xdr:cNvPr id="86608" name="Gráfico 21">
          <a:extLst>
            <a:ext uri="{FF2B5EF4-FFF2-40B4-BE49-F238E27FC236}">
              <a16:creationId xmlns:a16="http://schemas.microsoft.com/office/drawing/2014/main" id="{E8B79C8B-1FE5-408D-BDBD-302C28C2E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754381</xdr:colOff>
      <xdr:row>5</xdr:row>
      <xdr:rowOff>76201</xdr:rowOff>
    </xdr:from>
    <xdr:to>
      <xdr:col>6</xdr:col>
      <xdr:colOff>1051561</xdr:colOff>
      <xdr:row>8</xdr:row>
      <xdr:rowOff>121920</xdr:rowOff>
    </xdr:to>
    <xdr:sp macro="" textlink="">
      <xdr:nvSpPr>
        <xdr:cNvPr id="24" name="Retângulo de cantos arredondados 23">
          <a:hlinkClick xmlns:r="http://schemas.openxmlformats.org/officeDocument/2006/relationships" r:id="rId21"/>
          <a:extLst>
            <a:ext uri="{FF2B5EF4-FFF2-40B4-BE49-F238E27FC236}">
              <a16:creationId xmlns:a16="http://schemas.microsoft.com/office/drawing/2014/main" id="{54EEF9FC-B963-4028-ABD7-6FBE592C30D9}"/>
            </a:ext>
          </a:extLst>
        </xdr:cNvPr>
        <xdr:cNvSpPr/>
      </xdr:nvSpPr>
      <xdr:spPr bwMode="auto">
        <a:xfrm>
          <a:off x="7566661" y="2072641"/>
          <a:ext cx="2202180" cy="1219199"/>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800" b="1"/>
            <a:t>RETORNAR</a:t>
          </a:r>
          <a:r>
            <a:rPr lang="pt-BR" sz="1800" b="1" baseline="0"/>
            <a:t>  AO SUMÁRIO DA PLANILHA</a:t>
          </a:r>
          <a:endParaRPr lang="pt-BR" sz="2000" b="1"/>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atres.com.br/"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19"/>
  <sheetViews>
    <sheetView zoomScale="80" zoomScaleNormal="80" workbookViewId="0"/>
  </sheetViews>
  <sheetFormatPr defaultColWidth="9.140625" defaultRowHeight="12.75" x14ac:dyDescent="0.2"/>
  <cols>
    <col min="1" max="1" width="7" style="80" customWidth="1"/>
    <col min="2" max="2" width="16.140625" style="80" customWidth="1"/>
    <col min="3" max="3" width="43.42578125" style="80" customWidth="1"/>
    <col min="4" max="9" width="9.140625" style="80"/>
    <col min="10" max="10" width="7.5703125" style="80" customWidth="1"/>
    <col min="11" max="16384" width="9.140625" style="80"/>
  </cols>
  <sheetData>
    <row r="1" spans="1:26" s="81" customFormat="1" ht="53.25" customHeight="1" x14ac:dyDescent="0.35">
      <c r="B1" s="82"/>
      <c r="C1" s="82" t="s">
        <v>22</v>
      </c>
      <c r="D1" s="82"/>
      <c r="E1" s="82"/>
      <c r="F1" s="82"/>
      <c r="G1" s="82"/>
      <c r="H1" s="82"/>
      <c r="I1" s="82"/>
      <c r="J1" s="82"/>
      <c r="K1" s="82"/>
      <c r="L1" s="82"/>
      <c r="M1" s="82"/>
      <c r="N1" s="82"/>
      <c r="O1" s="82"/>
      <c r="P1" s="82"/>
      <c r="Q1" s="82"/>
      <c r="R1" s="82"/>
      <c r="S1" s="82"/>
      <c r="T1" s="82"/>
      <c r="U1" s="82"/>
      <c r="V1" s="82"/>
      <c r="W1" s="82"/>
      <c r="X1" s="82"/>
      <c r="Y1" s="82"/>
      <c r="Z1" s="82"/>
    </row>
    <row r="2" spans="1:26" s="78" customFormat="1" ht="6" customHeight="1" x14ac:dyDescent="0.25">
      <c r="A2" s="83"/>
      <c r="B2" s="83"/>
      <c r="C2" s="83"/>
      <c r="D2" s="83"/>
      <c r="E2" s="83"/>
      <c r="F2" s="83"/>
      <c r="G2" s="83"/>
      <c r="H2" s="84"/>
      <c r="I2" s="84"/>
      <c r="J2" s="84"/>
      <c r="K2" s="84"/>
      <c r="L2" s="84"/>
      <c r="M2" s="84"/>
      <c r="N2" s="83"/>
      <c r="O2" s="83"/>
      <c r="P2" s="83"/>
    </row>
    <row r="3" spans="1:26" s="78" customFormat="1" x14ac:dyDescent="0.2"/>
    <row r="4" spans="1:26" s="78" customFormat="1" ht="22.5" customHeight="1" x14ac:dyDescent="0.2"/>
    <row r="5" spans="1:26" s="78" customFormat="1" ht="18.75" x14ac:dyDescent="0.3">
      <c r="A5" s="79" t="s">
        <v>38</v>
      </c>
      <c r="B5" s="79"/>
      <c r="C5" s="79"/>
    </row>
    <row r="6" spans="1:26" s="78" customFormat="1" x14ac:dyDescent="0.2"/>
    <row r="7" spans="1:26" s="78" customFormat="1" x14ac:dyDescent="0.2"/>
    <row r="8" spans="1:26" s="78" customFormat="1" x14ac:dyDescent="0.2"/>
    <row r="9" spans="1:26" s="78" customFormat="1" x14ac:dyDescent="0.2"/>
    <row r="10" spans="1:26" s="78" customFormat="1" x14ac:dyDescent="0.2"/>
    <row r="11" spans="1:26" s="78" customFormat="1" x14ac:dyDescent="0.2"/>
    <row r="12" spans="1:26" s="78" customFormat="1" x14ac:dyDescent="0.2"/>
    <row r="13" spans="1:26" s="78" customFormat="1" x14ac:dyDescent="0.2"/>
    <row r="14" spans="1:26" s="78" customFormat="1" x14ac:dyDescent="0.2"/>
    <row r="15" spans="1:26" s="78" customFormat="1" x14ac:dyDescent="0.2"/>
    <row r="16" spans="1:26" s="78" customFormat="1" x14ac:dyDescent="0.2"/>
    <row r="17" spans="11:11" s="78" customFormat="1" x14ac:dyDescent="0.2"/>
    <row r="18" spans="11:11" s="78" customFormat="1" x14ac:dyDescent="0.2"/>
    <row r="19" spans="11:11" s="78" customFormat="1" x14ac:dyDescent="0.2"/>
    <row r="20" spans="11:11" s="78" customFormat="1" x14ac:dyDescent="0.2"/>
    <row r="21" spans="11:11" s="78" customFormat="1" x14ac:dyDescent="0.2"/>
    <row r="22" spans="11:11" s="78" customFormat="1" x14ac:dyDescent="0.2"/>
    <row r="23" spans="11:11" s="78" customFormat="1" x14ac:dyDescent="0.2"/>
    <row r="24" spans="11:11" s="78" customFormat="1" x14ac:dyDescent="0.2"/>
    <row r="25" spans="11:11" s="78" customFormat="1" x14ac:dyDescent="0.2"/>
    <row r="26" spans="11:11" s="78" customFormat="1" x14ac:dyDescent="0.2">
      <c r="K26" s="85" t="s">
        <v>39</v>
      </c>
    </row>
    <row r="27" spans="11:11" s="78" customFormat="1" x14ac:dyDescent="0.2"/>
    <row r="28" spans="11:11" s="78" customFormat="1" x14ac:dyDescent="0.2"/>
    <row r="29" spans="11:11" s="78" customFormat="1" x14ac:dyDescent="0.2"/>
    <row r="30" spans="11:11" s="78" customFormat="1" x14ac:dyDescent="0.2"/>
    <row r="31" spans="11:11" s="78" customFormat="1" x14ac:dyDescent="0.2"/>
    <row r="32" spans="11:11" s="78" customFormat="1" x14ac:dyDescent="0.2"/>
    <row r="33" s="78" customFormat="1" x14ac:dyDescent="0.2"/>
    <row r="34" s="78" customFormat="1" x14ac:dyDescent="0.2"/>
    <row r="35" s="78" customFormat="1" x14ac:dyDescent="0.2"/>
    <row r="36" s="78" customFormat="1" x14ac:dyDescent="0.2"/>
    <row r="37" s="78" customFormat="1" x14ac:dyDescent="0.2"/>
    <row r="38" s="78" customFormat="1" x14ac:dyDescent="0.2"/>
    <row r="39" s="78" customFormat="1" x14ac:dyDescent="0.2"/>
    <row r="40" s="78" customFormat="1" x14ac:dyDescent="0.2"/>
    <row r="41" s="78" customFormat="1" x14ac:dyDescent="0.2"/>
    <row r="42" s="78" customFormat="1" x14ac:dyDescent="0.2"/>
    <row r="43" s="78" customFormat="1" x14ac:dyDescent="0.2"/>
    <row r="44" s="78" customFormat="1" x14ac:dyDescent="0.2"/>
    <row r="45" s="78" customFormat="1" x14ac:dyDescent="0.2"/>
    <row r="46" s="78" customFormat="1" x14ac:dyDescent="0.2"/>
    <row r="47" s="78" customFormat="1" x14ac:dyDescent="0.2"/>
    <row r="48" s="78" customFormat="1" x14ac:dyDescent="0.2"/>
    <row r="49" s="78" customFormat="1" x14ac:dyDescent="0.2"/>
    <row r="50" s="78" customFormat="1" x14ac:dyDescent="0.2"/>
    <row r="51" s="78" customFormat="1" x14ac:dyDescent="0.2"/>
    <row r="52" s="78" customFormat="1" x14ac:dyDescent="0.2"/>
    <row r="53" s="78" customFormat="1" x14ac:dyDescent="0.2"/>
    <row r="54" s="78" customFormat="1" x14ac:dyDescent="0.2"/>
    <row r="55" s="78" customFormat="1" x14ac:dyDescent="0.2"/>
    <row r="56" s="78" customFormat="1" x14ac:dyDescent="0.2"/>
    <row r="57" s="78" customFormat="1" x14ac:dyDescent="0.2"/>
    <row r="58" s="78" customFormat="1" x14ac:dyDescent="0.2"/>
    <row r="59" s="78" customFormat="1" x14ac:dyDescent="0.2"/>
    <row r="60" s="78" customFormat="1" x14ac:dyDescent="0.2"/>
    <row r="61" s="78" customFormat="1" x14ac:dyDescent="0.2"/>
    <row r="62" s="78" customFormat="1" x14ac:dyDescent="0.2"/>
    <row r="63" s="78" customFormat="1" x14ac:dyDescent="0.2"/>
    <row r="64" s="78" customFormat="1" x14ac:dyDescent="0.2"/>
    <row r="65" s="78" customFormat="1" x14ac:dyDescent="0.2"/>
    <row r="66" s="78" customFormat="1" x14ac:dyDescent="0.2"/>
    <row r="67" s="78" customFormat="1" x14ac:dyDescent="0.2"/>
    <row r="68" s="78" customFormat="1" x14ac:dyDescent="0.2"/>
    <row r="69" s="78" customFormat="1" x14ac:dyDescent="0.2"/>
    <row r="70" s="78" customFormat="1" x14ac:dyDescent="0.2"/>
    <row r="71" s="78" customFormat="1" x14ac:dyDescent="0.2"/>
    <row r="72" s="78" customFormat="1" x14ac:dyDescent="0.2"/>
    <row r="73" s="78" customFormat="1" x14ac:dyDescent="0.2"/>
    <row r="74" s="78" customFormat="1" x14ac:dyDescent="0.2"/>
    <row r="75" s="78" customFormat="1" x14ac:dyDescent="0.2"/>
    <row r="76" s="78" customFormat="1" x14ac:dyDescent="0.2"/>
    <row r="77" s="78" customFormat="1" x14ac:dyDescent="0.2"/>
    <row r="78" s="78" customFormat="1" x14ac:dyDescent="0.2"/>
    <row r="79" s="78" customFormat="1" x14ac:dyDescent="0.2"/>
    <row r="80" s="78" customFormat="1" x14ac:dyDescent="0.2"/>
    <row r="81" s="78" customFormat="1" x14ac:dyDescent="0.2"/>
    <row r="82" s="78" customFormat="1" x14ac:dyDescent="0.2"/>
    <row r="83" s="78" customFormat="1" x14ac:dyDescent="0.2"/>
    <row r="84" s="78" customFormat="1" x14ac:dyDescent="0.2"/>
    <row r="85" s="78" customFormat="1" x14ac:dyDescent="0.2"/>
    <row r="86" s="78" customFormat="1" x14ac:dyDescent="0.2"/>
    <row r="87" s="78" customFormat="1" x14ac:dyDescent="0.2"/>
    <row r="88" s="78" customFormat="1" x14ac:dyDescent="0.2"/>
    <row r="89" s="78" customFormat="1" x14ac:dyDescent="0.2"/>
    <row r="90" s="78" customFormat="1" x14ac:dyDescent="0.2"/>
    <row r="91" s="78" customFormat="1" x14ac:dyDescent="0.2"/>
    <row r="92" s="78" customFormat="1" x14ac:dyDescent="0.2"/>
    <row r="93" s="78" customFormat="1" x14ac:dyDescent="0.2"/>
    <row r="94" s="78" customFormat="1" x14ac:dyDescent="0.2"/>
    <row r="95" s="78" customFormat="1" x14ac:dyDescent="0.2"/>
    <row r="96" s="78" customFormat="1" x14ac:dyDescent="0.2"/>
    <row r="97" s="78" customFormat="1" x14ac:dyDescent="0.2"/>
    <row r="98" s="78" customFormat="1" x14ac:dyDescent="0.2"/>
    <row r="99" s="78" customFormat="1" x14ac:dyDescent="0.2"/>
    <row r="100" s="78" customFormat="1" x14ac:dyDescent="0.2"/>
    <row r="101" s="78" customFormat="1" x14ac:dyDescent="0.2"/>
    <row r="102" s="78" customFormat="1" x14ac:dyDescent="0.2"/>
    <row r="103" s="78" customFormat="1" x14ac:dyDescent="0.2"/>
    <row r="104" s="78" customFormat="1" x14ac:dyDescent="0.2"/>
    <row r="105" s="78" customFormat="1" x14ac:dyDescent="0.2"/>
    <row r="106" s="78" customFormat="1" x14ac:dyDescent="0.2"/>
    <row r="107" s="78" customFormat="1" x14ac:dyDescent="0.2"/>
    <row r="108" s="78" customFormat="1" x14ac:dyDescent="0.2"/>
    <row r="109" s="78" customFormat="1" x14ac:dyDescent="0.2"/>
    <row r="110" s="78" customFormat="1" x14ac:dyDescent="0.2"/>
    <row r="111" s="78" customFormat="1" x14ac:dyDescent="0.2"/>
    <row r="112" s="78" customFormat="1" x14ac:dyDescent="0.2"/>
    <row r="113" s="78" customFormat="1" x14ac:dyDescent="0.2"/>
    <row r="114" s="78" customFormat="1" x14ac:dyDescent="0.2"/>
    <row r="115" s="78" customFormat="1" x14ac:dyDescent="0.2"/>
    <row r="116" s="78" customFormat="1" x14ac:dyDescent="0.2"/>
    <row r="117" s="78" customFormat="1" x14ac:dyDescent="0.2"/>
    <row r="118" s="78" customFormat="1" x14ac:dyDescent="0.2"/>
    <row r="119" s="78" customFormat="1" x14ac:dyDescent="0.2"/>
    <row r="120" s="78" customFormat="1" x14ac:dyDescent="0.2"/>
    <row r="121" s="78" customFormat="1" x14ac:dyDescent="0.2"/>
    <row r="122" s="78" customFormat="1" x14ac:dyDescent="0.2"/>
    <row r="123" s="78" customFormat="1" x14ac:dyDescent="0.2"/>
    <row r="124" s="78" customFormat="1" x14ac:dyDescent="0.2"/>
    <row r="125" s="78" customFormat="1" x14ac:dyDescent="0.2"/>
    <row r="126" s="78" customFormat="1" x14ac:dyDescent="0.2"/>
    <row r="127" s="78" customFormat="1" x14ac:dyDescent="0.2"/>
    <row r="128" s="78" customFormat="1" x14ac:dyDescent="0.2"/>
    <row r="129" s="78" customFormat="1" x14ac:dyDescent="0.2"/>
    <row r="130" s="78" customFormat="1" x14ac:dyDescent="0.2"/>
    <row r="131" s="78" customFormat="1" x14ac:dyDescent="0.2"/>
    <row r="132" s="78" customFormat="1" x14ac:dyDescent="0.2"/>
    <row r="133" s="78" customFormat="1" x14ac:dyDescent="0.2"/>
    <row r="134" s="78" customFormat="1" x14ac:dyDescent="0.2"/>
    <row r="135" s="78" customFormat="1" x14ac:dyDescent="0.2"/>
    <row r="136" s="78" customFormat="1" x14ac:dyDescent="0.2"/>
    <row r="137" s="78" customFormat="1" x14ac:dyDescent="0.2"/>
    <row r="138" s="78" customFormat="1" x14ac:dyDescent="0.2"/>
    <row r="139" s="78" customFormat="1" x14ac:dyDescent="0.2"/>
    <row r="140" s="78" customFormat="1" x14ac:dyDescent="0.2"/>
    <row r="141" s="78" customFormat="1" x14ac:dyDescent="0.2"/>
    <row r="142" s="78" customFormat="1" x14ac:dyDescent="0.2"/>
    <row r="143" s="78" customFormat="1" x14ac:dyDescent="0.2"/>
    <row r="144" s="78" customFormat="1" x14ac:dyDescent="0.2"/>
    <row r="145" s="78" customFormat="1" x14ac:dyDescent="0.2"/>
    <row r="146" s="78" customFormat="1" x14ac:dyDescent="0.2"/>
    <row r="147" s="78" customFormat="1" x14ac:dyDescent="0.2"/>
    <row r="148" s="78" customFormat="1" x14ac:dyDescent="0.2"/>
    <row r="149" s="78" customFormat="1" x14ac:dyDescent="0.2"/>
    <row r="150" s="78" customFormat="1" x14ac:dyDescent="0.2"/>
    <row r="151" s="78" customFormat="1" x14ac:dyDescent="0.2"/>
    <row r="152" s="78" customFormat="1" x14ac:dyDescent="0.2"/>
    <row r="153" s="78" customFormat="1" x14ac:dyDescent="0.2"/>
    <row r="154" s="78" customFormat="1" x14ac:dyDescent="0.2"/>
    <row r="155" s="78" customFormat="1" x14ac:dyDescent="0.2"/>
    <row r="156" s="78" customFormat="1" x14ac:dyDescent="0.2"/>
    <row r="157" s="78" customFormat="1" x14ac:dyDescent="0.2"/>
    <row r="158" s="78" customFormat="1" x14ac:dyDescent="0.2"/>
    <row r="159" s="78" customFormat="1" x14ac:dyDescent="0.2"/>
    <row r="160" s="78" customFormat="1" x14ac:dyDescent="0.2"/>
    <row r="161" s="78" customFormat="1" x14ac:dyDescent="0.2"/>
    <row r="162" s="78" customFormat="1" x14ac:dyDescent="0.2"/>
    <row r="163" s="78" customFormat="1" x14ac:dyDescent="0.2"/>
    <row r="164" s="78" customFormat="1" x14ac:dyDescent="0.2"/>
    <row r="165" s="78" customFormat="1" x14ac:dyDescent="0.2"/>
    <row r="166" s="78" customFormat="1" x14ac:dyDescent="0.2"/>
    <row r="167" s="78" customFormat="1" x14ac:dyDescent="0.2"/>
    <row r="168" s="78" customFormat="1" x14ac:dyDescent="0.2"/>
    <row r="169" s="78" customFormat="1" x14ac:dyDescent="0.2"/>
    <row r="170" s="78" customFormat="1" x14ac:dyDescent="0.2"/>
    <row r="171" s="78" customFormat="1" x14ac:dyDescent="0.2"/>
    <row r="172" s="78" customFormat="1" x14ac:dyDescent="0.2"/>
    <row r="173" s="78" customFormat="1" x14ac:dyDescent="0.2"/>
    <row r="174" s="78" customFormat="1" x14ac:dyDescent="0.2"/>
    <row r="175" s="78" customFormat="1" x14ac:dyDescent="0.2"/>
    <row r="176" s="78" customFormat="1" x14ac:dyDescent="0.2"/>
    <row r="177" s="78" customFormat="1" x14ac:dyDescent="0.2"/>
    <row r="178" s="78" customFormat="1" x14ac:dyDescent="0.2"/>
    <row r="179" s="78" customFormat="1" x14ac:dyDescent="0.2"/>
    <row r="180" s="78" customFormat="1" x14ac:dyDescent="0.2"/>
    <row r="181" s="78" customFormat="1" x14ac:dyDescent="0.2"/>
    <row r="182" s="78" customFormat="1" x14ac:dyDescent="0.2"/>
    <row r="183" s="78" customFormat="1" x14ac:dyDescent="0.2"/>
    <row r="184" s="78" customFormat="1" x14ac:dyDescent="0.2"/>
    <row r="185" s="78" customFormat="1" x14ac:dyDescent="0.2"/>
    <row r="186" s="78" customFormat="1" x14ac:dyDescent="0.2"/>
    <row r="187" s="78" customFormat="1" x14ac:dyDescent="0.2"/>
    <row r="188" s="78" customFormat="1" x14ac:dyDescent="0.2"/>
    <row r="189" s="78" customFormat="1" x14ac:dyDescent="0.2"/>
    <row r="190" s="78" customFormat="1" x14ac:dyDescent="0.2"/>
    <row r="191" s="78" customFormat="1" x14ac:dyDescent="0.2"/>
    <row r="192" s="78" customFormat="1" x14ac:dyDescent="0.2"/>
    <row r="193" s="78" customFormat="1" x14ac:dyDescent="0.2"/>
    <row r="194" s="78" customFormat="1" x14ac:dyDescent="0.2"/>
    <row r="195" s="78" customFormat="1" x14ac:dyDescent="0.2"/>
    <row r="196" s="78" customFormat="1" x14ac:dyDescent="0.2"/>
    <row r="197" s="78" customFormat="1" x14ac:dyDescent="0.2"/>
    <row r="198" s="78" customFormat="1" x14ac:dyDescent="0.2"/>
    <row r="199" s="78" customFormat="1" x14ac:dyDescent="0.2"/>
    <row r="200" s="78" customFormat="1" x14ac:dyDescent="0.2"/>
    <row r="201" s="78" customFormat="1" x14ac:dyDescent="0.2"/>
    <row r="202" s="78" customFormat="1" x14ac:dyDescent="0.2"/>
    <row r="203" s="78" customFormat="1" x14ac:dyDescent="0.2"/>
    <row r="204" s="78" customFormat="1" x14ac:dyDescent="0.2"/>
    <row r="205" s="78" customFormat="1" x14ac:dyDescent="0.2"/>
    <row r="206" s="78" customFormat="1" x14ac:dyDescent="0.2"/>
    <row r="207" s="78" customFormat="1" x14ac:dyDescent="0.2"/>
    <row r="208" s="78" customFormat="1" x14ac:dyDescent="0.2"/>
    <row r="209" s="78" customFormat="1" x14ac:dyDescent="0.2"/>
    <row r="210" s="78" customFormat="1" x14ac:dyDescent="0.2"/>
    <row r="211" s="78" customFormat="1" x14ac:dyDescent="0.2"/>
    <row r="212" s="78" customFormat="1" x14ac:dyDescent="0.2"/>
    <row r="213" s="78" customFormat="1" x14ac:dyDescent="0.2"/>
    <row r="214" s="78" customFormat="1" x14ac:dyDescent="0.2"/>
    <row r="215" s="78" customFormat="1" x14ac:dyDescent="0.2"/>
    <row r="216" s="78" customFormat="1" x14ac:dyDescent="0.2"/>
    <row r="217" s="78" customFormat="1" x14ac:dyDescent="0.2"/>
    <row r="218" s="78" customFormat="1" x14ac:dyDescent="0.2"/>
    <row r="219" s="78" customFormat="1" x14ac:dyDescent="0.2"/>
    <row r="220" s="78" customFormat="1" x14ac:dyDescent="0.2"/>
    <row r="221" s="78" customFormat="1" x14ac:dyDescent="0.2"/>
    <row r="222" s="78" customFormat="1" x14ac:dyDescent="0.2"/>
    <row r="223" s="78" customFormat="1" x14ac:dyDescent="0.2"/>
    <row r="224" s="78" customFormat="1" x14ac:dyDescent="0.2"/>
    <row r="225" s="78" customFormat="1" x14ac:dyDescent="0.2"/>
    <row r="226" s="78" customFormat="1" x14ac:dyDescent="0.2"/>
    <row r="227" s="78" customFormat="1" x14ac:dyDescent="0.2"/>
    <row r="228" s="78" customFormat="1" x14ac:dyDescent="0.2"/>
    <row r="229" s="78" customFormat="1" x14ac:dyDescent="0.2"/>
    <row r="230" s="78" customFormat="1" x14ac:dyDescent="0.2"/>
    <row r="231" s="78" customFormat="1" x14ac:dyDescent="0.2"/>
    <row r="232" s="78" customFormat="1" x14ac:dyDescent="0.2"/>
    <row r="233" s="78" customFormat="1" x14ac:dyDescent="0.2"/>
    <row r="234" s="78" customFormat="1" x14ac:dyDescent="0.2"/>
    <row r="235" s="78" customFormat="1" x14ac:dyDescent="0.2"/>
    <row r="236" s="78" customFormat="1" x14ac:dyDescent="0.2"/>
    <row r="237" s="78" customFormat="1" x14ac:dyDescent="0.2"/>
    <row r="238" s="78" customFormat="1" x14ac:dyDescent="0.2"/>
    <row r="239" s="78" customFormat="1" x14ac:dyDescent="0.2"/>
    <row r="240" s="78" customFormat="1" x14ac:dyDescent="0.2"/>
    <row r="241" s="78" customFormat="1" x14ac:dyDescent="0.2"/>
    <row r="242" s="78" customFormat="1" x14ac:dyDescent="0.2"/>
    <row r="243" s="78" customFormat="1" x14ac:dyDescent="0.2"/>
    <row r="244" s="78" customFormat="1" x14ac:dyDescent="0.2"/>
    <row r="245" s="78" customFormat="1" x14ac:dyDescent="0.2"/>
    <row r="246" s="78" customFormat="1" x14ac:dyDescent="0.2"/>
    <row r="247" s="78" customFormat="1" x14ac:dyDescent="0.2"/>
    <row r="248" s="78" customFormat="1" x14ac:dyDescent="0.2"/>
    <row r="249" s="78" customFormat="1" x14ac:dyDescent="0.2"/>
    <row r="250" s="78" customFormat="1" x14ac:dyDescent="0.2"/>
    <row r="251" s="78" customFormat="1" x14ac:dyDescent="0.2"/>
    <row r="252" s="78" customFormat="1" x14ac:dyDescent="0.2"/>
    <row r="253" s="78" customFormat="1" x14ac:dyDescent="0.2"/>
    <row r="254" s="78" customFormat="1" x14ac:dyDescent="0.2"/>
    <row r="255" s="78" customFormat="1" x14ac:dyDescent="0.2"/>
    <row r="256" s="78" customFormat="1" x14ac:dyDescent="0.2"/>
    <row r="257" s="78" customFormat="1" x14ac:dyDescent="0.2"/>
    <row r="258" s="78" customFormat="1" x14ac:dyDescent="0.2"/>
    <row r="259" s="78" customFormat="1" x14ac:dyDescent="0.2"/>
    <row r="260" s="78" customFormat="1" x14ac:dyDescent="0.2"/>
    <row r="261" s="78" customFormat="1" x14ac:dyDescent="0.2"/>
    <row r="262" s="78" customFormat="1" x14ac:dyDescent="0.2"/>
    <row r="263" s="78" customFormat="1" x14ac:dyDescent="0.2"/>
    <row r="264" s="78" customFormat="1" x14ac:dyDescent="0.2"/>
    <row r="265" s="78" customFormat="1" x14ac:dyDescent="0.2"/>
    <row r="266" s="78" customFormat="1" x14ac:dyDescent="0.2"/>
    <row r="267" s="78" customFormat="1" x14ac:dyDescent="0.2"/>
    <row r="268" s="78" customFormat="1" x14ac:dyDescent="0.2"/>
    <row r="269" s="78" customFormat="1" x14ac:dyDescent="0.2"/>
    <row r="270" s="78" customFormat="1" x14ac:dyDescent="0.2"/>
    <row r="271" s="78" customFormat="1" x14ac:dyDescent="0.2"/>
    <row r="272" s="78" customFormat="1" x14ac:dyDescent="0.2"/>
    <row r="273" s="78" customFormat="1" x14ac:dyDescent="0.2"/>
    <row r="274" s="78" customFormat="1" x14ac:dyDescent="0.2"/>
    <row r="275" s="78" customFormat="1" x14ac:dyDescent="0.2"/>
    <row r="276" s="78" customFormat="1" x14ac:dyDescent="0.2"/>
    <row r="277" s="78" customFormat="1" x14ac:dyDescent="0.2"/>
    <row r="278" s="78" customFormat="1" x14ac:dyDescent="0.2"/>
    <row r="279" s="78" customFormat="1" x14ac:dyDescent="0.2"/>
    <row r="280" s="78" customFormat="1" x14ac:dyDescent="0.2"/>
    <row r="281" s="78" customFormat="1" x14ac:dyDescent="0.2"/>
    <row r="282" s="78" customFormat="1" x14ac:dyDescent="0.2"/>
    <row r="283" s="78" customFormat="1" x14ac:dyDescent="0.2"/>
    <row r="284" s="78" customFormat="1" x14ac:dyDescent="0.2"/>
    <row r="285" s="78" customFormat="1" x14ac:dyDescent="0.2"/>
    <row r="286" s="78" customFormat="1" x14ac:dyDescent="0.2"/>
    <row r="287" s="78" customFormat="1" x14ac:dyDescent="0.2"/>
    <row r="288" s="78" customFormat="1" x14ac:dyDescent="0.2"/>
    <row r="289" s="78" customFormat="1" x14ac:dyDescent="0.2"/>
    <row r="290" s="78" customFormat="1" x14ac:dyDescent="0.2"/>
    <row r="291" s="78" customFormat="1" x14ac:dyDescent="0.2"/>
    <row r="292" s="78" customFormat="1" x14ac:dyDescent="0.2"/>
    <row r="293" s="78" customFormat="1" x14ac:dyDescent="0.2"/>
    <row r="294" s="78" customFormat="1" x14ac:dyDescent="0.2"/>
    <row r="295" s="78" customFormat="1" x14ac:dyDescent="0.2"/>
    <row r="296" s="78" customFormat="1" x14ac:dyDescent="0.2"/>
    <row r="297" s="78" customFormat="1" x14ac:dyDescent="0.2"/>
    <row r="298" s="78" customFormat="1" x14ac:dyDescent="0.2"/>
    <row r="299" s="78" customFormat="1" x14ac:dyDescent="0.2"/>
    <row r="300" s="78" customFormat="1" x14ac:dyDescent="0.2"/>
    <row r="301" s="78" customFormat="1" x14ac:dyDescent="0.2"/>
    <row r="302" s="78" customFormat="1" x14ac:dyDescent="0.2"/>
    <row r="303" s="78" customFormat="1" x14ac:dyDescent="0.2"/>
    <row r="304" s="78" customFormat="1" x14ac:dyDescent="0.2"/>
    <row r="305" s="78" customFormat="1" x14ac:dyDescent="0.2"/>
    <row r="306" s="78" customFormat="1" x14ac:dyDescent="0.2"/>
    <row r="307" s="78" customFormat="1" x14ac:dyDescent="0.2"/>
    <row r="308" s="78" customFormat="1" x14ac:dyDescent="0.2"/>
    <row r="309" s="78" customFormat="1" x14ac:dyDescent="0.2"/>
    <row r="310" s="78" customFormat="1" x14ac:dyDescent="0.2"/>
    <row r="311" s="78" customFormat="1" x14ac:dyDescent="0.2"/>
    <row r="312" s="78" customFormat="1" x14ac:dyDescent="0.2"/>
    <row r="313" s="78" customFormat="1" x14ac:dyDescent="0.2"/>
    <row r="314" s="78" customFormat="1" x14ac:dyDescent="0.2"/>
    <row r="315" s="78" customFormat="1" x14ac:dyDescent="0.2"/>
    <row r="316" s="78" customFormat="1" x14ac:dyDescent="0.2"/>
    <row r="317" s="78" customFormat="1" x14ac:dyDescent="0.2"/>
    <row r="318" s="78" customFormat="1" x14ac:dyDescent="0.2"/>
    <row r="319" s="78" customFormat="1" x14ac:dyDescent="0.2"/>
    <row r="320" s="78" customFormat="1" x14ac:dyDescent="0.2"/>
    <row r="321" s="78" customFormat="1" x14ac:dyDescent="0.2"/>
    <row r="322" s="78" customFormat="1" x14ac:dyDescent="0.2"/>
    <row r="323" s="78" customFormat="1" x14ac:dyDescent="0.2"/>
    <row r="324" s="78" customFormat="1" x14ac:dyDescent="0.2"/>
    <row r="325" s="78" customFormat="1" x14ac:dyDescent="0.2"/>
    <row r="326" s="78" customFormat="1" x14ac:dyDescent="0.2"/>
    <row r="327" s="78" customFormat="1" x14ac:dyDescent="0.2"/>
    <row r="328" s="78" customFormat="1" x14ac:dyDescent="0.2"/>
    <row r="329" s="78" customFormat="1" x14ac:dyDescent="0.2"/>
    <row r="330" s="78" customFormat="1" x14ac:dyDescent="0.2"/>
    <row r="331" s="78" customFormat="1" x14ac:dyDescent="0.2"/>
    <row r="332" s="78" customFormat="1" x14ac:dyDescent="0.2"/>
    <row r="333" s="78" customFormat="1" x14ac:dyDescent="0.2"/>
    <row r="334" s="78" customFormat="1" x14ac:dyDescent="0.2"/>
    <row r="335" s="78" customFormat="1" x14ac:dyDescent="0.2"/>
    <row r="336" s="78" customFormat="1" x14ac:dyDescent="0.2"/>
    <row r="337" s="78" customFormat="1" x14ac:dyDescent="0.2"/>
    <row r="338" s="78" customFormat="1" x14ac:dyDescent="0.2"/>
    <row r="339" s="78" customFormat="1" x14ac:dyDescent="0.2"/>
    <row r="340" s="78" customFormat="1" x14ac:dyDescent="0.2"/>
    <row r="341" s="78" customFormat="1" x14ac:dyDescent="0.2"/>
    <row r="342" s="78" customFormat="1" x14ac:dyDescent="0.2"/>
    <row r="343" s="78" customFormat="1" x14ac:dyDescent="0.2"/>
    <row r="344" s="78" customFormat="1" x14ac:dyDescent="0.2"/>
    <row r="345" s="78" customFormat="1" x14ac:dyDescent="0.2"/>
    <row r="346" s="78" customFormat="1" x14ac:dyDescent="0.2"/>
    <row r="347" s="78" customFormat="1" x14ac:dyDescent="0.2"/>
    <row r="348" s="78" customFormat="1" x14ac:dyDescent="0.2"/>
    <row r="349" s="78" customFormat="1" x14ac:dyDescent="0.2"/>
    <row r="350" s="78" customFormat="1" x14ac:dyDescent="0.2"/>
    <row r="351" s="78" customFormat="1" x14ac:dyDescent="0.2"/>
    <row r="352" s="78" customFormat="1" x14ac:dyDescent="0.2"/>
    <row r="353" s="78" customFormat="1" x14ac:dyDescent="0.2"/>
    <row r="354" s="78" customFormat="1" x14ac:dyDescent="0.2"/>
    <row r="355" s="78" customFormat="1" x14ac:dyDescent="0.2"/>
    <row r="356" s="78" customFormat="1" x14ac:dyDescent="0.2"/>
    <row r="357" s="78" customFormat="1" x14ac:dyDescent="0.2"/>
    <row r="358" s="78" customFormat="1" x14ac:dyDescent="0.2"/>
    <row r="359" s="78" customFormat="1" x14ac:dyDescent="0.2"/>
    <row r="360" s="78" customFormat="1" x14ac:dyDescent="0.2"/>
    <row r="361" s="78" customFormat="1" x14ac:dyDescent="0.2"/>
    <row r="362" s="78" customFormat="1" x14ac:dyDescent="0.2"/>
    <row r="363" s="78" customFormat="1" x14ac:dyDescent="0.2"/>
    <row r="364" s="78" customFormat="1" x14ac:dyDescent="0.2"/>
    <row r="365" s="78" customFormat="1" x14ac:dyDescent="0.2"/>
    <row r="366" s="78" customFormat="1" x14ac:dyDescent="0.2"/>
    <row r="367" s="78" customFormat="1" x14ac:dyDescent="0.2"/>
    <row r="368" s="78" customFormat="1" x14ac:dyDescent="0.2"/>
    <row r="369" s="78" customFormat="1" x14ac:dyDescent="0.2"/>
    <row r="370" s="78" customFormat="1" x14ac:dyDescent="0.2"/>
    <row r="371" s="78" customFormat="1" x14ac:dyDescent="0.2"/>
    <row r="372" s="78" customFormat="1" x14ac:dyDescent="0.2"/>
    <row r="373" s="78" customFormat="1" x14ac:dyDescent="0.2"/>
    <row r="374" s="78" customFormat="1" x14ac:dyDescent="0.2"/>
    <row r="375" s="78" customFormat="1" x14ac:dyDescent="0.2"/>
    <row r="376" s="78" customFormat="1" x14ac:dyDescent="0.2"/>
    <row r="377" s="78" customFormat="1" x14ac:dyDescent="0.2"/>
    <row r="378" s="78" customFormat="1" x14ac:dyDescent="0.2"/>
    <row r="379" s="78" customFormat="1" x14ac:dyDescent="0.2"/>
    <row r="380" s="78" customFormat="1" x14ac:dyDescent="0.2"/>
    <row r="381" s="78" customFormat="1" x14ac:dyDescent="0.2"/>
    <row r="382" s="78" customFormat="1" x14ac:dyDescent="0.2"/>
    <row r="383" s="78" customFormat="1" x14ac:dyDescent="0.2"/>
    <row r="384" s="78" customFormat="1" x14ac:dyDescent="0.2"/>
    <row r="385" s="78" customFormat="1" x14ac:dyDescent="0.2"/>
    <row r="386" s="78" customFormat="1" x14ac:dyDescent="0.2"/>
    <row r="387" s="78" customFormat="1" x14ac:dyDescent="0.2"/>
    <row r="388" s="78" customFormat="1" x14ac:dyDescent="0.2"/>
    <row r="389" s="78" customFormat="1" x14ac:dyDescent="0.2"/>
    <row r="390" s="78" customFormat="1" x14ac:dyDescent="0.2"/>
    <row r="391" s="78" customFormat="1" x14ac:dyDescent="0.2"/>
    <row r="392" s="78" customFormat="1" x14ac:dyDescent="0.2"/>
    <row r="393" s="78" customFormat="1" x14ac:dyDescent="0.2"/>
    <row r="394" s="78" customFormat="1" x14ac:dyDescent="0.2"/>
    <row r="395" s="78" customFormat="1" x14ac:dyDescent="0.2"/>
    <row r="396" s="78" customFormat="1" x14ac:dyDescent="0.2"/>
    <row r="397" s="78" customFormat="1" x14ac:dyDescent="0.2"/>
    <row r="398" s="78" customFormat="1" x14ac:dyDescent="0.2"/>
    <row r="399" s="78" customFormat="1" x14ac:dyDescent="0.2"/>
    <row r="400" s="78" customFormat="1" x14ac:dyDescent="0.2"/>
    <row r="401" s="78" customFormat="1" x14ac:dyDescent="0.2"/>
    <row r="402" s="78" customFormat="1" x14ac:dyDescent="0.2"/>
    <row r="403" s="78" customFormat="1" x14ac:dyDescent="0.2"/>
    <row r="404" s="78" customFormat="1" x14ac:dyDescent="0.2"/>
    <row r="405" s="78" customFormat="1" x14ac:dyDescent="0.2"/>
    <row r="406" s="78" customFormat="1" x14ac:dyDescent="0.2"/>
    <row r="407" s="78" customFormat="1" x14ac:dyDescent="0.2"/>
    <row r="408" s="78" customFormat="1" x14ac:dyDescent="0.2"/>
    <row r="409" s="78" customFormat="1" x14ac:dyDescent="0.2"/>
    <row r="410" s="78" customFormat="1" x14ac:dyDescent="0.2"/>
    <row r="411" s="78" customFormat="1" x14ac:dyDescent="0.2"/>
    <row r="412" s="78" customFormat="1" x14ac:dyDescent="0.2"/>
    <row r="413" s="78" customFormat="1" x14ac:dyDescent="0.2"/>
    <row r="414" s="78" customFormat="1" x14ac:dyDescent="0.2"/>
    <row r="415" s="78" customFormat="1" x14ac:dyDescent="0.2"/>
    <row r="416" s="78" customFormat="1" x14ac:dyDescent="0.2"/>
    <row r="417" s="78" customFormat="1" x14ac:dyDescent="0.2"/>
    <row r="418" s="78" customFormat="1" x14ac:dyDescent="0.2"/>
    <row r="419" s="78" customFormat="1" x14ac:dyDescent="0.2"/>
    <row r="420" s="78" customFormat="1" x14ac:dyDescent="0.2"/>
    <row r="421" s="78" customFormat="1" x14ac:dyDescent="0.2"/>
    <row r="422" s="78" customFormat="1" x14ac:dyDescent="0.2"/>
    <row r="423" s="78" customFormat="1" x14ac:dyDescent="0.2"/>
    <row r="424" s="78" customFormat="1" x14ac:dyDescent="0.2"/>
    <row r="425" s="78" customFormat="1" x14ac:dyDescent="0.2"/>
    <row r="426" s="78" customFormat="1" x14ac:dyDescent="0.2"/>
    <row r="427" s="78" customFormat="1" x14ac:dyDescent="0.2"/>
    <row r="428" s="78" customFormat="1" x14ac:dyDescent="0.2"/>
    <row r="429" s="78" customFormat="1" x14ac:dyDescent="0.2"/>
    <row r="430" s="78" customFormat="1" x14ac:dyDescent="0.2"/>
    <row r="431" s="78" customFormat="1" x14ac:dyDescent="0.2"/>
    <row r="432" s="78" customFormat="1" x14ac:dyDescent="0.2"/>
    <row r="433" s="78" customFormat="1" x14ac:dyDescent="0.2"/>
    <row r="434" s="78" customFormat="1" x14ac:dyDescent="0.2"/>
    <row r="435" s="78" customFormat="1" x14ac:dyDescent="0.2"/>
    <row r="436" s="78" customFormat="1" x14ac:dyDescent="0.2"/>
    <row r="437" s="78" customFormat="1" x14ac:dyDescent="0.2"/>
    <row r="438" s="78" customFormat="1" x14ac:dyDescent="0.2"/>
    <row r="439" s="78" customFormat="1" x14ac:dyDescent="0.2"/>
    <row r="440" s="78" customFormat="1" x14ac:dyDescent="0.2"/>
    <row r="441" s="78" customFormat="1" x14ac:dyDescent="0.2"/>
    <row r="442" s="78" customFormat="1" x14ac:dyDescent="0.2"/>
    <row r="443" s="78" customFormat="1" x14ac:dyDescent="0.2"/>
    <row r="444" s="78" customFormat="1" x14ac:dyDescent="0.2"/>
    <row r="445" s="78" customFormat="1" x14ac:dyDescent="0.2"/>
    <row r="446" s="78" customFormat="1" x14ac:dyDescent="0.2"/>
    <row r="447" s="78" customFormat="1" x14ac:dyDescent="0.2"/>
    <row r="448" s="78" customFormat="1" x14ac:dyDescent="0.2"/>
    <row r="449" s="78" customFormat="1" x14ac:dyDescent="0.2"/>
    <row r="450" s="78" customFormat="1" x14ac:dyDescent="0.2"/>
    <row r="451" s="78" customFormat="1" x14ac:dyDescent="0.2"/>
    <row r="452" s="78" customFormat="1" x14ac:dyDescent="0.2"/>
    <row r="453" s="78" customFormat="1" x14ac:dyDescent="0.2"/>
    <row r="454" s="78" customFormat="1" x14ac:dyDescent="0.2"/>
    <row r="455" s="78" customFormat="1" x14ac:dyDescent="0.2"/>
    <row r="456" s="78" customFormat="1" x14ac:dyDescent="0.2"/>
    <row r="457" s="78" customFormat="1" x14ac:dyDescent="0.2"/>
    <row r="458" s="78" customFormat="1" x14ac:dyDescent="0.2"/>
    <row r="459" s="78" customFormat="1" x14ac:dyDescent="0.2"/>
    <row r="460" s="78" customFormat="1" x14ac:dyDescent="0.2"/>
    <row r="461" s="78" customFormat="1" x14ac:dyDescent="0.2"/>
    <row r="462" s="78" customFormat="1" x14ac:dyDescent="0.2"/>
    <row r="463" s="78" customFormat="1" x14ac:dyDescent="0.2"/>
    <row r="464" s="78" customFormat="1" x14ac:dyDescent="0.2"/>
    <row r="465" s="78" customFormat="1" x14ac:dyDescent="0.2"/>
    <row r="466" s="78" customFormat="1" x14ac:dyDescent="0.2"/>
    <row r="467" s="78" customFormat="1" x14ac:dyDescent="0.2"/>
    <row r="468" s="78" customFormat="1" x14ac:dyDescent="0.2"/>
    <row r="469" s="78" customFormat="1" x14ac:dyDescent="0.2"/>
    <row r="470" s="78" customFormat="1" x14ac:dyDescent="0.2"/>
    <row r="471" s="78" customFormat="1" x14ac:dyDescent="0.2"/>
    <row r="472" s="78" customFormat="1" x14ac:dyDescent="0.2"/>
    <row r="473" s="78" customFormat="1" x14ac:dyDescent="0.2"/>
    <row r="474" s="78" customFormat="1" x14ac:dyDescent="0.2"/>
    <row r="475" s="78" customFormat="1" x14ac:dyDescent="0.2"/>
    <row r="476" s="78" customFormat="1" x14ac:dyDescent="0.2"/>
    <row r="477" s="78" customFormat="1" x14ac:dyDescent="0.2"/>
    <row r="478" s="78" customFormat="1" x14ac:dyDescent="0.2"/>
    <row r="479" s="78" customFormat="1" x14ac:dyDescent="0.2"/>
    <row r="480" s="78" customFormat="1" x14ac:dyDescent="0.2"/>
    <row r="481" s="78" customFormat="1" x14ac:dyDescent="0.2"/>
    <row r="482" s="78" customFormat="1" x14ac:dyDescent="0.2"/>
    <row r="483" s="78" customFormat="1" x14ac:dyDescent="0.2"/>
    <row r="484" s="78" customFormat="1" x14ac:dyDescent="0.2"/>
    <row r="485" s="78" customFormat="1" x14ac:dyDescent="0.2"/>
    <row r="486" s="78" customFormat="1" x14ac:dyDescent="0.2"/>
    <row r="487" s="78" customFormat="1" x14ac:dyDescent="0.2"/>
    <row r="488" s="78" customFormat="1" x14ac:dyDescent="0.2"/>
    <row r="489" s="78" customFormat="1" x14ac:dyDescent="0.2"/>
    <row r="490" s="78" customFormat="1" x14ac:dyDescent="0.2"/>
    <row r="491" s="78" customFormat="1" x14ac:dyDescent="0.2"/>
    <row r="492" s="78" customFormat="1" x14ac:dyDescent="0.2"/>
    <row r="493" s="78" customFormat="1" x14ac:dyDescent="0.2"/>
    <row r="494" s="78" customFormat="1" x14ac:dyDescent="0.2"/>
    <row r="495" s="78" customFormat="1" x14ac:dyDescent="0.2"/>
    <row r="496" s="78" customFormat="1" x14ac:dyDescent="0.2"/>
    <row r="497" s="78" customFormat="1" x14ac:dyDescent="0.2"/>
    <row r="498" s="78" customFormat="1" x14ac:dyDescent="0.2"/>
    <row r="499" s="78" customFormat="1" x14ac:dyDescent="0.2"/>
    <row r="500" s="78" customFormat="1" x14ac:dyDescent="0.2"/>
    <row r="501" s="78" customFormat="1" x14ac:dyDescent="0.2"/>
    <row r="502" s="78" customFormat="1" x14ac:dyDescent="0.2"/>
    <row r="503" s="78" customFormat="1" x14ac:dyDescent="0.2"/>
    <row r="504" s="78" customFormat="1" x14ac:dyDescent="0.2"/>
    <row r="505" s="78" customFormat="1" x14ac:dyDescent="0.2"/>
    <row r="506" s="78" customFormat="1" x14ac:dyDescent="0.2"/>
    <row r="507" s="78" customFormat="1" x14ac:dyDescent="0.2"/>
    <row r="508" s="78" customFormat="1" x14ac:dyDescent="0.2"/>
    <row r="509" s="78" customFormat="1" x14ac:dyDescent="0.2"/>
    <row r="510" s="78" customFormat="1" x14ac:dyDescent="0.2"/>
    <row r="511" s="78" customFormat="1" x14ac:dyDescent="0.2"/>
    <row r="512" s="78" customFormat="1" x14ac:dyDescent="0.2"/>
    <row r="513" s="78" customFormat="1" x14ac:dyDescent="0.2"/>
    <row r="514" s="78" customFormat="1" x14ac:dyDescent="0.2"/>
    <row r="515" s="78" customFormat="1" x14ac:dyDescent="0.2"/>
    <row r="516" s="78" customFormat="1" x14ac:dyDescent="0.2"/>
    <row r="517" s="78" customFormat="1" x14ac:dyDescent="0.2"/>
    <row r="518" s="78" customFormat="1" x14ac:dyDescent="0.2"/>
    <row r="519" s="78" customFormat="1" x14ac:dyDescent="0.2"/>
    <row r="520" s="78" customFormat="1" x14ac:dyDescent="0.2"/>
    <row r="521" s="78" customFormat="1" x14ac:dyDescent="0.2"/>
    <row r="522" s="78" customFormat="1" x14ac:dyDescent="0.2"/>
    <row r="523" s="78" customFormat="1" x14ac:dyDescent="0.2"/>
    <row r="524" s="78" customFormat="1" x14ac:dyDescent="0.2"/>
    <row r="525" s="78" customFormat="1" x14ac:dyDescent="0.2"/>
    <row r="526" s="78" customFormat="1" x14ac:dyDescent="0.2"/>
    <row r="527" s="78" customFormat="1" x14ac:dyDescent="0.2"/>
    <row r="528" s="78" customFormat="1" x14ac:dyDescent="0.2"/>
    <row r="529" s="78" customFormat="1" x14ac:dyDescent="0.2"/>
    <row r="530" s="78" customFormat="1" x14ac:dyDescent="0.2"/>
    <row r="531" s="78" customFormat="1" x14ac:dyDescent="0.2"/>
    <row r="532" s="78" customFormat="1" x14ac:dyDescent="0.2"/>
    <row r="533" s="78" customFormat="1" x14ac:dyDescent="0.2"/>
    <row r="534" s="78" customFormat="1" x14ac:dyDescent="0.2"/>
    <row r="535" s="78" customFormat="1" x14ac:dyDescent="0.2"/>
    <row r="536" s="78" customFormat="1" x14ac:dyDescent="0.2"/>
    <row r="537" s="78" customFormat="1" x14ac:dyDescent="0.2"/>
    <row r="538" s="78" customFormat="1" x14ac:dyDescent="0.2"/>
    <row r="539" s="78" customFormat="1" x14ac:dyDescent="0.2"/>
    <row r="540" s="78" customFormat="1" x14ac:dyDescent="0.2"/>
    <row r="541" s="78" customFormat="1" x14ac:dyDescent="0.2"/>
    <row r="542" s="78" customFormat="1" x14ac:dyDescent="0.2"/>
    <row r="543" s="78" customFormat="1" x14ac:dyDescent="0.2"/>
    <row r="544" s="78" customFormat="1" x14ac:dyDescent="0.2"/>
    <row r="545" s="78" customFormat="1" x14ac:dyDescent="0.2"/>
    <row r="546" s="78" customFormat="1" x14ac:dyDescent="0.2"/>
    <row r="547" s="78" customFormat="1" x14ac:dyDescent="0.2"/>
    <row r="548" s="78" customFormat="1" x14ac:dyDescent="0.2"/>
    <row r="549" s="78" customFormat="1" x14ac:dyDescent="0.2"/>
    <row r="550" s="78" customFormat="1" x14ac:dyDescent="0.2"/>
    <row r="551" s="78" customFormat="1" x14ac:dyDescent="0.2"/>
    <row r="552" s="78" customFormat="1" x14ac:dyDescent="0.2"/>
    <row r="553" s="78" customFormat="1" x14ac:dyDescent="0.2"/>
    <row r="554" s="78" customFormat="1" x14ac:dyDescent="0.2"/>
    <row r="555" s="78" customFormat="1" x14ac:dyDescent="0.2"/>
    <row r="556" s="78" customFormat="1" x14ac:dyDescent="0.2"/>
    <row r="557" s="78" customFormat="1" x14ac:dyDescent="0.2"/>
    <row r="558" s="78" customFormat="1" x14ac:dyDescent="0.2"/>
    <row r="559" s="78" customFormat="1" x14ac:dyDescent="0.2"/>
    <row r="560" s="78" customFormat="1" x14ac:dyDescent="0.2"/>
    <row r="561" s="78" customFormat="1" x14ac:dyDescent="0.2"/>
    <row r="562" s="78" customFormat="1" x14ac:dyDescent="0.2"/>
    <row r="563" s="78" customFormat="1" x14ac:dyDescent="0.2"/>
    <row r="564" s="78" customFormat="1" x14ac:dyDescent="0.2"/>
    <row r="565" s="78" customFormat="1" x14ac:dyDescent="0.2"/>
    <row r="566" s="78" customFormat="1" x14ac:dyDescent="0.2"/>
    <row r="567" s="78" customFormat="1" x14ac:dyDescent="0.2"/>
    <row r="568" s="78" customFormat="1" x14ac:dyDescent="0.2"/>
    <row r="569" s="78" customFormat="1" x14ac:dyDescent="0.2"/>
    <row r="570" s="78" customFormat="1" x14ac:dyDescent="0.2"/>
    <row r="571" s="78" customFormat="1" x14ac:dyDescent="0.2"/>
    <row r="572" s="78" customFormat="1" x14ac:dyDescent="0.2"/>
    <row r="573" s="78" customFormat="1" x14ac:dyDescent="0.2"/>
    <row r="574" s="78" customFormat="1" x14ac:dyDescent="0.2"/>
    <row r="575" s="78" customFormat="1" x14ac:dyDescent="0.2"/>
    <row r="576" s="78" customFormat="1" x14ac:dyDescent="0.2"/>
    <row r="577" s="78" customFormat="1" x14ac:dyDescent="0.2"/>
    <row r="578" s="78" customFormat="1" x14ac:dyDescent="0.2"/>
    <row r="579" s="78" customFormat="1" x14ac:dyDescent="0.2"/>
    <row r="580" s="78" customFormat="1" x14ac:dyDescent="0.2"/>
    <row r="581" s="78" customFormat="1" x14ac:dyDescent="0.2"/>
    <row r="582" s="78" customFormat="1" x14ac:dyDescent="0.2"/>
    <row r="583" s="78" customFormat="1" x14ac:dyDescent="0.2"/>
    <row r="584" s="78" customFormat="1" x14ac:dyDescent="0.2"/>
    <row r="585" s="78" customFormat="1" x14ac:dyDescent="0.2"/>
    <row r="586" s="78" customFormat="1" x14ac:dyDescent="0.2"/>
    <row r="587" s="78" customFormat="1" x14ac:dyDescent="0.2"/>
    <row r="588" s="78" customFormat="1" x14ac:dyDescent="0.2"/>
    <row r="589" s="78" customFormat="1" x14ac:dyDescent="0.2"/>
    <row r="590" s="78" customFormat="1" x14ac:dyDescent="0.2"/>
    <row r="591" s="78" customFormat="1" x14ac:dyDescent="0.2"/>
    <row r="592" s="78" customFormat="1" x14ac:dyDescent="0.2"/>
    <row r="593" s="78" customFormat="1" x14ac:dyDescent="0.2"/>
    <row r="594" s="78" customFormat="1" x14ac:dyDescent="0.2"/>
    <row r="595" s="78" customFormat="1" x14ac:dyDescent="0.2"/>
    <row r="596" s="78" customFormat="1" x14ac:dyDescent="0.2"/>
    <row r="597" s="78" customFormat="1" x14ac:dyDescent="0.2"/>
    <row r="598" s="78" customFormat="1" x14ac:dyDescent="0.2"/>
    <row r="599" s="78" customFormat="1" x14ac:dyDescent="0.2"/>
    <row r="600" s="78" customFormat="1" x14ac:dyDescent="0.2"/>
    <row r="601" s="78" customFormat="1" x14ac:dyDescent="0.2"/>
    <row r="602" s="78" customFormat="1" x14ac:dyDescent="0.2"/>
    <row r="603" s="78" customFormat="1" x14ac:dyDescent="0.2"/>
    <row r="604" s="78" customFormat="1" x14ac:dyDescent="0.2"/>
    <row r="605" s="78" customFormat="1" x14ac:dyDescent="0.2"/>
    <row r="606" s="78" customFormat="1" x14ac:dyDescent="0.2"/>
    <row r="607" s="78" customFormat="1" x14ac:dyDescent="0.2"/>
    <row r="608" s="78" customFormat="1" x14ac:dyDescent="0.2"/>
    <row r="609" s="78" customFormat="1" x14ac:dyDescent="0.2"/>
    <row r="610" s="78" customFormat="1" x14ac:dyDescent="0.2"/>
    <row r="611" s="78" customFormat="1" x14ac:dyDescent="0.2"/>
    <row r="612" s="78" customFormat="1" x14ac:dyDescent="0.2"/>
    <row r="613" s="78" customFormat="1" x14ac:dyDescent="0.2"/>
    <row r="614" s="78" customFormat="1" x14ac:dyDescent="0.2"/>
    <row r="615" s="78" customFormat="1" x14ac:dyDescent="0.2"/>
    <row r="616" s="78" customFormat="1" x14ac:dyDescent="0.2"/>
    <row r="617" s="78" customFormat="1" x14ac:dyDescent="0.2"/>
    <row r="618" s="78" customFormat="1" x14ac:dyDescent="0.2"/>
    <row r="619" s="78" customFormat="1" x14ac:dyDescent="0.2"/>
    <row r="620" s="78" customFormat="1" x14ac:dyDescent="0.2"/>
    <row r="621" s="78" customFormat="1" x14ac:dyDescent="0.2"/>
    <row r="622" s="78" customFormat="1" x14ac:dyDescent="0.2"/>
    <row r="623" s="78" customFormat="1" x14ac:dyDescent="0.2"/>
    <row r="624" s="78" customFormat="1" x14ac:dyDescent="0.2"/>
    <row r="625" s="78" customFormat="1" x14ac:dyDescent="0.2"/>
    <row r="626" s="78" customFormat="1" x14ac:dyDescent="0.2"/>
    <row r="627" s="78" customFormat="1" x14ac:dyDescent="0.2"/>
    <row r="628" s="78" customFormat="1" x14ac:dyDescent="0.2"/>
    <row r="629" s="78" customFormat="1" x14ac:dyDescent="0.2"/>
    <row r="630" s="78" customFormat="1" x14ac:dyDescent="0.2"/>
    <row r="631" s="78" customFormat="1" x14ac:dyDescent="0.2"/>
    <row r="632" s="78" customFormat="1" x14ac:dyDescent="0.2"/>
    <row r="633" s="78" customFormat="1" x14ac:dyDescent="0.2"/>
    <row r="634" s="78" customFormat="1" x14ac:dyDescent="0.2"/>
    <row r="635" s="78" customFormat="1" x14ac:dyDescent="0.2"/>
    <row r="636" s="78" customFormat="1" x14ac:dyDescent="0.2"/>
    <row r="637" s="78" customFormat="1" x14ac:dyDescent="0.2"/>
    <row r="638" s="78" customFormat="1" x14ac:dyDescent="0.2"/>
    <row r="639" s="78" customFormat="1" x14ac:dyDescent="0.2"/>
    <row r="640" s="78" customFormat="1" x14ac:dyDescent="0.2"/>
    <row r="641" s="78" customFormat="1" x14ac:dyDescent="0.2"/>
    <row r="642" s="78" customFormat="1" x14ac:dyDescent="0.2"/>
    <row r="643" s="78" customFormat="1" x14ac:dyDescent="0.2"/>
    <row r="644" s="78" customFormat="1" x14ac:dyDescent="0.2"/>
    <row r="645" s="78" customFormat="1" x14ac:dyDescent="0.2"/>
    <row r="646" s="78" customFormat="1" x14ac:dyDescent="0.2"/>
    <row r="647" s="78" customFormat="1" x14ac:dyDescent="0.2"/>
    <row r="648" s="78" customFormat="1" x14ac:dyDescent="0.2"/>
    <row r="649" s="78" customFormat="1" x14ac:dyDescent="0.2"/>
    <row r="650" s="78" customFormat="1" x14ac:dyDescent="0.2"/>
    <row r="651" s="78" customFormat="1" x14ac:dyDescent="0.2"/>
    <row r="652" s="78" customFormat="1" x14ac:dyDescent="0.2"/>
    <row r="653" s="78" customFormat="1" x14ac:dyDescent="0.2"/>
    <row r="654" s="78" customFormat="1" x14ac:dyDescent="0.2"/>
    <row r="655" s="78" customFormat="1" x14ac:dyDescent="0.2"/>
    <row r="656" s="78" customFormat="1" x14ac:dyDescent="0.2"/>
    <row r="657" s="78" customFormat="1" x14ac:dyDescent="0.2"/>
    <row r="658" s="78" customFormat="1" x14ac:dyDescent="0.2"/>
    <row r="659" s="78" customFormat="1" x14ac:dyDescent="0.2"/>
    <row r="660" s="78" customFormat="1" x14ac:dyDescent="0.2"/>
    <row r="661" s="78" customFormat="1" x14ac:dyDescent="0.2"/>
    <row r="662" s="78" customFormat="1" x14ac:dyDescent="0.2"/>
    <row r="663" s="78" customFormat="1" x14ac:dyDescent="0.2"/>
    <row r="664" s="78" customFormat="1" x14ac:dyDescent="0.2"/>
    <row r="665" s="78" customFormat="1" x14ac:dyDescent="0.2"/>
    <row r="666" s="78" customFormat="1" x14ac:dyDescent="0.2"/>
    <row r="667" s="78" customFormat="1" x14ac:dyDescent="0.2"/>
    <row r="668" s="78" customFormat="1" x14ac:dyDescent="0.2"/>
    <row r="669" s="78" customFormat="1" x14ac:dyDescent="0.2"/>
    <row r="670" s="78" customFormat="1" x14ac:dyDescent="0.2"/>
    <row r="671" s="78" customFormat="1" x14ac:dyDescent="0.2"/>
    <row r="672" s="78" customFormat="1" x14ac:dyDescent="0.2"/>
    <row r="673" s="78" customFormat="1" x14ac:dyDescent="0.2"/>
    <row r="674" s="78" customFormat="1" x14ac:dyDescent="0.2"/>
    <row r="675" s="78" customFormat="1" x14ac:dyDescent="0.2"/>
    <row r="676" s="78" customFormat="1" x14ac:dyDescent="0.2"/>
    <row r="677" s="78" customFormat="1" x14ac:dyDescent="0.2"/>
    <row r="678" s="78" customFormat="1" x14ac:dyDescent="0.2"/>
    <row r="679" s="78" customFormat="1" x14ac:dyDescent="0.2"/>
    <row r="680" s="78" customFormat="1" x14ac:dyDescent="0.2"/>
    <row r="681" s="78" customFormat="1" x14ac:dyDescent="0.2"/>
    <row r="682" s="78" customFormat="1" x14ac:dyDescent="0.2"/>
    <row r="683" s="78" customFormat="1" x14ac:dyDescent="0.2"/>
    <row r="684" s="78" customFormat="1" x14ac:dyDescent="0.2"/>
    <row r="685" s="78" customFormat="1" x14ac:dyDescent="0.2"/>
    <row r="686" s="78" customFormat="1" x14ac:dyDescent="0.2"/>
    <row r="687" s="78" customFormat="1" x14ac:dyDescent="0.2"/>
    <row r="688" s="78" customFormat="1" x14ac:dyDescent="0.2"/>
    <row r="689" s="78" customFormat="1" x14ac:dyDescent="0.2"/>
    <row r="690" s="78" customFormat="1" x14ac:dyDescent="0.2"/>
    <row r="691" s="78" customFormat="1" x14ac:dyDescent="0.2"/>
    <row r="692" s="78" customFormat="1" x14ac:dyDescent="0.2"/>
    <row r="693" s="78" customFormat="1" x14ac:dyDescent="0.2"/>
    <row r="694" s="78" customFormat="1" x14ac:dyDescent="0.2"/>
    <row r="695" s="78" customFormat="1" x14ac:dyDescent="0.2"/>
    <row r="696" s="78" customFormat="1" x14ac:dyDescent="0.2"/>
    <row r="697" s="78" customFormat="1" x14ac:dyDescent="0.2"/>
    <row r="698" s="78" customFormat="1" x14ac:dyDescent="0.2"/>
    <row r="699" s="78" customFormat="1" x14ac:dyDescent="0.2"/>
    <row r="700" s="78" customFormat="1" x14ac:dyDescent="0.2"/>
    <row r="701" s="78" customFormat="1" x14ac:dyDescent="0.2"/>
    <row r="702" s="78" customFormat="1" x14ac:dyDescent="0.2"/>
    <row r="703" s="78" customFormat="1" x14ac:dyDescent="0.2"/>
    <row r="704" s="78" customFormat="1" x14ac:dyDescent="0.2"/>
    <row r="705" s="78" customFormat="1" x14ac:dyDescent="0.2"/>
    <row r="706" s="78" customFormat="1" x14ac:dyDescent="0.2"/>
    <row r="707" s="78" customFormat="1" x14ac:dyDescent="0.2"/>
    <row r="708" s="78" customFormat="1" x14ac:dyDescent="0.2"/>
    <row r="709" s="78" customFormat="1" x14ac:dyDescent="0.2"/>
    <row r="710" s="78" customFormat="1" x14ac:dyDescent="0.2"/>
    <row r="711" s="78" customFormat="1" x14ac:dyDescent="0.2"/>
    <row r="712" s="78" customFormat="1" x14ac:dyDescent="0.2"/>
    <row r="713" s="78" customFormat="1" x14ac:dyDescent="0.2"/>
    <row r="714" s="78" customFormat="1" x14ac:dyDescent="0.2"/>
    <row r="715" s="78" customFormat="1" x14ac:dyDescent="0.2"/>
    <row r="716" s="78" customFormat="1" x14ac:dyDescent="0.2"/>
    <row r="717" s="78" customFormat="1" x14ac:dyDescent="0.2"/>
    <row r="718" s="78" customFormat="1" x14ac:dyDescent="0.2"/>
    <row r="719" s="78" customFormat="1" x14ac:dyDescent="0.2"/>
    <row r="720" s="78" customFormat="1" x14ac:dyDescent="0.2"/>
    <row r="721" s="78" customFormat="1" x14ac:dyDescent="0.2"/>
    <row r="722" s="78" customFormat="1" x14ac:dyDescent="0.2"/>
    <row r="723" s="78" customFormat="1" x14ac:dyDescent="0.2"/>
    <row r="724" s="78" customFormat="1" x14ac:dyDescent="0.2"/>
    <row r="725" s="78" customFormat="1" x14ac:dyDescent="0.2"/>
    <row r="726" s="78" customFormat="1" x14ac:dyDescent="0.2"/>
    <row r="727" s="78" customFormat="1" x14ac:dyDescent="0.2"/>
    <row r="728" s="78" customFormat="1" x14ac:dyDescent="0.2"/>
    <row r="729" s="78" customFormat="1" x14ac:dyDescent="0.2"/>
    <row r="730" s="78" customFormat="1" x14ac:dyDescent="0.2"/>
    <row r="731" s="78" customFormat="1" x14ac:dyDescent="0.2"/>
    <row r="732" s="78" customFormat="1" x14ac:dyDescent="0.2"/>
    <row r="733" s="78" customFormat="1" x14ac:dyDescent="0.2"/>
    <row r="734" s="78" customFormat="1" x14ac:dyDescent="0.2"/>
    <row r="735" s="78" customFormat="1" x14ac:dyDescent="0.2"/>
    <row r="736" s="78" customFormat="1" x14ac:dyDescent="0.2"/>
    <row r="737" s="78" customFormat="1" x14ac:dyDescent="0.2"/>
    <row r="738" s="78" customFormat="1" x14ac:dyDescent="0.2"/>
    <row r="739" s="78" customFormat="1" x14ac:dyDescent="0.2"/>
    <row r="740" s="78" customFormat="1" x14ac:dyDescent="0.2"/>
    <row r="741" s="78" customFormat="1" x14ac:dyDescent="0.2"/>
    <row r="742" s="78" customFormat="1" x14ac:dyDescent="0.2"/>
    <row r="743" s="78" customFormat="1" x14ac:dyDescent="0.2"/>
    <row r="744" s="78" customFormat="1" x14ac:dyDescent="0.2"/>
    <row r="745" s="78" customFormat="1" x14ac:dyDescent="0.2"/>
    <row r="746" s="78" customFormat="1" x14ac:dyDescent="0.2"/>
    <row r="747" s="78" customFormat="1" x14ac:dyDescent="0.2"/>
    <row r="748" s="78" customFormat="1" x14ac:dyDescent="0.2"/>
    <row r="749" s="78" customFormat="1" x14ac:dyDescent="0.2"/>
    <row r="750" s="78" customFormat="1" x14ac:dyDescent="0.2"/>
    <row r="751" s="78" customFormat="1" x14ac:dyDescent="0.2"/>
    <row r="752" s="78" customFormat="1" x14ac:dyDescent="0.2"/>
    <row r="753" s="78" customFormat="1" x14ac:dyDescent="0.2"/>
    <row r="754" s="78" customFormat="1" x14ac:dyDescent="0.2"/>
    <row r="755" s="78" customFormat="1" x14ac:dyDescent="0.2"/>
    <row r="756" s="78" customFormat="1" x14ac:dyDescent="0.2"/>
    <row r="757" s="78" customFormat="1" x14ac:dyDescent="0.2"/>
    <row r="758" s="78" customFormat="1" x14ac:dyDescent="0.2"/>
    <row r="759" s="78" customFormat="1" x14ac:dyDescent="0.2"/>
    <row r="760" s="78" customFormat="1" x14ac:dyDescent="0.2"/>
    <row r="761" s="78" customFormat="1" x14ac:dyDescent="0.2"/>
    <row r="762" s="78" customFormat="1" x14ac:dyDescent="0.2"/>
    <row r="763" s="78" customFormat="1" x14ac:dyDescent="0.2"/>
    <row r="764" s="78" customFormat="1" x14ac:dyDescent="0.2"/>
    <row r="765" s="78" customFormat="1" x14ac:dyDescent="0.2"/>
    <row r="766" s="78" customFormat="1" x14ac:dyDescent="0.2"/>
    <row r="767" s="78" customFormat="1" x14ac:dyDescent="0.2"/>
    <row r="768" s="78" customFormat="1" x14ac:dyDescent="0.2"/>
    <row r="769" s="78" customFormat="1" x14ac:dyDescent="0.2"/>
    <row r="770" s="78" customFormat="1" x14ac:dyDescent="0.2"/>
    <row r="771" s="78" customFormat="1" x14ac:dyDescent="0.2"/>
    <row r="772" s="78" customFormat="1" x14ac:dyDescent="0.2"/>
    <row r="773" s="78" customFormat="1" x14ac:dyDescent="0.2"/>
    <row r="774" s="78" customFormat="1" x14ac:dyDescent="0.2"/>
    <row r="775" s="78" customFormat="1" x14ac:dyDescent="0.2"/>
    <row r="776" s="78" customFormat="1" x14ac:dyDescent="0.2"/>
    <row r="777" s="78" customFormat="1" x14ac:dyDescent="0.2"/>
    <row r="778" s="78" customFormat="1" x14ac:dyDescent="0.2"/>
    <row r="779" s="78" customFormat="1" x14ac:dyDescent="0.2"/>
    <row r="780" s="78" customFormat="1" x14ac:dyDescent="0.2"/>
    <row r="781" s="78" customFormat="1" x14ac:dyDescent="0.2"/>
    <row r="782" s="78" customFormat="1" x14ac:dyDescent="0.2"/>
    <row r="783" s="78" customFormat="1" x14ac:dyDescent="0.2"/>
    <row r="784" s="78" customFormat="1" x14ac:dyDescent="0.2"/>
    <row r="785" s="78" customFormat="1" x14ac:dyDescent="0.2"/>
    <row r="786" s="78" customFormat="1" x14ac:dyDescent="0.2"/>
    <row r="787" s="78" customFormat="1" x14ac:dyDescent="0.2"/>
    <row r="788" s="78" customFormat="1" x14ac:dyDescent="0.2"/>
    <row r="789" s="78" customFormat="1" x14ac:dyDescent="0.2"/>
    <row r="790" s="78" customFormat="1" x14ac:dyDescent="0.2"/>
    <row r="791" s="78" customFormat="1" x14ac:dyDescent="0.2"/>
    <row r="792" s="78" customFormat="1" x14ac:dyDescent="0.2"/>
    <row r="793" s="78" customFormat="1" x14ac:dyDescent="0.2"/>
    <row r="794" s="78" customFormat="1" x14ac:dyDescent="0.2"/>
    <row r="795" s="78" customFormat="1" x14ac:dyDescent="0.2"/>
    <row r="796" s="78" customFormat="1" x14ac:dyDescent="0.2"/>
    <row r="797" s="78" customFormat="1" x14ac:dyDescent="0.2"/>
    <row r="798" s="78" customFormat="1" x14ac:dyDescent="0.2"/>
    <row r="799" s="78" customFormat="1" x14ac:dyDescent="0.2"/>
    <row r="800" s="78" customFormat="1" x14ac:dyDescent="0.2"/>
    <row r="801" s="78" customFormat="1" x14ac:dyDescent="0.2"/>
    <row r="802" s="78" customFormat="1" x14ac:dyDescent="0.2"/>
    <row r="803" s="78" customFormat="1" x14ac:dyDescent="0.2"/>
    <row r="804" s="78" customFormat="1" x14ac:dyDescent="0.2"/>
    <row r="805" s="78" customFormat="1" x14ac:dyDescent="0.2"/>
    <row r="806" s="78" customFormat="1" x14ac:dyDescent="0.2"/>
    <row r="807" s="78" customFormat="1" x14ac:dyDescent="0.2"/>
    <row r="808" s="78" customFormat="1" x14ac:dyDescent="0.2"/>
    <row r="809" s="78" customFormat="1" x14ac:dyDescent="0.2"/>
    <row r="810" s="78" customFormat="1" x14ac:dyDescent="0.2"/>
    <row r="811" s="78" customFormat="1" x14ac:dyDescent="0.2"/>
    <row r="812" s="78" customFormat="1" x14ac:dyDescent="0.2"/>
    <row r="813" s="78" customFormat="1" x14ac:dyDescent="0.2"/>
    <row r="814" s="78" customFormat="1" x14ac:dyDescent="0.2"/>
    <row r="815" s="78" customFormat="1" x14ac:dyDescent="0.2"/>
    <row r="816" s="78" customFormat="1" x14ac:dyDescent="0.2"/>
    <row r="817" s="78" customFormat="1" x14ac:dyDescent="0.2"/>
    <row r="818" s="78" customFormat="1" x14ac:dyDescent="0.2"/>
    <row r="819" s="78" customFormat="1" x14ac:dyDescent="0.2"/>
    <row r="820" s="78" customFormat="1" x14ac:dyDescent="0.2"/>
    <row r="821" s="78" customFormat="1" x14ac:dyDescent="0.2"/>
    <row r="822" s="78" customFormat="1" x14ac:dyDescent="0.2"/>
    <row r="823" s="78" customFormat="1" x14ac:dyDescent="0.2"/>
    <row r="824" s="78" customFormat="1" x14ac:dyDescent="0.2"/>
    <row r="825" s="78" customFormat="1" x14ac:dyDescent="0.2"/>
    <row r="826" s="78" customFormat="1" x14ac:dyDescent="0.2"/>
    <row r="827" s="78" customFormat="1" x14ac:dyDescent="0.2"/>
    <row r="828" s="78" customFormat="1" x14ac:dyDescent="0.2"/>
    <row r="829" s="78" customFormat="1" x14ac:dyDescent="0.2"/>
    <row r="830" s="78" customFormat="1" x14ac:dyDescent="0.2"/>
    <row r="831" s="78" customFormat="1" x14ac:dyDescent="0.2"/>
    <row r="832" s="78" customFormat="1" x14ac:dyDescent="0.2"/>
    <row r="833" s="78" customFormat="1" x14ac:dyDescent="0.2"/>
    <row r="834" s="78" customFormat="1" x14ac:dyDescent="0.2"/>
    <row r="835" s="78" customFormat="1" x14ac:dyDescent="0.2"/>
    <row r="836" s="78" customFormat="1" x14ac:dyDescent="0.2"/>
    <row r="837" s="78" customFormat="1" x14ac:dyDescent="0.2"/>
    <row r="838" s="78" customFormat="1" x14ac:dyDescent="0.2"/>
    <row r="839" s="78" customFormat="1" x14ac:dyDescent="0.2"/>
    <row r="840" s="78" customFormat="1" x14ac:dyDescent="0.2"/>
    <row r="841" s="78" customFormat="1" x14ac:dyDescent="0.2"/>
    <row r="842" s="78" customFormat="1" x14ac:dyDescent="0.2"/>
    <row r="843" s="78" customFormat="1" x14ac:dyDescent="0.2"/>
    <row r="844" s="78" customFormat="1" x14ac:dyDescent="0.2"/>
    <row r="845" s="78" customFormat="1" x14ac:dyDescent="0.2"/>
    <row r="846" s="78" customFormat="1" x14ac:dyDescent="0.2"/>
    <row r="847" s="78" customFormat="1" x14ac:dyDescent="0.2"/>
    <row r="848" s="78" customFormat="1" x14ac:dyDescent="0.2"/>
    <row r="849" s="78" customFormat="1" x14ac:dyDescent="0.2"/>
    <row r="850" s="78" customFormat="1" x14ac:dyDescent="0.2"/>
    <row r="851" s="78" customFormat="1" x14ac:dyDescent="0.2"/>
    <row r="852" s="78" customFormat="1" x14ac:dyDescent="0.2"/>
    <row r="853" s="78" customFormat="1" x14ac:dyDescent="0.2"/>
    <row r="854" s="78" customFormat="1" x14ac:dyDescent="0.2"/>
    <row r="855" s="78" customFormat="1" x14ac:dyDescent="0.2"/>
    <row r="856" s="78" customFormat="1" x14ac:dyDescent="0.2"/>
    <row r="857" s="78" customFormat="1" x14ac:dyDescent="0.2"/>
    <row r="858" s="78" customFormat="1" x14ac:dyDescent="0.2"/>
    <row r="859" s="78" customFormat="1" x14ac:dyDescent="0.2"/>
    <row r="860" s="78" customFormat="1" x14ac:dyDescent="0.2"/>
    <row r="861" s="78" customFormat="1" x14ac:dyDescent="0.2"/>
    <row r="862" s="78" customFormat="1" x14ac:dyDescent="0.2"/>
    <row r="863" s="78" customFormat="1" x14ac:dyDescent="0.2"/>
    <row r="864" s="78" customFormat="1" x14ac:dyDescent="0.2"/>
    <row r="865" s="78" customFormat="1" x14ac:dyDescent="0.2"/>
    <row r="866" s="78" customFormat="1" x14ac:dyDescent="0.2"/>
    <row r="867" s="78" customFormat="1" x14ac:dyDescent="0.2"/>
    <row r="868" s="78" customFormat="1" x14ac:dyDescent="0.2"/>
    <row r="869" s="78" customFormat="1" x14ac:dyDescent="0.2"/>
    <row r="870" s="78" customFormat="1" x14ac:dyDescent="0.2"/>
    <row r="871" s="78" customFormat="1" x14ac:dyDescent="0.2"/>
    <row r="872" s="78" customFormat="1" x14ac:dyDescent="0.2"/>
    <row r="873" s="78" customFormat="1" x14ac:dyDescent="0.2"/>
    <row r="874" s="78" customFormat="1" x14ac:dyDescent="0.2"/>
    <row r="875" s="78" customFormat="1" x14ac:dyDescent="0.2"/>
    <row r="876" s="78" customFormat="1" x14ac:dyDescent="0.2"/>
    <row r="877" s="78" customFormat="1" x14ac:dyDescent="0.2"/>
    <row r="878" s="78" customFormat="1" x14ac:dyDescent="0.2"/>
    <row r="879" s="78" customFormat="1" x14ac:dyDescent="0.2"/>
    <row r="880" s="78" customFormat="1" x14ac:dyDescent="0.2"/>
    <row r="881" s="78" customFormat="1" x14ac:dyDescent="0.2"/>
    <row r="882" s="78" customFormat="1" x14ac:dyDescent="0.2"/>
    <row r="883" s="78" customFormat="1" x14ac:dyDescent="0.2"/>
    <row r="884" s="78" customFormat="1" x14ac:dyDescent="0.2"/>
    <row r="885" s="78" customFormat="1" x14ac:dyDescent="0.2"/>
    <row r="886" s="78" customFormat="1" x14ac:dyDescent="0.2"/>
    <row r="887" s="78" customFormat="1" x14ac:dyDescent="0.2"/>
    <row r="888" s="78" customFormat="1" x14ac:dyDescent="0.2"/>
    <row r="889" s="78" customFormat="1" x14ac:dyDescent="0.2"/>
    <row r="890" s="78" customFormat="1" x14ac:dyDescent="0.2"/>
    <row r="891" s="78" customFormat="1" x14ac:dyDescent="0.2"/>
    <row r="892" s="78" customFormat="1" x14ac:dyDescent="0.2"/>
    <row r="893" s="78" customFormat="1" x14ac:dyDescent="0.2"/>
    <row r="894" s="78" customFormat="1" x14ac:dyDescent="0.2"/>
    <row r="895" s="78" customFormat="1" x14ac:dyDescent="0.2"/>
    <row r="896" s="78" customFormat="1" x14ac:dyDescent="0.2"/>
    <row r="897" s="78" customFormat="1" x14ac:dyDescent="0.2"/>
    <row r="898" s="78" customFormat="1" x14ac:dyDescent="0.2"/>
    <row r="899" s="78" customFormat="1" x14ac:dyDescent="0.2"/>
    <row r="900" s="78" customFormat="1" x14ac:dyDescent="0.2"/>
    <row r="901" s="78" customFormat="1" x14ac:dyDescent="0.2"/>
    <row r="902" s="78" customFormat="1" x14ac:dyDescent="0.2"/>
    <row r="903" s="78" customFormat="1" x14ac:dyDescent="0.2"/>
    <row r="904" s="78" customFormat="1" x14ac:dyDescent="0.2"/>
    <row r="905" s="78" customFormat="1" x14ac:dyDescent="0.2"/>
    <row r="906" s="78" customFormat="1" x14ac:dyDescent="0.2"/>
    <row r="907" s="78" customFormat="1" x14ac:dyDescent="0.2"/>
    <row r="908" s="78" customFormat="1" x14ac:dyDescent="0.2"/>
    <row r="909" s="78" customFormat="1" x14ac:dyDescent="0.2"/>
    <row r="910" s="78" customFormat="1" x14ac:dyDescent="0.2"/>
    <row r="911" s="78" customFormat="1" x14ac:dyDescent="0.2"/>
    <row r="912" s="78" customFormat="1" x14ac:dyDescent="0.2"/>
    <row r="913" s="78" customFormat="1" x14ac:dyDescent="0.2"/>
    <row r="914" s="78" customFormat="1" x14ac:dyDescent="0.2"/>
    <row r="915" s="78" customFormat="1" x14ac:dyDescent="0.2"/>
    <row r="916" s="78" customFormat="1" x14ac:dyDescent="0.2"/>
    <row r="917" s="78" customFormat="1" x14ac:dyDescent="0.2"/>
    <row r="918" s="78" customFormat="1" x14ac:dyDescent="0.2"/>
    <row r="919" s="78" customFormat="1" x14ac:dyDescent="0.2"/>
    <row r="920" s="78" customFormat="1" x14ac:dyDescent="0.2"/>
    <row r="921" s="78" customFormat="1" x14ac:dyDescent="0.2"/>
    <row r="922" s="78" customFormat="1" x14ac:dyDescent="0.2"/>
    <row r="923" s="78" customFormat="1" x14ac:dyDescent="0.2"/>
    <row r="924" s="78" customFormat="1" x14ac:dyDescent="0.2"/>
    <row r="925" s="78" customFormat="1" x14ac:dyDescent="0.2"/>
    <row r="926" s="78" customFormat="1" x14ac:dyDescent="0.2"/>
    <row r="927" s="78" customFormat="1" x14ac:dyDescent="0.2"/>
    <row r="928" s="78" customFormat="1" x14ac:dyDescent="0.2"/>
    <row r="929" s="78" customFormat="1" x14ac:dyDescent="0.2"/>
    <row r="930" s="78" customFormat="1" x14ac:dyDescent="0.2"/>
    <row r="931" s="78" customFormat="1" x14ac:dyDescent="0.2"/>
    <row r="932" s="78" customFormat="1" x14ac:dyDescent="0.2"/>
    <row r="933" s="78" customFormat="1" x14ac:dyDescent="0.2"/>
    <row r="934" s="78" customFormat="1" x14ac:dyDescent="0.2"/>
    <row r="935" s="78" customFormat="1" x14ac:dyDescent="0.2"/>
    <row r="936" s="78" customFormat="1" x14ac:dyDescent="0.2"/>
    <row r="937" s="78" customFormat="1" x14ac:dyDescent="0.2"/>
    <row r="938" s="78" customFormat="1" x14ac:dyDescent="0.2"/>
    <row r="939" s="78" customFormat="1" x14ac:dyDescent="0.2"/>
    <row r="940" s="78" customFormat="1" x14ac:dyDescent="0.2"/>
    <row r="941" s="78" customFormat="1" x14ac:dyDescent="0.2"/>
    <row r="942" s="78" customFormat="1" x14ac:dyDescent="0.2"/>
    <row r="943" s="78" customFormat="1" x14ac:dyDescent="0.2"/>
    <row r="944" s="78" customFormat="1" x14ac:dyDescent="0.2"/>
    <row r="945" s="78" customFormat="1" x14ac:dyDescent="0.2"/>
    <row r="946" s="78" customFormat="1" x14ac:dyDescent="0.2"/>
    <row r="947" s="78" customFormat="1" x14ac:dyDescent="0.2"/>
    <row r="948" s="78" customFormat="1" x14ac:dyDescent="0.2"/>
    <row r="949" s="78" customFormat="1" x14ac:dyDescent="0.2"/>
    <row r="950" s="78" customFormat="1" x14ac:dyDescent="0.2"/>
    <row r="951" s="78" customFormat="1" x14ac:dyDescent="0.2"/>
    <row r="952" s="78" customFormat="1" x14ac:dyDescent="0.2"/>
    <row r="953" s="78" customFormat="1" x14ac:dyDescent="0.2"/>
    <row r="954" s="78" customFormat="1" x14ac:dyDescent="0.2"/>
    <row r="955" s="78" customFormat="1" x14ac:dyDescent="0.2"/>
    <row r="956" s="78" customFormat="1" x14ac:dyDescent="0.2"/>
    <row r="957" s="78" customFormat="1" x14ac:dyDescent="0.2"/>
    <row r="958" s="78" customFormat="1" x14ac:dyDescent="0.2"/>
    <row r="959" s="78" customFormat="1" x14ac:dyDescent="0.2"/>
    <row r="960" s="78" customFormat="1" x14ac:dyDescent="0.2"/>
    <row r="961" s="78" customFormat="1" x14ac:dyDescent="0.2"/>
    <row r="962" s="78" customFormat="1" x14ac:dyDescent="0.2"/>
    <row r="963" s="78" customFormat="1" x14ac:dyDescent="0.2"/>
    <row r="964" s="78" customFormat="1" x14ac:dyDescent="0.2"/>
    <row r="965" s="78" customFormat="1" x14ac:dyDescent="0.2"/>
    <row r="966" s="78" customFormat="1" x14ac:dyDescent="0.2"/>
    <row r="967" s="78" customFormat="1" x14ac:dyDescent="0.2"/>
    <row r="968" s="78" customFormat="1" x14ac:dyDescent="0.2"/>
    <row r="969" s="78" customFormat="1" x14ac:dyDescent="0.2"/>
    <row r="970" s="78" customFormat="1" x14ac:dyDescent="0.2"/>
    <row r="971" s="78" customFormat="1" x14ac:dyDescent="0.2"/>
    <row r="972" s="78" customFormat="1" x14ac:dyDescent="0.2"/>
    <row r="973" s="78" customFormat="1" x14ac:dyDescent="0.2"/>
    <row r="974" s="78" customFormat="1" x14ac:dyDescent="0.2"/>
    <row r="975" s="78" customFormat="1" x14ac:dyDescent="0.2"/>
    <row r="976" s="78" customFormat="1" x14ac:dyDescent="0.2"/>
    <row r="977" s="78" customFormat="1" x14ac:dyDescent="0.2"/>
    <row r="978" s="78" customFormat="1" x14ac:dyDescent="0.2"/>
    <row r="979" s="78" customFormat="1" x14ac:dyDescent="0.2"/>
    <row r="980" s="78" customFormat="1" x14ac:dyDescent="0.2"/>
    <row r="981" s="78" customFormat="1" x14ac:dyDescent="0.2"/>
    <row r="982" s="78" customFormat="1" x14ac:dyDescent="0.2"/>
    <row r="983" s="78" customFormat="1" x14ac:dyDescent="0.2"/>
    <row r="984" s="78" customFormat="1" x14ac:dyDescent="0.2"/>
    <row r="985" s="78" customFormat="1" x14ac:dyDescent="0.2"/>
    <row r="986" s="78" customFormat="1" x14ac:dyDescent="0.2"/>
    <row r="987" s="78" customFormat="1" x14ac:dyDescent="0.2"/>
    <row r="988" s="78" customFormat="1" x14ac:dyDescent="0.2"/>
    <row r="989" s="78" customFormat="1" x14ac:dyDescent="0.2"/>
    <row r="990" s="78" customFormat="1" x14ac:dyDescent="0.2"/>
    <row r="991" s="78" customFormat="1" x14ac:dyDescent="0.2"/>
    <row r="992" s="78" customFormat="1" x14ac:dyDescent="0.2"/>
    <row r="993" s="78" customFormat="1" x14ac:dyDescent="0.2"/>
    <row r="994" s="78" customFormat="1" x14ac:dyDescent="0.2"/>
    <row r="995" s="78" customFormat="1" x14ac:dyDescent="0.2"/>
    <row r="996" s="78" customFormat="1" x14ac:dyDescent="0.2"/>
    <row r="997" s="78" customFormat="1" x14ac:dyDescent="0.2"/>
    <row r="998" s="78" customFormat="1" x14ac:dyDescent="0.2"/>
    <row r="999" s="78" customFormat="1" x14ac:dyDescent="0.2"/>
    <row r="1000" s="78" customFormat="1" x14ac:dyDescent="0.2"/>
    <row r="1001" s="78" customFormat="1" x14ac:dyDescent="0.2"/>
    <row r="1002" s="78" customFormat="1" x14ac:dyDescent="0.2"/>
    <row r="1003" s="78" customFormat="1" x14ac:dyDescent="0.2"/>
    <row r="1004" s="78" customFormat="1" x14ac:dyDescent="0.2"/>
    <row r="1005" s="78" customFormat="1" x14ac:dyDescent="0.2"/>
    <row r="1006" s="78" customFormat="1" x14ac:dyDescent="0.2"/>
    <row r="1007" s="78" customFormat="1" x14ac:dyDescent="0.2"/>
    <row r="1008" s="78" customFormat="1" x14ac:dyDescent="0.2"/>
    <row r="1009" s="78" customFormat="1" x14ac:dyDescent="0.2"/>
    <row r="1010" s="78" customFormat="1" x14ac:dyDescent="0.2"/>
    <row r="1011" s="78" customFormat="1" x14ac:dyDescent="0.2"/>
    <row r="1012" s="78" customFormat="1" x14ac:dyDescent="0.2"/>
    <row r="1013" s="78" customFormat="1" x14ac:dyDescent="0.2"/>
    <row r="1014" s="78" customFormat="1" x14ac:dyDescent="0.2"/>
    <row r="1015" s="78" customFormat="1" x14ac:dyDescent="0.2"/>
    <row r="1016" s="78" customFormat="1" x14ac:dyDescent="0.2"/>
    <row r="1017" s="78" customFormat="1" x14ac:dyDescent="0.2"/>
    <row r="1018" s="78" customFormat="1" x14ac:dyDescent="0.2"/>
    <row r="1019" s="78" customFormat="1" x14ac:dyDescent="0.2"/>
    <row r="1020" s="78" customFormat="1" x14ac:dyDescent="0.2"/>
    <row r="1021" s="78" customFormat="1" x14ac:dyDescent="0.2"/>
    <row r="1022" s="78" customFormat="1" x14ac:dyDescent="0.2"/>
    <row r="1023" s="78" customFormat="1" x14ac:dyDescent="0.2"/>
    <row r="1024" s="78" customFormat="1" x14ac:dyDescent="0.2"/>
    <row r="1025" s="78" customFormat="1" x14ac:dyDescent="0.2"/>
    <row r="1026" s="78" customFormat="1" x14ac:dyDescent="0.2"/>
    <row r="1027" s="78" customFormat="1" x14ac:dyDescent="0.2"/>
    <row r="1028" s="78" customFormat="1" x14ac:dyDescent="0.2"/>
    <row r="1029" s="78" customFormat="1" x14ac:dyDescent="0.2"/>
    <row r="1030" s="78" customFormat="1" x14ac:dyDescent="0.2"/>
    <row r="1031" s="78" customFormat="1" x14ac:dyDescent="0.2"/>
    <row r="1032" s="78" customFormat="1" x14ac:dyDescent="0.2"/>
    <row r="1033" s="78" customFormat="1" x14ac:dyDescent="0.2"/>
    <row r="1034" s="78" customFormat="1" x14ac:dyDescent="0.2"/>
    <row r="1035" s="78" customFormat="1" x14ac:dyDescent="0.2"/>
    <row r="1036" s="78" customFormat="1" x14ac:dyDescent="0.2"/>
    <row r="1037" s="78" customFormat="1" x14ac:dyDescent="0.2"/>
    <row r="1038" s="78" customFormat="1" x14ac:dyDescent="0.2"/>
    <row r="1039" s="78" customFormat="1" x14ac:dyDescent="0.2"/>
    <row r="1040" s="78" customFormat="1" x14ac:dyDescent="0.2"/>
    <row r="1041" s="78" customFormat="1" x14ac:dyDescent="0.2"/>
    <row r="1042" s="78" customFormat="1" x14ac:dyDescent="0.2"/>
    <row r="1043" s="78" customFormat="1" x14ac:dyDescent="0.2"/>
    <row r="1044" s="78" customFormat="1" x14ac:dyDescent="0.2"/>
    <row r="1045" s="78" customFormat="1" x14ac:dyDescent="0.2"/>
    <row r="1046" s="78" customFormat="1" x14ac:dyDescent="0.2"/>
    <row r="1047" s="78" customFormat="1" x14ac:dyDescent="0.2"/>
    <row r="1048" s="78" customFormat="1" x14ac:dyDescent="0.2"/>
    <row r="1049" s="78" customFormat="1" x14ac:dyDescent="0.2"/>
    <row r="1050" s="78" customFormat="1" x14ac:dyDescent="0.2"/>
    <row r="1051" s="78" customFormat="1" x14ac:dyDescent="0.2"/>
    <row r="1052" s="78" customFormat="1" x14ac:dyDescent="0.2"/>
    <row r="1053" s="78" customFormat="1" x14ac:dyDescent="0.2"/>
    <row r="1054" s="78" customFormat="1" x14ac:dyDescent="0.2"/>
    <row r="1055" s="78" customFormat="1" x14ac:dyDescent="0.2"/>
    <row r="1056" s="78" customFormat="1" x14ac:dyDescent="0.2"/>
    <row r="1057" s="78" customFormat="1" x14ac:dyDescent="0.2"/>
    <row r="1058" s="78" customFormat="1" x14ac:dyDescent="0.2"/>
    <row r="1059" s="78" customFormat="1" x14ac:dyDescent="0.2"/>
    <row r="1060" s="78" customFormat="1" x14ac:dyDescent="0.2"/>
    <row r="1061" s="78" customFormat="1" x14ac:dyDescent="0.2"/>
    <row r="1062" s="78" customFormat="1" x14ac:dyDescent="0.2"/>
    <row r="1063" s="78" customFormat="1" x14ac:dyDescent="0.2"/>
    <row r="1064" s="78" customFormat="1" x14ac:dyDescent="0.2"/>
    <row r="1065" s="78" customFormat="1" x14ac:dyDescent="0.2"/>
    <row r="1066" s="78" customFormat="1" x14ac:dyDescent="0.2"/>
    <row r="1067" s="78" customFormat="1" x14ac:dyDescent="0.2"/>
    <row r="1068" s="78" customFormat="1" x14ac:dyDescent="0.2"/>
    <row r="1069" s="78" customFormat="1" x14ac:dyDescent="0.2"/>
    <row r="1070" s="78" customFormat="1" x14ac:dyDescent="0.2"/>
    <row r="1071" s="78" customFormat="1" x14ac:dyDescent="0.2"/>
    <row r="1072" s="78" customFormat="1" x14ac:dyDescent="0.2"/>
    <row r="1073" s="78" customFormat="1" x14ac:dyDescent="0.2"/>
    <row r="1074" s="78" customFormat="1" x14ac:dyDescent="0.2"/>
    <row r="1075" s="78" customFormat="1" x14ac:dyDescent="0.2"/>
    <row r="1076" s="78" customFormat="1" x14ac:dyDescent="0.2"/>
    <row r="1077" s="78" customFormat="1" x14ac:dyDescent="0.2"/>
    <row r="1078" s="78" customFormat="1" x14ac:dyDescent="0.2"/>
    <row r="1079" s="78" customFormat="1" x14ac:dyDescent="0.2"/>
    <row r="1080" s="78" customFormat="1" x14ac:dyDescent="0.2"/>
    <row r="1081" s="78" customFormat="1" x14ac:dyDescent="0.2"/>
    <row r="1082" s="78" customFormat="1" x14ac:dyDescent="0.2"/>
    <row r="1083" s="78" customFormat="1" x14ac:dyDescent="0.2"/>
    <row r="1084" s="78" customFormat="1" x14ac:dyDescent="0.2"/>
    <row r="1085" s="78" customFormat="1" x14ac:dyDescent="0.2"/>
    <row r="1086" s="78" customFormat="1" x14ac:dyDescent="0.2"/>
    <row r="1087" s="78" customFormat="1" x14ac:dyDescent="0.2"/>
    <row r="1088" s="78" customFormat="1" x14ac:dyDescent="0.2"/>
    <row r="1089" s="78" customFormat="1" x14ac:dyDescent="0.2"/>
    <row r="1090" s="78" customFormat="1" x14ac:dyDescent="0.2"/>
    <row r="1091" s="78" customFormat="1" x14ac:dyDescent="0.2"/>
    <row r="1092" s="78" customFormat="1" x14ac:dyDescent="0.2"/>
    <row r="1093" s="78" customFormat="1" x14ac:dyDescent="0.2"/>
    <row r="1094" s="78" customFormat="1" x14ac:dyDescent="0.2"/>
    <row r="1095" s="78" customFormat="1" x14ac:dyDescent="0.2"/>
    <row r="1096" s="78" customFormat="1" x14ac:dyDescent="0.2"/>
    <row r="1097" s="78" customFormat="1" x14ac:dyDescent="0.2"/>
    <row r="1098" s="78" customFormat="1" x14ac:dyDescent="0.2"/>
    <row r="1099" s="78" customFormat="1" x14ac:dyDescent="0.2"/>
    <row r="1100" s="78" customFormat="1" x14ac:dyDescent="0.2"/>
    <row r="1101" s="78" customFormat="1" x14ac:dyDescent="0.2"/>
    <row r="1102" s="78" customFormat="1" x14ac:dyDescent="0.2"/>
    <row r="1103" s="78" customFormat="1" x14ac:dyDescent="0.2"/>
    <row r="1104" s="78" customFormat="1" x14ac:dyDescent="0.2"/>
    <row r="1105" s="78" customFormat="1" x14ac:dyDescent="0.2"/>
    <row r="1106" s="78" customFormat="1" x14ac:dyDescent="0.2"/>
    <row r="1107" s="78" customFormat="1" x14ac:dyDescent="0.2"/>
    <row r="1108" s="78" customFormat="1" x14ac:dyDescent="0.2"/>
    <row r="1109" s="78" customFormat="1" x14ac:dyDescent="0.2"/>
    <row r="1110" s="78" customFormat="1" x14ac:dyDescent="0.2"/>
    <row r="1111" s="78" customFormat="1" x14ac:dyDescent="0.2"/>
    <row r="1112" s="78" customFormat="1" x14ac:dyDescent="0.2"/>
    <row r="1113" s="78" customFormat="1" x14ac:dyDescent="0.2"/>
    <row r="1114" s="78" customFormat="1" x14ac:dyDescent="0.2"/>
    <row r="1115" s="78" customFormat="1" x14ac:dyDescent="0.2"/>
    <row r="1116" s="78" customFormat="1" x14ac:dyDescent="0.2"/>
    <row r="1117" s="78" customFormat="1" x14ac:dyDescent="0.2"/>
    <row r="1118" s="78" customFormat="1" x14ac:dyDescent="0.2"/>
    <row r="1119" s="78" customFormat="1" x14ac:dyDescent="0.2"/>
  </sheetData>
  <hyperlinks>
    <hyperlink ref="K26" r:id="rId1" xr:uid="{00000000-0004-0000-0000-000000000000}"/>
  </hyperlinks>
  <pageMargins left="0.511811024" right="0.511811024" top="0.78740157499999996" bottom="0.78740157499999996" header="0.31496062000000002" footer="0.31496062000000002"/>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50" zoomScaleNormal="50" workbookViewId="0">
      <selection activeCell="B3" sqref="B3"/>
    </sheetView>
  </sheetViews>
  <sheetFormatPr defaultRowHeight="12.75" x14ac:dyDescent="0.2"/>
  <cols>
    <col min="1" max="1" width="4.7109375" bestFit="1" customWidth="1"/>
    <col min="2" max="2" width="23.140625" customWidth="1"/>
    <col min="3" max="3" width="43.140625" customWidth="1"/>
    <col min="4" max="5" width="38.140625" customWidth="1"/>
    <col min="6" max="6" width="22.28515625" customWidth="1"/>
    <col min="7" max="7" width="39" customWidth="1"/>
    <col min="8" max="8" width="68.5703125" customWidth="1"/>
  </cols>
  <sheetData>
    <row r="1" spans="1:8" ht="24" thickBot="1" x14ac:dyDescent="0.25">
      <c r="A1" s="158" t="s">
        <v>119</v>
      </c>
      <c r="B1" s="158"/>
      <c r="C1" s="158"/>
      <c r="D1" s="158"/>
      <c r="E1" s="158"/>
      <c r="F1" s="158"/>
      <c r="G1" s="158"/>
      <c r="H1" s="158"/>
    </row>
    <row r="2" spans="1:8" ht="28.5" x14ac:dyDescent="0.45">
      <c r="A2" s="149"/>
      <c r="B2" s="159" t="s">
        <v>235</v>
      </c>
      <c r="C2" s="159"/>
      <c r="D2" s="159"/>
      <c r="E2" s="159"/>
      <c r="F2" s="159"/>
      <c r="G2" s="159"/>
      <c r="H2" s="160"/>
    </row>
    <row r="3" spans="1:8" ht="42.75" thickBot="1" x14ac:dyDescent="0.25">
      <c r="A3" s="150" t="s">
        <v>5</v>
      </c>
      <c r="B3" s="151" t="s">
        <v>6</v>
      </c>
      <c r="C3" s="151" t="s">
        <v>0</v>
      </c>
      <c r="D3" s="151" t="s">
        <v>1</v>
      </c>
      <c r="E3" s="151" t="s">
        <v>120</v>
      </c>
      <c r="F3" s="151" t="s">
        <v>2</v>
      </c>
      <c r="G3" s="151" t="s">
        <v>4</v>
      </c>
      <c r="H3" s="152" t="s">
        <v>3</v>
      </c>
    </row>
    <row r="4" spans="1:8" ht="94.5" x14ac:dyDescent="0.25">
      <c r="A4" s="161">
        <v>1</v>
      </c>
      <c r="B4" s="163" t="s">
        <v>121</v>
      </c>
      <c r="C4" s="146" t="s">
        <v>122</v>
      </c>
      <c r="D4" s="146" t="s">
        <v>123</v>
      </c>
      <c r="E4" s="146" t="s">
        <v>95</v>
      </c>
      <c r="F4" s="146" t="s">
        <v>46</v>
      </c>
      <c r="G4" s="146" t="s">
        <v>45</v>
      </c>
      <c r="H4" s="146" t="s">
        <v>43</v>
      </c>
    </row>
    <row r="5" spans="1:8" ht="95.25" thickBot="1" x14ac:dyDescent="0.3">
      <c r="A5" s="162"/>
      <c r="B5" s="164"/>
      <c r="C5" s="146" t="s">
        <v>124</v>
      </c>
      <c r="D5" s="146" t="s">
        <v>125</v>
      </c>
      <c r="E5" s="146" t="s">
        <v>126</v>
      </c>
      <c r="F5" s="146" t="s">
        <v>127</v>
      </c>
      <c r="G5" s="146" t="s">
        <v>45</v>
      </c>
      <c r="H5" s="146" t="s">
        <v>43</v>
      </c>
    </row>
    <row r="6" spans="1:8" ht="63" x14ac:dyDescent="0.25">
      <c r="A6" s="165">
        <v>1</v>
      </c>
      <c r="B6" s="167" t="s">
        <v>128</v>
      </c>
      <c r="C6" s="153" t="s">
        <v>129</v>
      </c>
      <c r="D6" s="153" t="s">
        <v>130</v>
      </c>
      <c r="E6" s="153" t="s">
        <v>131</v>
      </c>
      <c r="F6" s="153" t="s">
        <v>132</v>
      </c>
      <c r="G6" s="153" t="s">
        <v>133</v>
      </c>
      <c r="H6" s="153" t="s">
        <v>43</v>
      </c>
    </row>
    <row r="7" spans="1:8" ht="94.5" x14ac:dyDescent="0.25">
      <c r="A7" s="166"/>
      <c r="B7" s="168"/>
      <c r="C7" s="153" t="s">
        <v>134</v>
      </c>
      <c r="D7" s="153" t="s">
        <v>135</v>
      </c>
      <c r="E7" s="153" t="s">
        <v>136</v>
      </c>
      <c r="F7" s="153" t="s">
        <v>137</v>
      </c>
      <c r="G7" s="153" t="s">
        <v>133</v>
      </c>
      <c r="H7" s="153" t="s">
        <v>43</v>
      </c>
    </row>
    <row r="8" spans="1:8" ht="47.25" x14ac:dyDescent="0.25">
      <c r="A8" s="169">
        <v>2</v>
      </c>
      <c r="B8" s="171" t="s">
        <v>138</v>
      </c>
      <c r="C8" s="146" t="s">
        <v>139</v>
      </c>
      <c r="D8" s="146" t="s">
        <v>140</v>
      </c>
      <c r="E8" s="146" t="s">
        <v>96</v>
      </c>
      <c r="F8" s="146" t="s">
        <v>141</v>
      </c>
      <c r="G8" s="146" t="s">
        <v>45</v>
      </c>
      <c r="H8" s="146" t="s">
        <v>142</v>
      </c>
    </row>
    <row r="9" spans="1:8" ht="78.75" x14ac:dyDescent="0.25">
      <c r="A9" s="170"/>
      <c r="B9" s="172"/>
      <c r="C9" s="146" t="s">
        <v>143</v>
      </c>
      <c r="D9" s="146" t="s">
        <v>144</v>
      </c>
      <c r="E9" s="146" t="s">
        <v>98</v>
      </c>
      <c r="F9" s="146" t="s">
        <v>141</v>
      </c>
      <c r="G9" s="146" t="s">
        <v>45</v>
      </c>
      <c r="H9" s="146" t="s">
        <v>43</v>
      </c>
    </row>
    <row r="10" spans="1:8" ht="63" x14ac:dyDescent="0.25">
      <c r="A10" s="170"/>
      <c r="B10" s="172"/>
      <c r="C10" s="146" t="s">
        <v>145</v>
      </c>
      <c r="D10" s="146" t="s">
        <v>146</v>
      </c>
      <c r="E10" s="146" t="s">
        <v>147</v>
      </c>
      <c r="F10" s="146" t="s">
        <v>141</v>
      </c>
      <c r="G10" s="146" t="s">
        <v>45</v>
      </c>
      <c r="H10" s="146" t="s">
        <v>142</v>
      </c>
    </row>
    <row r="11" spans="1:8" ht="126" x14ac:dyDescent="0.25">
      <c r="A11" s="162"/>
      <c r="B11" s="164"/>
      <c r="C11" s="146" t="s">
        <v>148</v>
      </c>
      <c r="D11" s="146" t="s">
        <v>149</v>
      </c>
      <c r="E11" s="146" t="s">
        <v>150</v>
      </c>
      <c r="F11" s="146" t="s">
        <v>141</v>
      </c>
      <c r="G11" s="146" t="s">
        <v>45</v>
      </c>
      <c r="H11" s="146" t="s">
        <v>43</v>
      </c>
    </row>
    <row r="12" spans="1:8" ht="31.5" x14ac:dyDescent="0.25">
      <c r="A12" s="173">
        <v>2</v>
      </c>
      <c r="B12" s="175" t="s">
        <v>151</v>
      </c>
      <c r="C12" s="153" t="s">
        <v>152</v>
      </c>
      <c r="D12" s="153" t="s">
        <v>153</v>
      </c>
      <c r="E12" s="153" t="s">
        <v>154</v>
      </c>
      <c r="F12" s="153" t="s">
        <v>155</v>
      </c>
      <c r="G12" s="153" t="s">
        <v>133</v>
      </c>
      <c r="H12" s="153" t="s">
        <v>142</v>
      </c>
    </row>
    <row r="13" spans="1:8" ht="31.5" x14ac:dyDescent="0.25">
      <c r="A13" s="174"/>
      <c r="B13" s="176"/>
      <c r="C13" s="153" t="s">
        <v>156</v>
      </c>
      <c r="D13" s="153" t="s">
        <v>157</v>
      </c>
      <c r="E13" s="153" t="s">
        <v>158</v>
      </c>
      <c r="F13" s="153" t="s">
        <v>155</v>
      </c>
      <c r="G13" s="153" t="s">
        <v>133</v>
      </c>
      <c r="H13" s="153" t="s">
        <v>43</v>
      </c>
    </row>
    <row r="14" spans="1:8" ht="47.25" x14ac:dyDescent="0.25">
      <c r="A14" s="174"/>
      <c r="B14" s="176"/>
      <c r="C14" s="153" t="s">
        <v>159</v>
      </c>
      <c r="D14" s="153" t="s">
        <v>160</v>
      </c>
      <c r="E14" s="153" t="s">
        <v>161</v>
      </c>
      <c r="F14" s="153" t="s">
        <v>155</v>
      </c>
      <c r="G14" s="153" t="s">
        <v>133</v>
      </c>
      <c r="H14" s="153" t="s">
        <v>162</v>
      </c>
    </row>
    <row r="15" spans="1:8" ht="78.75" x14ac:dyDescent="0.25">
      <c r="A15" s="166"/>
      <c r="B15" s="168"/>
      <c r="C15" s="153" t="s">
        <v>163</v>
      </c>
      <c r="D15" s="153" t="s">
        <v>164</v>
      </c>
      <c r="E15" s="153" t="s">
        <v>165</v>
      </c>
      <c r="F15" s="153" t="s">
        <v>166</v>
      </c>
      <c r="G15" s="153" t="s">
        <v>133</v>
      </c>
      <c r="H15" s="153" t="s">
        <v>43</v>
      </c>
    </row>
    <row r="16" spans="1:8" ht="94.5" x14ac:dyDescent="0.25">
      <c r="A16" s="169">
        <v>3</v>
      </c>
      <c r="B16" s="171" t="s">
        <v>167</v>
      </c>
      <c r="C16" s="146" t="s">
        <v>168</v>
      </c>
      <c r="D16" s="146" t="s">
        <v>169</v>
      </c>
      <c r="E16" s="146" t="s">
        <v>170</v>
      </c>
      <c r="F16" s="146" t="s">
        <v>171</v>
      </c>
      <c r="G16" s="146" t="s">
        <v>172</v>
      </c>
      <c r="H16" s="146" t="s">
        <v>173</v>
      </c>
    </row>
    <row r="17" spans="1:8" ht="31.5" x14ac:dyDescent="0.25">
      <c r="A17" s="162"/>
      <c r="B17" s="164"/>
      <c r="C17" s="146" t="s">
        <v>174</v>
      </c>
      <c r="D17" s="146" t="s">
        <v>175</v>
      </c>
      <c r="E17" s="146" t="s">
        <v>176</v>
      </c>
      <c r="F17" s="146" t="s">
        <v>171</v>
      </c>
      <c r="G17" s="146" t="s">
        <v>177</v>
      </c>
      <c r="H17" s="146" t="s">
        <v>178</v>
      </c>
    </row>
    <row r="18" spans="1:8" ht="78.75" x14ac:dyDescent="0.25">
      <c r="A18" s="173">
        <v>3</v>
      </c>
      <c r="B18" s="175" t="s">
        <v>179</v>
      </c>
      <c r="C18" s="153" t="s">
        <v>180</v>
      </c>
      <c r="D18" s="153" t="s">
        <v>181</v>
      </c>
      <c r="E18" s="153" t="s">
        <v>182</v>
      </c>
      <c r="F18" s="153" t="s">
        <v>183</v>
      </c>
      <c r="G18" s="153" t="s">
        <v>184</v>
      </c>
      <c r="H18" s="153" t="s">
        <v>173</v>
      </c>
    </row>
    <row r="19" spans="1:8" ht="31.5" x14ac:dyDescent="0.25">
      <c r="A19" s="166"/>
      <c r="B19" s="168"/>
      <c r="C19" s="153" t="s">
        <v>185</v>
      </c>
      <c r="D19" s="153" t="s">
        <v>186</v>
      </c>
      <c r="E19" s="153" t="s">
        <v>187</v>
      </c>
      <c r="F19" s="153" t="s">
        <v>183</v>
      </c>
      <c r="G19" s="153" t="s">
        <v>188</v>
      </c>
      <c r="H19" s="153" t="s">
        <v>178</v>
      </c>
    </row>
    <row r="20" spans="1:8" ht="147" x14ac:dyDescent="0.35">
      <c r="A20" s="154">
        <v>4</v>
      </c>
      <c r="B20" s="155" t="s">
        <v>189</v>
      </c>
      <c r="C20" s="146" t="s">
        <v>190</v>
      </c>
      <c r="D20" s="146" t="s">
        <v>191</v>
      </c>
      <c r="E20" s="146" t="s">
        <v>192</v>
      </c>
      <c r="F20" s="146" t="s">
        <v>193</v>
      </c>
      <c r="G20" s="146" t="s">
        <v>194</v>
      </c>
      <c r="H20" s="146" t="s">
        <v>51</v>
      </c>
    </row>
    <row r="21" spans="1:8" ht="126" x14ac:dyDescent="0.35">
      <c r="A21" s="156">
        <v>4</v>
      </c>
      <c r="B21" s="157" t="s">
        <v>195</v>
      </c>
      <c r="C21" s="153" t="s">
        <v>196</v>
      </c>
      <c r="D21" s="153" t="s">
        <v>197</v>
      </c>
      <c r="E21" s="153" t="s">
        <v>198</v>
      </c>
      <c r="F21" s="153" t="s">
        <v>199</v>
      </c>
      <c r="G21" s="153" t="s">
        <v>200</v>
      </c>
      <c r="H21" s="153" t="s">
        <v>51</v>
      </c>
    </row>
    <row r="22" spans="1:8" ht="210" x14ac:dyDescent="0.35">
      <c r="A22" s="154">
        <v>5</v>
      </c>
      <c r="B22" s="155" t="s">
        <v>201</v>
      </c>
      <c r="C22" s="146" t="s">
        <v>202</v>
      </c>
      <c r="D22" s="146" t="s">
        <v>144</v>
      </c>
      <c r="E22" s="146" t="s">
        <v>203</v>
      </c>
      <c r="F22" s="146" t="s">
        <v>204</v>
      </c>
      <c r="G22" s="146" t="s">
        <v>45</v>
      </c>
      <c r="H22" s="146" t="s">
        <v>51</v>
      </c>
    </row>
    <row r="23" spans="1:8" ht="231" x14ac:dyDescent="0.35">
      <c r="A23" s="156">
        <v>5</v>
      </c>
      <c r="B23" s="157" t="s">
        <v>205</v>
      </c>
      <c r="C23" s="153" t="s">
        <v>206</v>
      </c>
      <c r="D23" s="153" t="s">
        <v>157</v>
      </c>
      <c r="E23" s="153" t="s">
        <v>207</v>
      </c>
      <c r="F23" s="153" t="s">
        <v>208</v>
      </c>
      <c r="G23" s="153" t="s">
        <v>133</v>
      </c>
      <c r="H23" s="153" t="s">
        <v>51</v>
      </c>
    </row>
    <row r="24" spans="1:8" ht="47.25" x14ac:dyDescent="0.25">
      <c r="A24" s="169">
        <v>6</v>
      </c>
      <c r="B24" s="171" t="s">
        <v>209</v>
      </c>
      <c r="C24" s="146" t="s">
        <v>210</v>
      </c>
      <c r="D24" s="146" t="s">
        <v>211</v>
      </c>
      <c r="E24" s="146" t="s">
        <v>212</v>
      </c>
      <c r="F24" s="146" t="s">
        <v>213</v>
      </c>
      <c r="G24" s="146" t="s">
        <v>194</v>
      </c>
      <c r="H24" s="146" t="s">
        <v>178</v>
      </c>
    </row>
    <row r="25" spans="1:8" ht="15.75" x14ac:dyDescent="0.25">
      <c r="A25" s="170"/>
      <c r="B25" s="172"/>
      <c r="C25" s="146" t="s">
        <v>214</v>
      </c>
      <c r="D25" s="146" t="s">
        <v>215</v>
      </c>
      <c r="E25" s="146" t="s">
        <v>216</v>
      </c>
      <c r="F25" s="146" t="s">
        <v>52</v>
      </c>
      <c r="G25" s="146" t="s">
        <v>194</v>
      </c>
      <c r="H25" s="146" t="s">
        <v>178</v>
      </c>
    </row>
    <row r="26" spans="1:8" ht="31.5" x14ac:dyDescent="0.25">
      <c r="A26" s="162"/>
      <c r="B26" s="164"/>
      <c r="C26" s="146" t="s">
        <v>217</v>
      </c>
      <c r="D26" s="146" t="s">
        <v>218</v>
      </c>
      <c r="E26" s="146" t="s">
        <v>219</v>
      </c>
      <c r="F26" s="146" t="s">
        <v>220</v>
      </c>
      <c r="G26" s="146" t="s">
        <v>221</v>
      </c>
      <c r="H26" s="146" t="s">
        <v>51</v>
      </c>
    </row>
    <row r="27" spans="1:8" ht="47.25" x14ac:dyDescent="0.25">
      <c r="A27" s="177">
        <v>6</v>
      </c>
      <c r="B27" s="178" t="s">
        <v>222</v>
      </c>
      <c r="C27" s="153" t="s">
        <v>223</v>
      </c>
      <c r="D27" s="153" t="s">
        <v>224</v>
      </c>
      <c r="E27" s="153" t="s">
        <v>225</v>
      </c>
      <c r="F27" s="153" t="s">
        <v>226</v>
      </c>
      <c r="G27" s="153" t="s">
        <v>227</v>
      </c>
      <c r="H27" s="153" t="s">
        <v>178</v>
      </c>
    </row>
    <row r="28" spans="1:8" ht="15.75" x14ac:dyDescent="0.25">
      <c r="A28" s="177"/>
      <c r="B28" s="178"/>
      <c r="C28" s="153" t="s">
        <v>228</v>
      </c>
      <c r="D28" s="153" t="s">
        <v>229</v>
      </c>
      <c r="E28" s="153" t="s">
        <v>230</v>
      </c>
      <c r="F28" s="153" t="s">
        <v>231</v>
      </c>
      <c r="G28" s="153" t="s">
        <v>227</v>
      </c>
      <c r="H28" s="153" t="s">
        <v>178</v>
      </c>
    </row>
    <row r="29" spans="1:8" ht="31.5" x14ac:dyDescent="0.25">
      <c r="A29" s="177"/>
      <c r="B29" s="178"/>
      <c r="C29" s="153" t="s">
        <v>232</v>
      </c>
      <c r="D29" s="153" t="s">
        <v>233</v>
      </c>
      <c r="E29" s="153" t="s">
        <v>234</v>
      </c>
      <c r="F29" s="153" t="s">
        <v>208</v>
      </c>
      <c r="G29" s="153" t="s">
        <v>133</v>
      </c>
      <c r="H29" s="153" t="s">
        <v>51</v>
      </c>
    </row>
  </sheetData>
  <mergeCells count="18">
    <mergeCell ref="A18:A19"/>
    <mergeCell ref="B18:B19"/>
    <mergeCell ref="A24:A26"/>
    <mergeCell ref="B24:B26"/>
    <mergeCell ref="A27:A29"/>
    <mergeCell ref="B27:B29"/>
    <mergeCell ref="A8:A11"/>
    <mergeCell ref="B8:B11"/>
    <mergeCell ref="A12:A15"/>
    <mergeCell ref="B12:B15"/>
    <mergeCell ref="A16:A17"/>
    <mergeCell ref="B16:B17"/>
    <mergeCell ref="A1:H1"/>
    <mergeCell ref="B2:H2"/>
    <mergeCell ref="A4:A5"/>
    <mergeCell ref="B4:B5"/>
    <mergeCell ref="A6:A7"/>
    <mergeCell ref="B6:B7"/>
  </mergeCells>
  <pageMargins left="0.511811024" right="0.511811024" top="0.78740157499999996" bottom="0.78740157499999996" header="0.31496062000000002" footer="0.3149606200000000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M41"/>
  <sheetViews>
    <sheetView zoomScale="59" zoomScaleNormal="59" workbookViewId="0">
      <pane ySplit="9" topLeftCell="A10" activePane="bottomLeft" state="frozen"/>
      <selection pane="bottomLeft" activeCell="B25" sqref="B25"/>
    </sheetView>
  </sheetViews>
  <sheetFormatPr defaultColWidth="9.140625" defaultRowHeight="18.75" x14ac:dyDescent="0.3"/>
  <cols>
    <col min="1" max="1" width="8" style="5" customWidth="1"/>
    <col min="2" max="2" width="45.5703125" style="5" customWidth="1"/>
    <col min="3" max="3" width="46.85546875" style="5" customWidth="1"/>
    <col min="4" max="4" width="32.140625" style="5" customWidth="1"/>
    <col min="5" max="6" width="40.85546875" style="5" customWidth="1"/>
    <col min="7" max="7" width="27.7109375" style="5" customWidth="1"/>
    <col min="8" max="8" width="26.85546875" style="5" customWidth="1"/>
    <col min="9" max="9" width="33.28515625" style="5" customWidth="1"/>
    <col min="10" max="10" width="9.5703125" style="4" customWidth="1"/>
    <col min="11" max="35" width="9.140625" style="4"/>
    <col min="36" max="143" width="9.140625" style="10"/>
    <col min="144" max="16384" width="9.140625" style="5"/>
  </cols>
  <sheetData>
    <row r="1" spans="1:143" s="43" customFormat="1" ht="30" x14ac:dyDescent="0.4">
      <c r="A1" s="53" t="s">
        <v>22</v>
      </c>
      <c r="B1" s="52"/>
      <c r="I1" s="44"/>
      <c r="J1" s="44"/>
      <c r="K1" s="44"/>
      <c r="L1" s="44"/>
      <c r="M1" s="44"/>
      <c r="N1" s="44"/>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row>
    <row r="2" spans="1:143" s="54" customFormat="1" ht="4.1500000000000004" customHeight="1" x14ac:dyDescent="0.2">
      <c r="I2" s="55"/>
      <c r="J2" s="55"/>
      <c r="K2" s="55"/>
      <c r="L2" s="55"/>
      <c r="M2" s="55"/>
      <c r="N2" s="55"/>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row>
    <row r="3" spans="1:143" s="32" customFormat="1" ht="27" thickBot="1" x14ac:dyDescent="0.45">
      <c r="A3" s="180" t="s">
        <v>74</v>
      </c>
      <c r="B3" s="180"/>
      <c r="C3" s="180"/>
      <c r="D3" s="180"/>
      <c r="E3" s="180"/>
      <c r="F3" s="180"/>
      <c r="G3" s="180"/>
      <c r="H3" s="180"/>
      <c r="I3" s="180"/>
      <c r="J3" s="180"/>
      <c r="K3" s="180"/>
      <c r="L3" s="180"/>
      <c r="M3" s="180"/>
      <c r="N3" s="180"/>
      <c r="O3" s="180"/>
      <c r="P3" s="180"/>
      <c r="Q3" s="180"/>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row>
    <row r="4" spans="1:143" s="33" customFormat="1" ht="13.5" thickTop="1" x14ac:dyDescent="0.2">
      <c r="I4" s="34"/>
      <c r="J4" s="34"/>
      <c r="K4" s="34"/>
      <c r="L4" s="34"/>
      <c r="M4" s="34"/>
      <c r="N4" s="34"/>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row>
    <row r="5" spans="1:143" s="37" customFormat="1" ht="90" customHeight="1" thickBot="1" x14ac:dyDescent="0.25">
      <c r="A5" s="45"/>
      <c r="B5" s="45" t="s">
        <v>73</v>
      </c>
      <c r="C5" s="46"/>
      <c r="D5" s="181" t="s">
        <v>78</v>
      </c>
      <c r="E5" s="182"/>
      <c r="F5" s="182"/>
      <c r="G5" s="35"/>
      <c r="H5" s="35"/>
      <c r="I5" s="35"/>
      <c r="J5" s="35"/>
      <c r="K5" s="35"/>
      <c r="L5" s="35"/>
      <c r="M5" s="35"/>
      <c r="N5" s="35"/>
      <c r="O5" s="35"/>
      <c r="P5" s="35"/>
      <c r="Q5" s="36"/>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row>
    <row r="6" spans="1:143" s="38" customFormat="1" ht="26.25" thickTop="1" x14ac:dyDescent="0.35">
      <c r="I6" s="39"/>
      <c r="J6" s="39"/>
      <c r="K6" s="39"/>
      <c r="L6" s="39"/>
      <c r="M6" s="39"/>
      <c r="N6" s="39"/>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row>
    <row r="7" spans="1:143" s="38" customFormat="1" ht="32.25" thickBot="1" x14ac:dyDescent="0.4">
      <c r="A7" s="45" t="s">
        <v>75</v>
      </c>
      <c r="B7" s="47"/>
      <c r="C7" s="48"/>
      <c r="D7" s="87"/>
      <c r="E7" s="40"/>
      <c r="F7" s="40"/>
      <c r="G7" s="40"/>
      <c r="H7" s="41"/>
      <c r="I7" s="39"/>
      <c r="J7" s="39"/>
      <c r="K7" s="39"/>
      <c r="L7" s="39"/>
      <c r="M7" s="39"/>
      <c r="N7" s="39"/>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row>
    <row r="8" spans="1:143" ht="8.25" customHeight="1" thickTop="1" thickBot="1" x14ac:dyDescent="0.35">
      <c r="A8" s="179"/>
      <c r="B8" s="179"/>
      <c r="C8" s="179"/>
      <c r="D8" s="179"/>
      <c r="E8" s="179"/>
      <c r="F8" s="179"/>
      <c r="G8" s="179"/>
      <c r="H8" s="179"/>
      <c r="I8" s="179"/>
    </row>
    <row r="9" spans="1:143" s="9" customFormat="1" ht="69" customHeight="1" thickBot="1" x14ac:dyDescent="0.4">
      <c r="A9" s="88" t="s">
        <v>5</v>
      </c>
      <c r="B9" s="89" t="s">
        <v>6</v>
      </c>
      <c r="C9" s="2" t="s">
        <v>0</v>
      </c>
      <c r="D9" s="2" t="s">
        <v>1</v>
      </c>
      <c r="E9" s="2" t="s">
        <v>8</v>
      </c>
      <c r="F9" s="2" t="s">
        <v>9</v>
      </c>
      <c r="G9" s="2" t="s">
        <v>2</v>
      </c>
      <c r="H9" s="2" t="s">
        <v>4</v>
      </c>
      <c r="I9" s="3" t="s">
        <v>3</v>
      </c>
      <c r="J9" s="8"/>
      <c r="K9" s="8"/>
      <c r="L9" s="8"/>
      <c r="M9" s="8"/>
      <c r="N9" s="8"/>
      <c r="O9" s="8"/>
      <c r="P9" s="8"/>
      <c r="Q9" s="8"/>
      <c r="R9" s="8"/>
      <c r="S9" s="8"/>
      <c r="T9" s="8"/>
      <c r="U9" s="8"/>
      <c r="V9" s="8"/>
      <c r="W9" s="8"/>
      <c r="X9" s="8"/>
      <c r="Y9" s="8"/>
      <c r="Z9" s="8"/>
      <c r="AA9" s="8"/>
      <c r="AB9" s="8"/>
      <c r="AC9" s="8"/>
      <c r="AD9" s="8"/>
      <c r="AE9" s="8"/>
      <c r="AF9" s="8"/>
      <c r="AG9" s="8"/>
      <c r="AH9" s="8"/>
      <c r="AI9" s="8"/>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row>
    <row r="10" spans="1:143" ht="126" customHeight="1" x14ac:dyDescent="0.3">
      <c r="A10" s="112">
        <v>0</v>
      </c>
      <c r="B10" s="112" t="s">
        <v>54</v>
      </c>
      <c r="C10" s="112" t="s">
        <v>55</v>
      </c>
      <c r="D10" s="123">
        <v>0</v>
      </c>
      <c r="E10" s="123"/>
      <c r="F10" s="123">
        <v>1</v>
      </c>
      <c r="G10" s="123" t="s">
        <v>46</v>
      </c>
      <c r="H10" s="123" t="s">
        <v>45</v>
      </c>
      <c r="I10" s="123" t="s">
        <v>43</v>
      </c>
    </row>
    <row r="11" spans="1:143" ht="118.5" customHeight="1" x14ac:dyDescent="0.3">
      <c r="A11" s="112">
        <v>0</v>
      </c>
      <c r="B11" s="126" t="s">
        <v>72</v>
      </c>
      <c r="C11" s="112" t="s">
        <v>56</v>
      </c>
      <c r="D11" s="123">
        <v>0</v>
      </c>
      <c r="E11" s="119"/>
      <c r="F11" s="123">
        <v>5</v>
      </c>
      <c r="G11" s="123" t="s">
        <v>46</v>
      </c>
      <c r="H11" s="123" t="s">
        <v>45</v>
      </c>
      <c r="I11" s="123" t="s">
        <v>43</v>
      </c>
    </row>
    <row r="12" spans="1:143" ht="127.5" customHeight="1" x14ac:dyDescent="0.3">
      <c r="A12" s="112">
        <v>1</v>
      </c>
      <c r="B12" s="112" t="s">
        <v>57</v>
      </c>
      <c r="C12" s="112" t="s">
        <v>60</v>
      </c>
      <c r="D12" s="123">
        <v>5</v>
      </c>
      <c r="E12" s="123"/>
      <c r="F12" s="123">
        <v>6</v>
      </c>
      <c r="G12" s="123" t="s">
        <v>48</v>
      </c>
      <c r="H12" s="123" t="s">
        <v>45</v>
      </c>
      <c r="I12" s="123" t="s">
        <v>47</v>
      </c>
    </row>
    <row r="13" spans="1:143" ht="108.75" customHeight="1" x14ac:dyDescent="0.3">
      <c r="A13" s="112">
        <v>1</v>
      </c>
      <c r="B13" s="127" t="s">
        <v>59</v>
      </c>
      <c r="C13" s="112" t="s">
        <v>61</v>
      </c>
      <c r="D13" s="123">
        <v>0</v>
      </c>
      <c r="E13" s="123"/>
      <c r="F13" s="123">
        <v>1</v>
      </c>
      <c r="G13" s="123" t="s">
        <v>49</v>
      </c>
      <c r="H13" s="123" t="s">
        <v>45</v>
      </c>
      <c r="I13" s="123" t="s">
        <v>43</v>
      </c>
    </row>
    <row r="14" spans="1:143" ht="71.25" customHeight="1" x14ac:dyDescent="0.3">
      <c r="A14" s="112">
        <v>1</v>
      </c>
      <c r="B14" s="112"/>
      <c r="C14" s="112" t="s">
        <v>62</v>
      </c>
      <c r="D14" s="123">
        <v>23</v>
      </c>
      <c r="E14" s="123"/>
      <c r="F14" s="123">
        <v>35</v>
      </c>
      <c r="G14" s="123" t="s">
        <v>49</v>
      </c>
      <c r="H14" s="123" t="s">
        <v>45</v>
      </c>
      <c r="I14" s="123" t="s">
        <v>47</v>
      </c>
    </row>
    <row r="15" spans="1:143" ht="47.25" x14ac:dyDescent="0.3">
      <c r="A15" s="112">
        <v>1</v>
      </c>
      <c r="B15" s="112"/>
      <c r="C15" s="112" t="s">
        <v>63</v>
      </c>
      <c r="D15" s="123">
        <v>0</v>
      </c>
      <c r="E15" s="123"/>
      <c r="F15" s="123">
        <v>8</v>
      </c>
      <c r="G15" s="123" t="s">
        <v>49</v>
      </c>
      <c r="H15" s="123" t="s">
        <v>45</v>
      </c>
      <c r="I15" s="123" t="s">
        <v>47</v>
      </c>
    </row>
    <row r="16" spans="1:143" ht="86.25" customHeight="1" x14ac:dyDescent="0.3">
      <c r="A16" s="112">
        <v>2</v>
      </c>
      <c r="B16" s="112" t="s">
        <v>58</v>
      </c>
      <c r="C16" s="90" t="s">
        <v>64</v>
      </c>
      <c r="D16" s="123">
        <v>0</v>
      </c>
      <c r="E16" s="123"/>
      <c r="F16" s="123">
        <v>10</v>
      </c>
      <c r="G16" s="123" t="s">
        <v>50</v>
      </c>
      <c r="H16" s="123" t="s">
        <v>45</v>
      </c>
      <c r="I16" s="123" t="s">
        <v>51</v>
      </c>
    </row>
    <row r="17" spans="1:143" ht="86.25" customHeight="1" x14ac:dyDescent="0.3">
      <c r="A17" s="112">
        <v>2</v>
      </c>
      <c r="B17" s="112"/>
      <c r="C17" s="90" t="s">
        <v>65</v>
      </c>
      <c r="D17" s="123">
        <v>0</v>
      </c>
      <c r="E17" s="123"/>
      <c r="F17" s="123">
        <v>1</v>
      </c>
      <c r="G17" s="123" t="s">
        <v>52</v>
      </c>
      <c r="H17" s="123" t="s">
        <v>45</v>
      </c>
      <c r="I17" s="119" t="s">
        <v>53</v>
      </c>
    </row>
    <row r="18" spans="1:143" ht="75.75" customHeight="1" x14ac:dyDescent="0.3">
      <c r="A18" s="112">
        <v>3</v>
      </c>
      <c r="B18" s="112" t="s">
        <v>66</v>
      </c>
      <c r="C18" s="124" t="s">
        <v>67</v>
      </c>
      <c r="D18" s="119">
        <v>0</v>
      </c>
      <c r="E18" s="119"/>
      <c r="F18" s="119">
        <v>50000</v>
      </c>
      <c r="G18" s="119" t="s">
        <v>46</v>
      </c>
      <c r="H18" s="119" t="s">
        <v>45</v>
      </c>
      <c r="I18" s="119" t="s">
        <v>51</v>
      </c>
    </row>
    <row r="19" spans="1:143" ht="110.25" x14ac:dyDescent="0.3">
      <c r="A19" s="115">
        <v>4</v>
      </c>
      <c r="B19" s="124" t="s">
        <v>68</v>
      </c>
      <c r="C19" s="124" t="s">
        <v>70</v>
      </c>
      <c r="D19" s="119">
        <v>0</v>
      </c>
      <c r="E19" s="119"/>
      <c r="F19" s="119">
        <v>200</v>
      </c>
      <c r="G19" s="119" t="s">
        <v>46</v>
      </c>
      <c r="H19" s="119" t="s">
        <v>45</v>
      </c>
      <c r="I19" s="119" t="s">
        <v>51</v>
      </c>
    </row>
    <row r="20" spans="1:143" s="10" customFormat="1" ht="63" x14ac:dyDescent="0.3">
      <c r="A20" s="115">
        <v>5</v>
      </c>
      <c r="B20" s="124" t="s">
        <v>69</v>
      </c>
      <c r="C20" s="124" t="s">
        <v>71</v>
      </c>
      <c r="D20" s="119">
        <v>0</v>
      </c>
      <c r="E20" s="119"/>
      <c r="F20" s="119">
        <v>20</v>
      </c>
      <c r="G20" s="119" t="s">
        <v>46</v>
      </c>
      <c r="H20" s="119" t="s">
        <v>45</v>
      </c>
      <c r="I20" s="119" t="s">
        <v>47</v>
      </c>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143" s="11" customFormat="1" x14ac:dyDescent="0.3">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row>
    <row r="22" spans="1:143" s="11" customFormat="1" x14ac:dyDescent="0.3">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row>
    <row r="23" spans="1:143" s="4" customFormat="1" x14ac:dyDescent="0.3">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row>
    <row r="24" spans="1:143" s="4" customFormat="1" x14ac:dyDescent="0.3">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row>
    <row r="25" spans="1:143" s="4" customFormat="1" x14ac:dyDescent="0.3">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row>
    <row r="26" spans="1:143" s="4" customFormat="1" x14ac:dyDescent="0.3">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row>
    <row r="27" spans="1:143" s="4" customFormat="1" x14ac:dyDescent="0.3">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row>
    <row r="28" spans="1:143" s="4" customFormat="1" x14ac:dyDescent="0.3">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row>
    <row r="29" spans="1:143" s="4" customFormat="1" x14ac:dyDescent="0.3">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row>
    <row r="30" spans="1:143" s="4" customFormat="1" x14ac:dyDescent="0.3">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row>
    <row r="31" spans="1:143" s="4" customFormat="1" x14ac:dyDescent="0.3">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row>
    <row r="32" spans="1:143" s="4" customFormat="1" x14ac:dyDescent="0.3">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row>
    <row r="33" spans="36:143" s="4" customFormat="1" x14ac:dyDescent="0.3">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row>
    <row r="34" spans="36:143" s="4" customFormat="1" x14ac:dyDescent="0.3">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row>
    <row r="35" spans="36:143" s="4" customFormat="1" x14ac:dyDescent="0.3">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row>
    <row r="36" spans="36:143" s="4" customFormat="1" x14ac:dyDescent="0.3">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row>
    <row r="37" spans="36:143" s="4" customFormat="1" x14ac:dyDescent="0.3">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row>
    <row r="38" spans="36:143" s="4" customFormat="1" x14ac:dyDescent="0.3">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row>
    <row r="39" spans="36:143" s="4" customFormat="1" x14ac:dyDescent="0.3">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row>
    <row r="40" spans="36:143" s="4" customFormat="1" x14ac:dyDescent="0.3">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row>
    <row r="41" spans="36:143" s="4" customFormat="1" x14ac:dyDescent="0.3">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row>
  </sheetData>
  <mergeCells count="3">
    <mergeCell ref="A8:I8"/>
    <mergeCell ref="A3:Q3"/>
    <mergeCell ref="D5:F5"/>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DG43"/>
  <sheetViews>
    <sheetView tabSelected="1" zoomScale="55" zoomScaleNormal="55" workbookViewId="0">
      <pane ySplit="11" topLeftCell="A12" activePane="bottomLeft" state="frozen"/>
      <selection pane="bottomLeft" activeCell="C26" sqref="C26"/>
    </sheetView>
  </sheetViews>
  <sheetFormatPr defaultColWidth="9.140625" defaultRowHeight="18.75" x14ac:dyDescent="0.3"/>
  <cols>
    <col min="1" max="1" width="8" style="5" customWidth="1"/>
    <col min="2" max="2" width="37.85546875" style="5" customWidth="1"/>
    <col min="3" max="3" width="30" style="5" customWidth="1"/>
    <col min="4" max="4" width="32.140625" style="5" customWidth="1"/>
    <col min="5" max="5" width="35.140625" style="5" customWidth="1"/>
    <col min="6" max="6" width="35.42578125" style="5" customWidth="1"/>
    <col min="7" max="7" width="27.7109375" style="5" customWidth="1"/>
    <col min="8" max="8" width="26.85546875" style="5" customWidth="1"/>
    <col min="9" max="9" width="25" style="5" customWidth="1"/>
    <col min="10" max="10" width="26.140625" style="5" customWidth="1"/>
    <col min="11" max="11" width="33.5703125" style="4" customWidth="1"/>
    <col min="12" max="37" width="9.140625" style="4"/>
    <col min="38" max="111" width="9.140625" style="10"/>
    <col min="112" max="16384" width="9.140625" style="5"/>
  </cols>
  <sheetData>
    <row r="1" spans="1:111" s="43" customFormat="1" ht="30" x14ac:dyDescent="0.4">
      <c r="A1" s="53" t="s">
        <v>22</v>
      </c>
      <c r="I1" s="44"/>
      <c r="J1" s="44"/>
      <c r="K1" s="44"/>
      <c r="L1" s="44"/>
      <c r="M1" s="44"/>
      <c r="N1" s="44"/>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row>
    <row r="2" spans="1:111" s="54" customFormat="1" ht="4.1500000000000004" customHeight="1" x14ac:dyDescent="0.2">
      <c r="I2" s="55"/>
      <c r="J2" s="55"/>
      <c r="K2" s="55"/>
      <c r="L2" s="55"/>
      <c r="M2" s="55"/>
      <c r="N2" s="55"/>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row>
    <row r="3" spans="1:111" s="32" customFormat="1" ht="27" thickBot="1" x14ac:dyDescent="0.45">
      <c r="A3" s="180" t="str">
        <f>'MATRIZ META MEIO TERMO 2014'!A3:Q3</f>
        <v>PAN Ararinha-azul - Spix´s Macaw NAP</v>
      </c>
      <c r="B3" s="180"/>
      <c r="C3" s="180"/>
      <c r="D3" s="180"/>
      <c r="E3" s="180"/>
      <c r="F3" s="180"/>
      <c r="G3" s="180"/>
      <c r="H3" s="180"/>
      <c r="I3" s="180"/>
      <c r="J3" s="180"/>
      <c r="K3" s="180"/>
      <c r="L3" s="180"/>
      <c r="M3" s="180"/>
      <c r="N3" s="180"/>
      <c r="O3" s="180"/>
      <c r="P3" s="180"/>
      <c r="Q3" s="180"/>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row>
    <row r="4" spans="1:111" s="33" customFormat="1" ht="13.5" thickTop="1" x14ac:dyDescent="0.2">
      <c r="I4" s="34"/>
      <c r="J4" s="34"/>
      <c r="K4" s="34"/>
      <c r="L4" s="34"/>
      <c r="M4" s="34"/>
      <c r="N4" s="34"/>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row>
    <row r="5" spans="1:111" s="37" customFormat="1" ht="74.25" customHeight="1" thickBot="1" x14ac:dyDescent="0.25">
      <c r="A5" s="45" t="s">
        <v>73</v>
      </c>
      <c r="B5" s="45"/>
      <c r="C5" s="46"/>
      <c r="D5" s="181" t="str">
        <f>'MATRIZ META MEIO TERMO 2014'!D5</f>
        <v>Aumento da população manejada em cativeiro e a recuperação e conservação do hábitat de ocorrência histórica da espécie até 2017.  Increase the captive population and recover and preserve the historical habitat of the species so that the reintroduction program can start in 2021.</v>
      </c>
      <c r="E5" s="182"/>
      <c r="F5" s="182"/>
      <c r="G5" s="35"/>
      <c r="H5" s="35"/>
      <c r="I5" s="35"/>
      <c r="J5" s="35"/>
      <c r="K5" s="35"/>
      <c r="L5" s="35"/>
      <c r="M5" s="35"/>
      <c r="N5" s="35"/>
      <c r="O5" s="35"/>
      <c r="P5" s="35"/>
      <c r="Q5" s="36"/>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row>
    <row r="6" spans="1:111" s="38" customFormat="1" ht="26.25" thickTop="1" x14ac:dyDescent="0.35">
      <c r="I6" s="39"/>
      <c r="J6" s="39"/>
      <c r="K6" s="39"/>
      <c r="L6" s="39"/>
      <c r="M6" s="39"/>
      <c r="N6" s="39"/>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row>
    <row r="7" spans="1:111" s="38" customFormat="1" ht="32.25" thickBot="1" x14ac:dyDescent="0.4">
      <c r="A7" s="45" t="s">
        <v>76</v>
      </c>
      <c r="B7" s="47"/>
      <c r="C7" s="47"/>
      <c r="D7" s="110">
        <v>41872</v>
      </c>
      <c r="E7" s="39"/>
      <c r="F7" s="39"/>
      <c r="G7" s="39"/>
      <c r="H7" s="39"/>
      <c r="I7" s="39"/>
      <c r="J7" s="39"/>
      <c r="K7" s="39"/>
      <c r="L7" s="39"/>
      <c r="M7" s="39"/>
      <c r="N7" s="39"/>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row>
    <row r="8" spans="1:111" s="38" customFormat="1" ht="33" thickTop="1" thickBot="1" x14ac:dyDescent="0.4">
      <c r="A8" s="45" t="s">
        <v>77</v>
      </c>
      <c r="B8" s="100"/>
      <c r="C8" s="100"/>
      <c r="D8" s="110">
        <v>41872</v>
      </c>
      <c r="E8" s="101"/>
      <c r="F8" s="101"/>
      <c r="G8" s="101"/>
      <c r="H8" s="101"/>
      <c r="I8" s="39"/>
      <c r="J8" s="39"/>
      <c r="K8" s="39"/>
      <c r="L8" s="39"/>
      <c r="M8" s="39"/>
      <c r="N8" s="39"/>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row>
    <row r="9" spans="1:111" s="7" customFormat="1" ht="34.5" thickTop="1" x14ac:dyDescent="0.5">
      <c r="A9" s="13"/>
      <c r="B9" s="183" t="s">
        <v>10</v>
      </c>
      <c r="C9" s="183"/>
      <c r="D9" s="183"/>
      <c r="E9" s="183"/>
      <c r="F9" s="183"/>
      <c r="G9" s="183"/>
      <c r="H9" s="183"/>
      <c r="I9" s="183"/>
      <c r="J9" s="12"/>
      <c r="K9" s="14"/>
      <c r="L9" s="6"/>
      <c r="M9" s="6"/>
      <c r="N9" s="6"/>
      <c r="O9" s="6"/>
      <c r="P9" s="6"/>
      <c r="Q9" s="6"/>
      <c r="R9" s="6"/>
      <c r="S9" s="6"/>
      <c r="T9" s="6"/>
      <c r="U9" s="6"/>
      <c r="V9" s="6"/>
      <c r="W9" s="6"/>
      <c r="X9" s="6"/>
      <c r="Y9" s="6"/>
      <c r="Z9" s="6"/>
      <c r="AA9" s="6"/>
      <c r="AB9" s="6"/>
      <c r="AC9" s="6"/>
      <c r="AD9" s="6"/>
      <c r="AE9" s="6"/>
      <c r="AF9" s="6"/>
      <c r="AG9" s="6"/>
      <c r="AH9" s="6"/>
      <c r="AI9" s="6"/>
      <c r="AJ9" s="6"/>
      <c r="AK9" s="6"/>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row>
    <row r="10" spans="1:111" s="7" customFormat="1" ht="27" thickBot="1" x14ac:dyDescent="0.45">
      <c r="A10" s="184" t="s">
        <v>25</v>
      </c>
      <c r="B10" s="185"/>
      <c r="C10" s="185"/>
      <c r="D10" s="185"/>
      <c r="E10" s="185"/>
      <c r="F10" s="186"/>
      <c r="G10" s="187" t="s">
        <v>15</v>
      </c>
      <c r="H10" s="188"/>
      <c r="I10" s="188"/>
      <c r="J10" s="188"/>
      <c r="K10" s="189"/>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row>
    <row r="11" spans="1:111" s="26" customFormat="1" ht="90" customHeight="1" thickBot="1" x14ac:dyDescent="0.4">
      <c r="A11" s="19" t="s">
        <v>5</v>
      </c>
      <c r="B11" s="20" t="s">
        <v>6</v>
      </c>
      <c r="C11" s="2" t="s">
        <v>0</v>
      </c>
      <c r="D11" s="20" t="s">
        <v>1</v>
      </c>
      <c r="E11" s="16" t="s">
        <v>106</v>
      </c>
      <c r="F11" s="21" t="s">
        <v>9</v>
      </c>
      <c r="G11" s="22" t="s">
        <v>23</v>
      </c>
      <c r="H11" s="23" t="s">
        <v>11</v>
      </c>
      <c r="I11" s="23" t="s">
        <v>3</v>
      </c>
      <c r="J11" s="23" t="s">
        <v>18</v>
      </c>
      <c r="K11" s="24" t="s">
        <v>13</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row>
    <row r="12" spans="1:111" ht="240" customHeight="1" x14ac:dyDescent="0.3">
      <c r="A12" s="113">
        <f>'MATRIZ META MEIO TERMO 2014'!A10</f>
        <v>0</v>
      </c>
      <c r="B12" s="114" t="str">
        <f>'MATRIZ META MEIO TERMO 2014'!B10</f>
        <v>Políticas públicas e envolvimento governamental fortalecidos até 2017. Public policy and government involvement strengthened by 2017.</v>
      </c>
      <c r="C12" s="112" t="s">
        <v>55</v>
      </c>
      <c r="D12" s="116">
        <v>0</v>
      </c>
      <c r="E12" s="148" t="s">
        <v>107</v>
      </c>
      <c r="F12" s="117">
        <v>1</v>
      </c>
      <c r="G12" s="118">
        <v>0</v>
      </c>
      <c r="H12" s="121">
        <v>41872</v>
      </c>
      <c r="I12" s="123" t="s">
        <v>43</v>
      </c>
      <c r="J12" s="123" t="s">
        <v>42</v>
      </c>
      <c r="K12" s="122" t="s">
        <v>41</v>
      </c>
    </row>
    <row r="13" spans="1:111" ht="215.25" customHeight="1" x14ac:dyDescent="0.3">
      <c r="A13" s="113">
        <f>'MATRIZ META MEIO TERMO 2014'!A11</f>
        <v>0</v>
      </c>
      <c r="B13" s="114" t="str">
        <f>'MATRIZ META MEIO TERMO 2014'!B11</f>
        <v>OBJETIVO RETIRADO. WE TOOK THIS OBJECTIVE OFF.</v>
      </c>
      <c r="C13" s="112" t="s">
        <v>56</v>
      </c>
      <c r="D13" s="116">
        <v>0</v>
      </c>
      <c r="E13" s="148" t="s">
        <v>108</v>
      </c>
      <c r="F13" s="117">
        <v>5</v>
      </c>
      <c r="G13" s="118">
        <v>4</v>
      </c>
      <c r="H13" s="121">
        <v>41872</v>
      </c>
      <c r="I13" s="119" t="s">
        <v>43</v>
      </c>
      <c r="J13" s="123" t="s">
        <v>42</v>
      </c>
      <c r="K13" s="122" t="s">
        <v>44</v>
      </c>
    </row>
    <row r="14" spans="1:111" ht="178.5" customHeight="1" x14ac:dyDescent="0.3">
      <c r="A14" s="113">
        <f>'MATRIZ META MEIO TERMO 2014'!A12</f>
        <v>1</v>
      </c>
      <c r="B14" s="114" t="str">
        <f>'MATRIZ META MEIO TERMO 2014'!B12</f>
        <v>População de cativeiro adequadamente manejada, com aumento mínimo de 6 indivíduos/ano, visando início das reintroduções antes de 2017.  Captive population properly handled, with minimal increase in population of 6 individuals/year by 2017, aiming begin of reintroductions before 2017</v>
      </c>
      <c r="C14" s="112" t="s">
        <v>60</v>
      </c>
      <c r="D14" s="116">
        <v>5</v>
      </c>
      <c r="E14" s="148" t="s">
        <v>109</v>
      </c>
      <c r="F14" s="117">
        <v>6</v>
      </c>
      <c r="G14" s="118">
        <v>6.3</v>
      </c>
      <c r="H14" s="121">
        <v>41872</v>
      </c>
      <c r="I14" s="119" t="s">
        <v>47</v>
      </c>
      <c r="J14" s="123" t="s">
        <v>42</v>
      </c>
      <c r="K14" s="122" t="s">
        <v>97</v>
      </c>
    </row>
    <row r="15" spans="1:111" ht="182.25" customHeight="1" x14ac:dyDescent="0.3">
      <c r="A15" s="113">
        <f>'MATRIZ META MEIO TERMO 2014'!A13</f>
        <v>1</v>
      </c>
      <c r="B15" s="114" t="str">
        <f>'MATRIZ META MEIO TERMO 2014'!B13</f>
        <v>SUBSTITUÍDO POR/SUBSTITUTED BY: 1. População de cativeiro adequadamente manejada, com aumento de 10% ao ano, visando um mínimo de 150 indivíduos em 2021 - Captivity population properly managed, with an increase of 10%, aiming a minimum of 150 individuals in 2021.</v>
      </c>
      <c r="C15" s="112" t="s">
        <v>61</v>
      </c>
      <c r="D15" s="116">
        <v>0</v>
      </c>
      <c r="E15" s="148" t="s">
        <v>110</v>
      </c>
      <c r="F15" s="117">
        <v>1</v>
      </c>
      <c r="G15" s="118">
        <v>2</v>
      </c>
      <c r="H15" s="121">
        <v>41872</v>
      </c>
      <c r="I15" s="119" t="s">
        <v>43</v>
      </c>
      <c r="J15" s="123" t="s">
        <v>42</v>
      </c>
      <c r="K15" s="120" t="s">
        <v>99</v>
      </c>
    </row>
    <row r="16" spans="1:111" ht="88.5" customHeight="1" x14ac:dyDescent="0.3">
      <c r="A16" s="113">
        <f>'MATRIZ META MEIO TERMO 2014'!A14</f>
        <v>1</v>
      </c>
      <c r="B16" s="114">
        <f>'MATRIZ META MEIO TERMO 2014'!B14</f>
        <v>0</v>
      </c>
      <c r="C16" s="112" t="s">
        <v>236</v>
      </c>
      <c r="D16" s="116">
        <v>23</v>
      </c>
      <c r="E16" s="147" t="s">
        <v>111</v>
      </c>
      <c r="F16" s="117">
        <v>35</v>
      </c>
      <c r="G16" s="118">
        <v>29</v>
      </c>
      <c r="H16" s="121">
        <v>41872</v>
      </c>
      <c r="I16" s="119" t="s">
        <v>47</v>
      </c>
      <c r="J16" s="123" t="s">
        <v>42</v>
      </c>
      <c r="K16" s="141" t="s">
        <v>100</v>
      </c>
    </row>
    <row r="17" spans="1:111" ht="87" customHeight="1" x14ac:dyDescent="0.3">
      <c r="A17" s="113">
        <f>'MATRIZ META MEIO TERMO 2014'!A15</f>
        <v>1</v>
      </c>
      <c r="B17" s="114">
        <f>'MATRIZ META MEIO TERMO 2014'!B15</f>
        <v>0</v>
      </c>
      <c r="C17" s="112" t="s">
        <v>237</v>
      </c>
      <c r="D17" s="116">
        <v>0</v>
      </c>
      <c r="E17" s="147" t="s">
        <v>117</v>
      </c>
      <c r="F17" s="117">
        <v>8</v>
      </c>
      <c r="G17" s="118">
        <v>4</v>
      </c>
      <c r="H17" s="121">
        <v>41872</v>
      </c>
      <c r="I17" s="119" t="s">
        <v>47</v>
      </c>
      <c r="J17" s="123" t="s">
        <v>42</v>
      </c>
      <c r="K17" s="141" t="s">
        <v>101</v>
      </c>
    </row>
    <row r="18" spans="1:111" ht="118.5" customHeight="1" x14ac:dyDescent="0.3">
      <c r="A18" s="113">
        <f>'MATRIZ META MEIO TERMO 2014'!A16</f>
        <v>2</v>
      </c>
      <c r="B18" s="114" t="str">
        <f>'MATRIZ META MEIO TERMO 2014'!B16</f>
        <v>Conhecimento científico necessário à reintrodução da espécie aprimorado até 2017. Scientific knowledge necessary for the reintroduction of the species improved by 2017</v>
      </c>
      <c r="C18" s="90" t="s">
        <v>64</v>
      </c>
      <c r="D18" s="116">
        <v>0</v>
      </c>
      <c r="E18" s="147" t="s">
        <v>112</v>
      </c>
      <c r="F18" s="117">
        <v>10</v>
      </c>
      <c r="G18" s="118">
        <v>5</v>
      </c>
      <c r="H18" s="121">
        <v>41872</v>
      </c>
      <c r="I18" s="119" t="s">
        <v>51</v>
      </c>
      <c r="J18" s="123" t="s">
        <v>42</v>
      </c>
      <c r="K18" s="142" t="s">
        <v>102</v>
      </c>
    </row>
    <row r="19" spans="1:111" ht="118.5" customHeight="1" x14ac:dyDescent="0.3">
      <c r="A19" s="113">
        <v>2</v>
      </c>
      <c r="B19" s="114"/>
      <c r="C19" s="90" t="s">
        <v>65</v>
      </c>
      <c r="D19" s="116">
        <v>0</v>
      </c>
      <c r="E19" s="147" t="s">
        <v>113</v>
      </c>
      <c r="F19" s="117">
        <v>1</v>
      </c>
      <c r="G19" s="118">
        <v>0</v>
      </c>
      <c r="H19" s="121">
        <v>41872</v>
      </c>
      <c r="I19" s="119" t="s">
        <v>53</v>
      </c>
      <c r="J19" s="123" t="s">
        <v>42</v>
      </c>
      <c r="K19" s="143" t="s">
        <v>103</v>
      </c>
    </row>
    <row r="20" spans="1:111" ht="110.25" customHeight="1" x14ac:dyDescent="0.3">
      <c r="A20" s="113">
        <f>'MATRIZ META MEIO TERMO 2014'!A18</f>
        <v>3</v>
      </c>
      <c r="B20" s="114" t="str">
        <f>'MATRIZ META MEIO TERMO 2014'!B18</f>
        <v>Hábitats críticos para conservação da espécie protegidos e recuperados até 2017. Critical habitats for conservation of species protected and restored by 2017.</v>
      </c>
      <c r="C20" s="124" t="s">
        <v>67</v>
      </c>
      <c r="D20" s="116">
        <v>0</v>
      </c>
      <c r="E20" s="147" t="s">
        <v>114</v>
      </c>
      <c r="F20" s="117">
        <v>50000</v>
      </c>
      <c r="G20" s="118">
        <v>2360</v>
      </c>
      <c r="H20" s="121">
        <v>41872</v>
      </c>
      <c r="I20" s="119" t="s">
        <v>51</v>
      </c>
      <c r="J20" s="123" t="s">
        <v>42</v>
      </c>
      <c r="K20" s="144" t="s">
        <v>104</v>
      </c>
    </row>
    <row r="21" spans="1:111" ht="150.75" customHeight="1" x14ac:dyDescent="0.3">
      <c r="A21" s="113">
        <f>'MATRIZ META MEIO TERMO 2014'!A19</f>
        <v>4</v>
      </c>
      <c r="B21" s="114" t="str">
        <f>'MATRIZ META MEIO TERMO 2014'!B19</f>
        <v>Parcerias fortalecidas e informações necessárias à conscientização para a conservação da ararinha-azul divulgadas até 2017. Strengthened partnerships and information necessary to raise awareness for the conservation of the Spix's Macaw disclosed before 2017.</v>
      </c>
      <c r="C21" s="124" t="s">
        <v>70</v>
      </c>
      <c r="D21" s="116">
        <v>0</v>
      </c>
      <c r="E21" s="147" t="s">
        <v>115</v>
      </c>
      <c r="F21" s="117">
        <v>200</v>
      </c>
      <c r="G21" s="118">
        <v>116</v>
      </c>
      <c r="H21" s="121">
        <v>41872</v>
      </c>
      <c r="I21" s="119" t="s">
        <v>51</v>
      </c>
      <c r="J21" s="123" t="s">
        <v>42</v>
      </c>
      <c r="K21" s="145" t="s">
        <v>105</v>
      </c>
    </row>
    <row r="22" spans="1:111" ht="123.75" customHeight="1" x14ac:dyDescent="0.3">
      <c r="A22" s="113">
        <f>'MATRIZ META MEIO TERMO 2014'!A20</f>
        <v>5</v>
      </c>
      <c r="B22" s="114" t="str">
        <f>'MATRIZ META MEIO TERMO 2014'!B20</f>
        <v>Iniciar o projeto de conservação in situ até 2017. Start in situ conservation project before 2017.</v>
      </c>
      <c r="C22" s="124" t="s">
        <v>71</v>
      </c>
      <c r="D22" s="116">
        <v>0</v>
      </c>
      <c r="E22" s="147" t="s">
        <v>116</v>
      </c>
      <c r="F22" s="117">
        <v>20</v>
      </c>
      <c r="G22" s="118">
        <v>0</v>
      </c>
      <c r="H22" s="121">
        <v>41872</v>
      </c>
      <c r="I22" s="119" t="s">
        <v>51</v>
      </c>
      <c r="J22" s="123" t="s">
        <v>42</v>
      </c>
      <c r="K22" s="120"/>
    </row>
    <row r="23" spans="1:111" s="11" customFormat="1" x14ac:dyDescent="0.3">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row>
    <row r="24" spans="1:111" s="11" customFormat="1" x14ac:dyDescent="0.3">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row>
    <row r="25" spans="1:111" s="4" customFormat="1" x14ac:dyDescent="0.3">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row>
    <row r="26" spans="1:111" s="4" customFormat="1" x14ac:dyDescent="0.3">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row>
    <row r="27" spans="1:111" s="4" customFormat="1" x14ac:dyDescent="0.3">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row>
    <row r="28" spans="1:111" s="4" customFormat="1" x14ac:dyDescent="0.3">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row>
    <row r="29" spans="1:111" s="4" customFormat="1" x14ac:dyDescent="0.3">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row>
    <row r="30" spans="1:111" s="4" customFormat="1" x14ac:dyDescent="0.3">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row>
    <row r="31" spans="1:111" s="4" customFormat="1" x14ac:dyDescent="0.3">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row>
    <row r="32" spans="1:111" s="4" customFormat="1" x14ac:dyDescent="0.3">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row>
    <row r="33" spans="38:111" s="4" customFormat="1" x14ac:dyDescent="0.3">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row>
    <row r="34" spans="38:111" s="4" customFormat="1" x14ac:dyDescent="0.3">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row>
    <row r="35" spans="38:111" s="4" customFormat="1" x14ac:dyDescent="0.3">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row>
    <row r="36" spans="38:111" s="4" customFormat="1" x14ac:dyDescent="0.3">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row>
    <row r="37" spans="38:111" s="4" customFormat="1" x14ac:dyDescent="0.3">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row>
    <row r="38" spans="38:111" s="4" customFormat="1" x14ac:dyDescent="0.3">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row>
    <row r="39" spans="38:111" s="4" customFormat="1" x14ac:dyDescent="0.3">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row>
    <row r="40" spans="38:111" s="4" customFormat="1" x14ac:dyDescent="0.3">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row>
    <row r="41" spans="38:111" s="4" customFormat="1" x14ac:dyDescent="0.3">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row>
    <row r="42" spans="38:111" s="4" customFormat="1" x14ac:dyDescent="0.3">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row>
    <row r="43" spans="38:111" s="4" customFormat="1" x14ac:dyDescent="0.3">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row>
  </sheetData>
  <mergeCells count="5">
    <mergeCell ref="B9:I9"/>
    <mergeCell ref="A10:F10"/>
    <mergeCell ref="G10:K10"/>
    <mergeCell ref="A3:Q3"/>
    <mergeCell ref="D5:F5"/>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AK105"/>
  <sheetViews>
    <sheetView zoomScale="50" zoomScaleNormal="50" workbookViewId="0">
      <selection activeCell="C15" sqref="C15"/>
    </sheetView>
  </sheetViews>
  <sheetFormatPr defaultColWidth="9.140625" defaultRowHeight="18.75" x14ac:dyDescent="0.3"/>
  <cols>
    <col min="1" max="1" width="8" style="5" customWidth="1"/>
    <col min="2" max="2" width="146.5703125" style="5" bestFit="1" customWidth="1"/>
    <col min="3" max="3" width="24.28515625" style="5" customWidth="1"/>
    <col min="4" max="4" width="23.28515625" style="5" customWidth="1"/>
    <col min="5" max="5" width="22.28515625" style="5" customWidth="1"/>
    <col min="6" max="6" width="23.7109375" style="5" customWidth="1"/>
    <col min="7" max="7" width="27.7109375" style="5" customWidth="1"/>
    <col min="8" max="8" width="3.28515625" style="5" customWidth="1"/>
    <col min="9" max="9" width="25" style="5" customWidth="1"/>
    <col min="10" max="10" width="26.140625" style="5" customWidth="1"/>
    <col min="11" max="11" width="33.5703125" style="4" customWidth="1"/>
    <col min="12" max="12" width="26.42578125" style="4" customWidth="1"/>
    <col min="13" max="13" width="20.28515625" style="4" customWidth="1"/>
    <col min="14" max="14" width="29.140625" style="4" customWidth="1"/>
    <col min="15" max="37" width="9.140625" style="4"/>
    <col min="38" max="16384" width="9.140625" style="5"/>
  </cols>
  <sheetData>
    <row r="1" spans="1:37" s="43" customFormat="1" ht="30" x14ac:dyDescent="0.4">
      <c r="A1" s="53" t="s">
        <v>22</v>
      </c>
      <c r="I1" s="44"/>
      <c r="J1" s="44"/>
      <c r="K1" s="44"/>
      <c r="L1" s="44"/>
      <c r="M1" s="44"/>
      <c r="N1" s="44"/>
    </row>
    <row r="2" spans="1:37" s="54" customFormat="1" ht="4.1500000000000004" customHeight="1" x14ac:dyDescent="0.2">
      <c r="I2" s="55"/>
      <c r="J2" s="55"/>
      <c r="K2" s="55"/>
      <c r="L2" s="55"/>
      <c r="M2" s="55"/>
      <c r="N2" s="55"/>
    </row>
    <row r="3" spans="1:37" s="32" customFormat="1" ht="27" thickBot="1" x14ac:dyDescent="0.45">
      <c r="A3" s="180" t="str">
        <f>'MATRIZ META MEIO TERMO 2014'!A3:Q3</f>
        <v>PAN Ararinha-azul - Spix´s Macaw NAP</v>
      </c>
      <c r="B3" s="180"/>
      <c r="C3" s="180"/>
      <c r="D3" s="180"/>
      <c r="E3" s="180"/>
      <c r="F3" s="180"/>
      <c r="G3" s="180"/>
      <c r="H3" s="180"/>
      <c r="I3" s="180"/>
      <c r="J3" s="180"/>
      <c r="K3" s="180"/>
      <c r="L3" s="180"/>
      <c r="M3" s="180"/>
      <c r="N3" s="180"/>
      <c r="O3" s="180"/>
      <c r="P3" s="180"/>
      <c r="Q3" s="180"/>
    </row>
    <row r="4" spans="1:37" s="33" customFormat="1" ht="13.5" thickTop="1" x14ac:dyDescent="0.2">
      <c r="I4" s="34"/>
      <c r="J4" s="34"/>
      <c r="K4" s="34"/>
      <c r="L4" s="34"/>
      <c r="M4" s="34"/>
      <c r="N4" s="34"/>
    </row>
    <row r="5" spans="1:37" s="37" customFormat="1" ht="93" customHeight="1" thickBot="1" x14ac:dyDescent="0.25">
      <c r="A5" s="194" t="s">
        <v>20</v>
      </c>
      <c r="B5" s="194"/>
      <c r="C5" s="46"/>
      <c r="D5" s="181" t="str">
        <f>'MATRIZ META MEIO TERMO 2014'!D5</f>
        <v>Aumento da população manejada em cativeiro e a recuperação e conservação do hábitat de ocorrência histórica da espécie até 2017.  Increase the captive population and recover and preserve the historical habitat of the species so that the reintroduction program can start in 2021.</v>
      </c>
      <c r="E5" s="182">
        <f>'MATRIZ META MEIO TERMO 2014'!E5</f>
        <v>0</v>
      </c>
      <c r="F5" s="193"/>
      <c r="G5" s="86"/>
      <c r="H5" s="35"/>
      <c r="I5" s="35"/>
      <c r="J5" s="35"/>
      <c r="K5" s="35"/>
      <c r="L5" s="35"/>
      <c r="M5" s="35"/>
      <c r="N5" s="35"/>
      <c r="O5" s="35"/>
      <c r="P5" s="35"/>
      <c r="Q5" s="36"/>
    </row>
    <row r="6" spans="1:37" s="38" customFormat="1" ht="26.25" thickTop="1" x14ac:dyDescent="0.35">
      <c r="I6" s="39"/>
      <c r="J6" s="39"/>
      <c r="K6" s="39"/>
      <c r="L6" s="39"/>
      <c r="M6" s="39"/>
      <c r="N6" s="39"/>
    </row>
    <row r="7" spans="1:37" s="38" customFormat="1" ht="34.5" thickBot="1" x14ac:dyDescent="0.55000000000000004">
      <c r="A7" s="45" t="s">
        <v>21</v>
      </c>
      <c r="B7" s="47"/>
      <c r="C7" s="99" t="s">
        <v>40</v>
      </c>
      <c r="D7" s="111">
        <v>41872</v>
      </c>
      <c r="E7" s="41"/>
      <c r="F7" s="56"/>
      <c r="G7" s="56"/>
      <c r="H7" s="56"/>
      <c r="I7" s="39"/>
      <c r="J7" s="39"/>
      <c r="K7" s="39"/>
      <c r="L7" s="39"/>
      <c r="M7" s="39"/>
      <c r="N7" s="39"/>
    </row>
    <row r="8" spans="1:37" s="7" customFormat="1" ht="34.5" thickTop="1" x14ac:dyDescent="0.5">
      <c r="A8" s="57" t="s">
        <v>24</v>
      </c>
      <c r="B8" s="56"/>
      <c r="C8" s="56"/>
      <c r="D8" s="56"/>
      <c r="E8" s="56"/>
      <c r="F8" s="56"/>
      <c r="G8" s="56"/>
      <c r="H8" s="56"/>
      <c r="I8" s="56"/>
      <c r="J8" s="12"/>
      <c r="K8" s="14"/>
      <c r="L8" s="6"/>
      <c r="M8" s="6"/>
      <c r="N8" s="6"/>
      <c r="O8" s="6"/>
      <c r="P8" s="6"/>
      <c r="Q8" s="6"/>
      <c r="R8" s="6"/>
      <c r="S8" s="6"/>
      <c r="T8" s="6"/>
      <c r="U8" s="6"/>
      <c r="V8" s="6"/>
      <c r="W8" s="6"/>
      <c r="X8" s="6"/>
      <c r="Y8" s="6"/>
      <c r="Z8" s="6"/>
      <c r="AA8" s="6"/>
      <c r="AB8" s="6"/>
      <c r="AC8" s="6"/>
      <c r="AD8" s="6"/>
      <c r="AE8" s="6"/>
      <c r="AF8" s="6"/>
      <c r="AG8" s="6"/>
      <c r="AH8" s="6"/>
      <c r="AI8" s="6"/>
      <c r="AJ8" s="6"/>
      <c r="AK8" s="6"/>
    </row>
    <row r="9" spans="1:37" s="11" customFormat="1" x14ac:dyDescent="0.3"/>
    <row r="10" spans="1:37" s="11" customFormat="1" x14ac:dyDescent="0.3">
      <c r="B10" s="58" t="s">
        <v>26</v>
      </c>
      <c r="C10" s="59"/>
      <c r="D10" s="59"/>
      <c r="E10" s="59"/>
      <c r="F10" s="72"/>
      <c r="G10" s="72"/>
      <c r="H10" s="72"/>
      <c r="I10" s="72"/>
      <c r="J10" s="72"/>
      <c r="K10" s="72"/>
      <c r="L10" s="72"/>
      <c r="M10" s="72"/>
      <c r="N10" s="72"/>
    </row>
    <row r="11" spans="1:37" s="4" customFormat="1" x14ac:dyDescent="0.3"/>
    <row r="12" spans="1:37" s="4" customFormat="1" ht="19.149999999999999" customHeight="1" x14ac:dyDescent="0.3">
      <c r="B12" s="190" t="s">
        <v>27</v>
      </c>
      <c r="C12" s="191"/>
      <c r="D12" s="191"/>
      <c r="E12" s="191"/>
      <c r="F12" s="191"/>
      <c r="G12" s="192"/>
      <c r="I12"/>
      <c r="J12"/>
      <c r="K12"/>
    </row>
    <row r="13" spans="1:37" s="4" customFormat="1" ht="19.5" thickBot="1" x14ac:dyDescent="0.35">
      <c r="B13" s="94" t="s">
        <v>28</v>
      </c>
      <c r="C13" s="94" t="s">
        <v>29</v>
      </c>
      <c r="D13" s="95" t="s">
        <v>30</v>
      </c>
      <c r="E13" s="96" t="s">
        <v>9</v>
      </c>
      <c r="F13" s="97" t="s">
        <v>31</v>
      </c>
      <c r="G13" s="98" t="s">
        <v>32</v>
      </c>
      <c r="I13"/>
      <c r="J13"/>
      <c r="K13"/>
    </row>
    <row r="14" spans="1:37" s="4" customFormat="1" ht="19.5" thickTop="1" x14ac:dyDescent="0.3">
      <c r="B14" s="91" t="str">
        <f>'MATRIZ AVALIACAO MEIO TERMO'!C12</f>
        <v>Número de empreendimentos na área de ocorrência histórica da espécie levando em consideração medidas compensatórias ou mitigatórias. Number of ventures in the area of ​​historical occurrence of the species taking into account mitigation or compensatory measures</v>
      </c>
      <c r="C14" s="61">
        <f>'MATRIZ AVALIACAO MEIO TERMO'!D12</f>
        <v>0</v>
      </c>
      <c r="D14" s="61"/>
      <c r="E14" s="61">
        <f>'MATRIZ AVALIACAO MEIO TERMO'!F12</f>
        <v>1</v>
      </c>
      <c r="F14" s="61">
        <f>'MATRIZ AVALIACAO MEIO TERMO'!G12</f>
        <v>0</v>
      </c>
      <c r="G14" s="64">
        <f>F14/E14</f>
        <v>0</v>
      </c>
      <c r="I14"/>
      <c r="J14"/>
      <c r="K14"/>
    </row>
    <row r="15" spans="1:37" s="4" customFormat="1" x14ac:dyDescent="0.3">
      <c r="B15" s="92" t="str">
        <f>'MATRIZ AVALIACAO MEIO TERMO'!C13</f>
        <v>Número de instrumentos de cooperação estabelecidos com instituições. Number of terms of reciprocity or plans of cooperation between government institutions and non-governmental national and international ICMBio order to support the implementation of NAP.</v>
      </c>
      <c r="C15" s="62">
        <f>'MATRIZ AVALIACAO MEIO TERMO'!D13</f>
        <v>0</v>
      </c>
      <c r="D15" s="62"/>
      <c r="E15" s="62">
        <f>'MATRIZ AVALIACAO MEIO TERMO'!F13</f>
        <v>5</v>
      </c>
      <c r="F15" s="62">
        <f>'MATRIZ AVALIACAO MEIO TERMO'!G13</f>
        <v>4</v>
      </c>
      <c r="G15" s="65">
        <f t="shared" ref="G15:G23" si="0">F15/E15</f>
        <v>0.8</v>
      </c>
      <c r="I15"/>
      <c r="J15"/>
      <c r="K15"/>
    </row>
    <row r="16" spans="1:37" s="4" customFormat="1" x14ac:dyDescent="0.3">
      <c r="B16" s="93" t="str">
        <f>'MATRIZ AVALIACAO MEIO TERMO'!C14</f>
        <v>Número de indivíduos de ararinha-azul nascidos/ano. Number of individuals of Spix's Macaw hatched/ year.</v>
      </c>
      <c r="C16" s="63">
        <f>'MATRIZ AVALIACAO MEIO TERMO'!D14</f>
        <v>5</v>
      </c>
      <c r="D16" s="63"/>
      <c r="E16" s="63">
        <f>'MATRIZ AVALIACAO MEIO TERMO'!F14</f>
        <v>6</v>
      </c>
      <c r="F16" s="63">
        <f>'MATRIZ AVALIACAO MEIO TERMO'!G14</f>
        <v>6.3</v>
      </c>
      <c r="G16" s="66">
        <f t="shared" si="0"/>
        <v>1.05</v>
      </c>
      <c r="I16"/>
      <c r="J16"/>
      <c r="K16"/>
    </row>
    <row r="17" spans="2:14" s="4" customFormat="1" x14ac:dyDescent="0.3">
      <c r="B17" s="93" t="str">
        <f>'MATRIZ AVALIACAO MEIO TERMO'!C15</f>
        <v>Protocolo de cativeiro aplicado. Protocol applied to captive.</v>
      </c>
      <c r="C17" s="63">
        <f>'MATRIZ AVALIACAO MEIO TERMO'!D15</f>
        <v>0</v>
      </c>
      <c r="D17" s="63"/>
      <c r="E17" s="63">
        <f>'MATRIZ AVALIACAO MEIO TERMO'!F15</f>
        <v>1</v>
      </c>
      <c r="F17" s="63">
        <f>'MATRIZ AVALIACAO MEIO TERMO'!G15</f>
        <v>2</v>
      </c>
      <c r="G17" s="66">
        <f t="shared" si="0"/>
        <v>2</v>
      </c>
      <c r="I17"/>
      <c r="J17"/>
      <c r="K17"/>
    </row>
    <row r="18" spans="2:14" s="4" customFormat="1" x14ac:dyDescent="0.3">
      <c r="B18" s="93" t="str">
        <f>'MATRIZ AVALIACAO MEIO TERMO'!C16</f>
        <v>Número de pareamentos realizados. Number of paired birds; success of x% total pairs.</v>
      </c>
      <c r="C18" s="63">
        <f>'MATRIZ AVALIACAO MEIO TERMO'!D16</f>
        <v>23</v>
      </c>
      <c r="D18" s="63"/>
      <c r="E18" s="63">
        <f>'MATRIZ AVALIACAO MEIO TERMO'!F16</f>
        <v>35</v>
      </c>
      <c r="F18" s="63">
        <f>'MATRIZ AVALIACAO MEIO TERMO'!G16</f>
        <v>29</v>
      </c>
      <c r="G18" s="66">
        <f t="shared" si="0"/>
        <v>0.82857142857142863</v>
      </c>
      <c r="I18"/>
      <c r="J18"/>
      <c r="K18"/>
    </row>
    <row r="19" spans="2:14" s="4" customFormat="1" x14ac:dyDescent="0.3">
      <c r="B19" s="93" t="str">
        <f>'MATRIZ AVALIACAO MEIO TERMO'!C17</f>
        <v>Número de inseminações artificiais realizadas com sucesso.  Number of artifitial insemination realized with sucess.</v>
      </c>
      <c r="C19" s="63">
        <f>'MATRIZ AVALIACAO MEIO TERMO'!D17</f>
        <v>0</v>
      </c>
      <c r="D19" s="63"/>
      <c r="E19" s="63">
        <f>'MATRIZ AVALIACAO MEIO TERMO'!F17</f>
        <v>8</v>
      </c>
      <c r="F19" s="63">
        <f>'MATRIZ AVALIACAO MEIO TERMO'!G17</f>
        <v>4</v>
      </c>
      <c r="G19" s="66">
        <f t="shared" si="0"/>
        <v>0.5</v>
      </c>
      <c r="I19"/>
      <c r="J19"/>
      <c r="K19"/>
    </row>
    <row r="20" spans="2:14" s="4" customFormat="1" x14ac:dyDescent="0.3">
      <c r="B20" s="93" t="str">
        <f>'MATRIZ AVALIACAO MEIO TERMO'!C18</f>
        <v>Número de publicações técnicas ou científicas relacionadas à ararinha-azul.  Number of technical reports or scientific papers related to Spix´s Macaws</v>
      </c>
      <c r="C20" s="63">
        <f>'MATRIZ AVALIACAO MEIO TERMO'!D18</f>
        <v>0</v>
      </c>
      <c r="D20" s="63"/>
      <c r="E20" s="63">
        <f>'MATRIZ AVALIACAO MEIO TERMO'!F18</f>
        <v>10</v>
      </c>
      <c r="F20" s="63">
        <f>'MATRIZ AVALIACAO MEIO TERMO'!G18</f>
        <v>5</v>
      </c>
      <c r="G20" s="66">
        <f t="shared" si="0"/>
        <v>0.5</v>
      </c>
      <c r="I20"/>
      <c r="J20"/>
      <c r="K20"/>
    </row>
    <row r="21" spans="2:14" s="4" customFormat="1" x14ac:dyDescent="0.3">
      <c r="B21" s="93" t="str">
        <f>'MATRIZ AVALIACAO MEIO TERMO'!C19</f>
        <v>População mínima viável estabelecida em cativeiro para início das reintroduções. Population minimum viable established in captivity to begin a reintroduction.</v>
      </c>
      <c r="C21" s="63">
        <f>'MATRIZ AVALIACAO MEIO TERMO'!D19</f>
        <v>0</v>
      </c>
      <c r="D21" s="63"/>
      <c r="E21" s="63">
        <f>'MATRIZ AVALIACAO MEIO TERMO'!F19</f>
        <v>1</v>
      </c>
      <c r="F21" s="63">
        <f>'MATRIZ AVALIACAO MEIO TERMO'!G19</f>
        <v>0</v>
      </c>
      <c r="G21" s="66">
        <f t="shared" ref="G21" si="1">F21/E21</f>
        <v>0</v>
      </c>
      <c r="I21"/>
      <c r="J21"/>
      <c r="K21"/>
    </row>
    <row r="22" spans="2:14" s="4" customFormat="1" x14ac:dyDescent="0.3">
      <c r="B22" s="93" t="str">
        <f>'MATRIZ AVALIACAO MEIO TERMO'!C20</f>
        <v xml:space="preserve">Número de ha. protegidos na área de soltura da espécie. Number of protected hectare  in the release site of the species. </v>
      </c>
      <c r="C22" s="63">
        <f>'MATRIZ AVALIACAO MEIO TERMO'!D20</f>
        <v>0</v>
      </c>
      <c r="D22" s="63"/>
      <c r="E22" s="63">
        <f>'MATRIZ AVALIACAO MEIO TERMO'!F20</f>
        <v>50000</v>
      </c>
      <c r="F22" s="63">
        <f>'MATRIZ AVALIACAO MEIO TERMO'!G20</f>
        <v>2360</v>
      </c>
      <c r="G22" s="66">
        <f t="shared" si="0"/>
        <v>4.7199999999999999E-2</v>
      </c>
      <c r="I22"/>
      <c r="J22"/>
      <c r="K22"/>
    </row>
    <row r="23" spans="2:14" s="4" customFormat="1" ht="19.5" thickBot="1" x14ac:dyDescent="0.35">
      <c r="B23" s="93" t="str">
        <f>'MATRIZ AVALIACAO MEIO TERMO'!C21</f>
        <v>Número de atividades de educação e divulgação envolvendo a conservação da ararinha-azul. Number of education and disclosure activities involving the Spix´s Macaws.</v>
      </c>
      <c r="C23" s="63">
        <f>'MATRIZ AVALIACAO MEIO TERMO'!D21</f>
        <v>0</v>
      </c>
      <c r="D23" s="63"/>
      <c r="E23" s="63">
        <f>'MATRIZ AVALIACAO MEIO TERMO'!F21</f>
        <v>200</v>
      </c>
      <c r="F23" s="63">
        <f>'MATRIZ AVALIACAO MEIO TERMO'!G21</f>
        <v>116</v>
      </c>
      <c r="G23" s="66">
        <f t="shared" si="0"/>
        <v>0.57999999999999996</v>
      </c>
      <c r="I23"/>
      <c r="J23"/>
      <c r="K23"/>
    </row>
    <row r="24" spans="2:14" s="4" customFormat="1" ht="20.25" thickTop="1" thickBot="1" x14ac:dyDescent="0.35">
      <c r="B24" s="60"/>
      <c r="C24" s="60"/>
      <c r="D24" s="60"/>
      <c r="E24" s="60"/>
      <c r="F24" s="60"/>
      <c r="G24" s="60"/>
    </row>
    <row r="25" spans="2:14" s="4" customFormat="1" ht="19.5" thickTop="1" x14ac:dyDescent="0.3"/>
    <row r="26" spans="2:14" s="4" customFormat="1" x14ac:dyDescent="0.3"/>
    <row r="27" spans="2:14" s="4" customFormat="1" x14ac:dyDescent="0.3"/>
    <row r="28" spans="2:14" s="4" customFormat="1" ht="33.75" x14ac:dyDescent="0.5">
      <c r="B28" s="70" t="s">
        <v>33</v>
      </c>
      <c r="C28" s="71"/>
      <c r="D28" s="69" t="str">
        <f>B14</f>
        <v>Número de empreendimentos na área de ocorrência histórica da espécie levando em consideração medidas compensatórias ou mitigatórias. Number of ventures in the area of ​​historical occurrence of the species taking into account mitigation or compensatory measures</v>
      </c>
      <c r="E28" s="68"/>
      <c r="F28" s="68"/>
      <c r="G28" s="67"/>
      <c r="I28" s="70" t="s">
        <v>33</v>
      </c>
      <c r="J28" s="71"/>
      <c r="K28" s="69" t="str">
        <f>B16</f>
        <v>Número de indivíduos de ararinha-azul nascidos/ano. Number of individuals of Spix's Macaw hatched/ year.</v>
      </c>
      <c r="L28" s="68"/>
      <c r="M28" s="68"/>
      <c r="N28" s="67"/>
    </row>
    <row r="29" spans="2:14" s="4" customFormat="1" x14ac:dyDescent="0.3"/>
    <row r="30" spans="2:14" s="4" customFormat="1" x14ac:dyDescent="0.3"/>
    <row r="31" spans="2:14" s="4" customFormat="1" x14ac:dyDescent="0.3"/>
    <row r="32" spans="2:14" s="4" customFormat="1" x14ac:dyDescent="0.3"/>
    <row r="33" spans="2:14" s="4" customFormat="1" x14ac:dyDescent="0.3"/>
    <row r="34" spans="2:14" s="4" customFormat="1" x14ac:dyDescent="0.3"/>
    <row r="35" spans="2:14" s="4" customFormat="1" x14ac:dyDescent="0.3"/>
    <row r="36" spans="2:14" s="4" customFormat="1" x14ac:dyDescent="0.3"/>
    <row r="37" spans="2:14" s="4" customFormat="1" x14ac:dyDescent="0.3"/>
    <row r="38" spans="2:14" s="4" customFormat="1" x14ac:dyDescent="0.3"/>
    <row r="39" spans="2:14" s="4" customFormat="1" x14ac:dyDescent="0.3"/>
    <row r="40" spans="2:14" s="4" customFormat="1" x14ac:dyDescent="0.3"/>
    <row r="41" spans="2:14" s="4" customFormat="1" x14ac:dyDescent="0.3"/>
    <row r="42" spans="2:14" s="4" customFormat="1" x14ac:dyDescent="0.3"/>
    <row r="43" spans="2:14" s="4" customFormat="1" x14ac:dyDescent="0.3"/>
    <row r="44" spans="2:14" s="4" customFormat="1" x14ac:dyDescent="0.3"/>
    <row r="45" spans="2:14" s="4" customFormat="1" ht="33.75" x14ac:dyDescent="0.5">
      <c r="B45" s="70" t="s">
        <v>33</v>
      </c>
      <c r="C45" s="71"/>
      <c r="D45" s="69" t="str">
        <f>B15</f>
        <v>Número de instrumentos de cooperação estabelecidos com instituições. Number of terms of reciprocity or plans of cooperation between government institutions and non-governmental national and international ICMBio order to support the implementation of NAP.</v>
      </c>
      <c r="E45" s="68"/>
      <c r="F45" s="68"/>
      <c r="G45" s="67"/>
      <c r="I45" s="70" t="s">
        <v>33</v>
      </c>
      <c r="J45" s="71"/>
      <c r="K45" s="69" t="str">
        <f>B17</f>
        <v>Protocolo de cativeiro aplicado. Protocol applied to captive.</v>
      </c>
      <c r="L45" s="68"/>
      <c r="M45" s="68"/>
      <c r="N45" s="67"/>
    </row>
    <row r="46" spans="2:14" s="4" customFormat="1" x14ac:dyDescent="0.3"/>
    <row r="47" spans="2:14" s="4" customFormat="1" x14ac:dyDescent="0.3"/>
    <row r="48" spans="2:14" s="4" customFormat="1" x14ac:dyDescent="0.3"/>
    <row r="49" spans="2:14" s="4" customFormat="1" x14ac:dyDescent="0.3"/>
    <row r="50" spans="2:14" s="4" customFormat="1" x14ac:dyDescent="0.3"/>
    <row r="51" spans="2:14" s="4" customFormat="1" x14ac:dyDescent="0.3"/>
    <row r="52" spans="2:14" s="4" customFormat="1" x14ac:dyDescent="0.3"/>
    <row r="53" spans="2:14" s="4" customFormat="1" x14ac:dyDescent="0.3"/>
    <row r="54" spans="2:14" s="4" customFormat="1" x14ac:dyDescent="0.3"/>
    <row r="55" spans="2:14" s="4" customFormat="1" x14ac:dyDescent="0.3"/>
    <row r="56" spans="2:14" s="4" customFormat="1" x14ac:dyDescent="0.3"/>
    <row r="57" spans="2:14" s="4" customFormat="1" x14ac:dyDescent="0.3"/>
    <row r="58" spans="2:14" s="4" customFormat="1" x14ac:dyDescent="0.3"/>
    <row r="59" spans="2:14" s="4" customFormat="1" x14ac:dyDescent="0.3"/>
    <row r="60" spans="2:14" s="4" customFormat="1" ht="33.75" x14ac:dyDescent="0.5">
      <c r="B60" s="70" t="s">
        <v>33</v>
      </c>
      <c r="C60" s="71"/>
      <c r="D60" s="69" t="str">
        <f>B18</f>
        <v>Número de pareamentos realizados. Number of paired birds; success of x% total pairs.</v>
      </c>
      <c r="E60" s="68"/>
      <c r="F60" s="68"/>
      <c r="G60" s="67"/>
      <c r="I60" s="70" t="s">
        <v>33</v>
      </c>
      <c r="J60" s="71"/>
      <c r="K60" s="69" t="str">
        <f>B20</f>
        <v>Número de publicações técnicas ou científicas relacionadas à ararinha-azul.  Number of technical reports or scientific papers related to Spix´s Macaws</v>
      </c>
      <c r="L60" s="68"/>
      <c r="M60" s="68"/>
      <c r="N60" s="67"/>
    </row>
    <row r="61" spans="2:14" s="4" customFormat="1" x14ac:dyDescent="0.3"/>
    <row r="62" spans="2:14" s="4" customFormat="1" x14ac:dyDescent="0.3"/>
    <row r="63" spans="2:14" s="4" customFormat="1" x14ac:dyDescent="0.3"/>
    <row r="64" spans="2:14" s="4" customFormat="1" x14ac:dyDescent="0.3"/>
    <row r="65" spans="2:14" s="4" customFormat="1" x14ac:dyDescent="0.3"/>
    <row r="66" spans="2:14" x14ac:dyDescent="0.3">
      <c r="B66" s="4"/>
      <c r="C66" s="4"/>
      <c r="D66" s="4"/>
      <c r="E66" s="4"/>
      <c r="F66" s="4"/>
      <c r="G66" s="4"/>
      <c r="I66" s="4"/>
      <c r="J66" s="4"/>
    </row>
    <row r="67" spans="2:14" x14ac:dyDescent="0.3">
      <c r="B67" s="4"/>
      <c r="C67" s="4"/>
      <c r="D67" s="4"/>
      <c r="E67" s="4"/>
      <c r="F67" s="4"/>
      <c r="G67" s="4"/>
      <c r="I67" s="4"/>
      <c r="J67" s="4"/>
    </row>
    <row r="68" spans="2:14" x14ac:dyDescent="0.3">
      <c r="B68" s="4"/>
      <c r="C68" s="4"/>
      <c r="D68" s="4"/>
      <c r="E68" s="4"/>
      <c r="F68" s="4"/>
      <c r="G68" s="4"/>
      <c r="I68" s="4"/>
      <c r="J68" s="4"/>
    </row>
    <row r="69" spans="2:14" x14ac:dyDescent="0.3">
      <c r="B69" s="4"/>
      <c r="C69" s="4"/>
      <c r="D69" s="4"/>
      <c r="E69" s="4"/>
      <c r="F69" s="4"/>
      <c r="G69" s="4"/>
      <c r="I69" s="4"/>
      <c r="J69" s="4"/>
    </row>
    <row r="70" spans="2:14" x14ac:dyDescent="0.3">
      <c r="B70" s="4"/>
      <c r="C70" s="4"/>
      <c r="D70" s="4"/>
      <c r="E70" s="4"/>
      <c r="F70" s="4"/>
      <c r="G70" s="4"/>
      <c r="I70" s="4"/>
      <c r="J70" s="4"/>
    </row>
    <row r="71" spans="2:14" x14ac:dyDescent="0.3">
      <c r="B71" s="4"/>
      <c r="C71" s="4"/>
      <c r="D71" s="4"/>
      <c r="E71" s="4"/>
      <c r="F71" s="4"/>
      <c r="G71" s="4"/>
      <c r="I71" s="4"/>
      <c r="J71" s="4"/>
    </row>
    <row r="72" spans="2:14" x14ac:dyDescent="0.3">
      <c r="B72" s="4"/>
      <c r="C72" s="4"/>
      <c r="D72" s="4"/>
      <c r="E72" s="4"/>
      <c r="F72" s="4"/>
      <c r="G72" s="4"/>
      <c r="I72" s="4"/>
      <c r="J72" s="4"/>
    </row>
    <row r="73" spans="2:14" x14ac:dyDescent="0.3">
      <c r="B73" s="4"/>
      <c r="C73" s="4"/>
      <c r="D73" s="4"/>
      <c r="E73" s="4"/>
      <c r="F73" s="4"/>
      <c r="G73" s="4"/>
      <c r="I73" s="4"/>
      <c r="J73" s="4"/>
    </row>
    <row r="74" spans="2:14" x14ac:dyDescent="0.3">
      <c r="B74" s="4"/>
      <c r="C74" s="4"/>
      <c r="D74" s="4"/>
      <c r="E74" s="4"/>
      <c r="F74" s="4"/>
      <c r="G74" s="4"/>
      <c r="I74" s="4"/>
      <c r="J74" s="4"/>
    </row>
    <row r="75" spans="2:14" x14ac:dyDescent="0.3">
      <c r="B75" s="4"/>
      <c r="C75" s="4"/>
      <c r="D75" s="4"/>
      <c r="E75" s="4"/>
      <c r="F75" s="4"/>
      <c r="G75" s="4"/>
      <c r="I75" s="4"/>
      <c r="J75" s="4"/>
    </row>
    <row r="76" spans="2:14" x14ac:dyDescent="0.3">
      <c r="B76" s="4"/>
      <c r="C76" s="4"/>
      <c r="D76" s="4"/>
      <c r="E76" s="4"/>
      <c r="F76" s="4"/>
      <c r="G76" s="4"/>
      <c r="I76" s="4"/>
      <c r="J76" s="4"/>
    </row>
    <row r="77" spans="2:14" ht="33.75" x14ac:dyDescent="0.5">
      <c r="B77" s="70" t="s">
        <v>33</v>
      </c>
      <c r="C77" s="71"/>
      <c r="D77" s="69" t="str">
        <f>B19</f>
        <v>Número de inseminações artificiais realizadas com sucesso.  Number of artifitial insemination realized with sucess.</v>
      </c>
      <c r="E77" s="68"/>
      <c r="F77" s="68"/>
      <c r="G77" s="67"/>
      <c r="I77" s="70" t="s">
        <v>33</v>
      </c>
      <c r="J77" s="71"/>
      <c r="K77" s="69" t="str">
        <f>B21</f>
        <v>População mínima viável estabelecida em cativeiro para início das reintroduções. Population minimum viable established in captivity to begin a reintroduction.</v>
      </c>
      <c r="L77" s="68"/>
      <c r="M77" s="68"/>
      <c r="N77" s="67"/>
    </row>
    <row r="78" spans="2:14" x14ac:dyDescent="0.3">
      <c r="B78" s="4"/>
      <c r="C78" s="4"/>
      <c r="D78" s="4"/>
      <c r="E78" s="4"/>
      <c r="F78" s="4"/>
      <c r="G78" s="4"/>
      <c r="I78" s="4"/>
      <c r="J78" s="4"/>
    </row>
    <row r="79" spans="2:14" x14ac:dyDescent="0.3">
      <c r="B79" s="4"/>
      <c r="C79" s="4"/>
      <c r="D79" s="4"/>
      <c r="E79" s="4"/>
      <c r="F79" s="4"/>
      <c r="G79" s="4"/>
      <c r="I79" s="4"/>
      <c r="J79" s="4"/>
    </row>
    <row r="80" spans="2:14" x14ac:dyDescent="0.3">
      <c r="B80" s="4"/>
      <c r="C80" s="4"/>
      <c r="D80" s="4"/>
      <c r="E80" s="4"/>
      <c r="F80" s="4"/>
      <c r="G80" s="4"/>
      <c r="I80" s="4"/>
      <c r="J80" s="4"/>
    </row>
    <row r="81" spans="2:14" x14ac:dyDescent="0.3">
      <c r="B81" s="4"/>
      <c r="C81" s="4"/>
      <c r="D81" s="4"/>
      <c r="E81" s="4"/>
      <c r="F81" s="4"/>
      <c r="G81" s="4"/>
      <c r="I81" s="4"/>
      <c r="J81" s="4"/>
    </row>
    <row r="82" spans="2:14" x14ac:dyDescent="0.3">
      <c r="B82" s="4"/>
      <c r="C82" s="4"/>
      <c r="D82" s="4"/>
      <c r="E82" s="4"/>
      <c r="F82" s="4"/>
      <c r="G82" s="4"/>
      <c r="I82" s="4"/>
      <c r="J82" s="4"/>
    </row>
    <row r="83" spans="2:14" x14ac:dyDescent="0.3">
      <c r="B83" s="4"/>
      <c r="C83" s="4"/>
      <c r="D83" s="4"/>
      <c r="E83" s="4"/>
      <c r="F83" s="4"/>
      <c r="G83" s="4"/>
      <c r="I83" s="4"/>
      <c r="J83" s="4"/>
    </row>
    <row r="84" spans="2:14" x14ac:dyDescent="0.3">
      <c r="B84" s="4"/>
      <c r="C84" s="4"/>
      <c r="D84" s="4"/>
      <c r="E84" s="4"/>
      <c r="F84" s="4"/>
      <c r="G84" s="4"/>
      <c r="I84" s="4"/>
      <c r="J84" s="4"/>
    </row>
    <row r="85" spans="2:14" x14ac:dyDescent="0.3">
      <c r="B85" s="4"/>
      <c r="C85" s="4"/>
      <c r="D85" s="4"/>
      <c r="E85" s="4"/>
      <c r="F85" s="4"/>
      <c r="G85" s="4"/>
      <c r="I85" s="4"/>
      <c r="J85" s="4"/>
    </row>
    <row r="86" spans="2:14" x14ac:dyDescent="0.3">
      <c r="B86" s="4"/>
      <c r="C86" s="4"/>
      <c r="D86" s="4"/>
      <c r="E86" s="4"/>
      <c r="F86" s="4"/>
      <c r="G86" s="4"/>
      <c r="I86" s="4"/>
      <c r="J86" s="4"/>
    </row>
    <row r="87" spans="2:14" x14ac:dyDescent="0.3">
      <c r="B87" s="4"/>
      <c r="C87" s="4"/>
      <c r="D87" s="4"/>
      <c r="E87" s="4"/>
      <c r="F87" s="4"/>
      <c r="G87" s="4"/>
      <c r="I87" s="4"/>
      <c r="J87" s="4"/>
    </row>
    <row r="88" spans="2:14" x14ac:dyDescent="0.3">
      <c r="B88" s="4"/>
      <c r="C88" s="4"/>
      <c r="D88" s="4"/>
      <c r="E88" s="4"/>
      <c r="F88" s="4"/>
      <c r="G88" s="4"/>
      <c r="I88" s="4"/>
      <c r="J88" s="4"/>
    </row>
    <row r="89" spans="2:14" x14ac:dyDescent="0.3">
      <c r="B89" s="4"/>
      <c r="C89" s="4"/>
      <c r="D89" s="4"/>
      <c r="E89" s="4"/>
      <c r="F89" s="4"/>
      <c r="G89" s="4"/>
      <c r="I89" s="4"/>
      <c r="J89" s="4"/>
    </row>
    <row r="90" spans="2:14" x14ac:dyDescent="0.3">
      <c r="B90" s="4"/>
      <c r="C90" s="4"/>
      <c r="D90" s="4"/>
      <c r="E90" s="4"/>
      <c r="F90" s="4"/>
      <c r="G90" s="4"/>
      <c r="I90" s="4"/>
      <c r="J90" s="4"/>
    </row>
    <row r="92" spans="2:14" ht="33.75" x14ac:dyDescent="0.5">
      <c r="B92" s="70" t="s">
        <v>33</v>
      </c>
      <c r="C92" s="71"/>
      <c r="D92" s="69" t="str">
        <f>B22</f>
        <v xml:space="preserve">Número de ha. protegidos na área de soltura da espécie. Number of protected hectare  in the release site of the species. </v>
      </c>
      <c r="E92" s="68"/>
      <c r="F92" s="68"/>
      <c r="G92" s="67"/>
      <c r="I92" s="70" t="s">
        <v>33</v>
      </c>
      <c r="J92" s="71"/>
      <c r="K92" s="69" t="str">
        <f>B23</f>
        <v>Número de atividades de educação e divulgação envolvendo a conservação da ararinha-azul. Number of education and disclosure activities involving the Spix´s Macaws.</v>
      </c>
      <c r="L92" s="68"/>
      <c r="M92" s="68"/>
      <c r="N92" s="67"/>
    </row>
    <row r="93" spans="2:14" x14ac:dyDescent="0.3">
      <c r="B93" s="4"/>
      <c r="C93" s="4"/>
      <c r="D93" s="4"/>
      <c r="E93" s="4"/>
      <c r="F93" s="4"/>
      <c r="G93" s="4"/>
      <c r="I93" s="4"/>
      <c r="J93" s="4"/>
    </row>
    <row r="94" spans="2:14" x14ac:dyDescent="0.3">
      <c r="B94" s="4"/>
      <c r="C94" s="4"/>
      <c r="D94" s="4"/>
      <c r="E94" s="4"/>
      <c r="F94" s="4"/>
      <c r="G94" s="4"/>
      <c r="I94" s="4"/>
      <c r="J94" s="4"/>
    </row>
    <row r="95" spans="2:14" x14ac:dyDescent="0.3">
      <c r="B95" s="4"/>
      <c r="C95" s="4"/>
      <c r="D95" s="4"/>
      <c r="E95" s="4"/>
      <c r="F95" s="4"/>
      <c r="G95" s="4"/>
      <c r="I95" s="4"/>
      <c r="J95" s="4"/>
    </row>
    <row r="96" spans="2:14" x14ac:dyDescent="0.3">
      <c r="B96" s="4"/>
      <c r="C96" s="4"/>
      <c r="D96" s="4"/>
      <c r="E96" s="4"/>
      <c r="F96" s="4"/>
      <c r="G96" s="4"/>
      <c r="I96" s="4"/>
      <c r="J96" s="4"/>
    </row>
    <row r="97" spans="2:10" x14ac:dyDescent="0.3">
      <c r="B97" s="4"/>
      <c r="C97" s="4"/>
      <c r="D97" s="4"/>
      <c r="E97" s="4"/>
      <c r="F97" s="4"/>
      <c r="G97" s="4"/>
      <c r="I97" s="4"/>
      <c r="J97" s="4"/>
    </row>
    <row r="98" spans="2:10" x14ac:dyDescent="0.3">
      <c r="B98" s="4"/>
      <c r="C98" s="4"/>
      <c r="D98" s="4"/>
      <c r="E98" s="4"/>
      <c r="F98" s="4"/>
      <c r="G98" s="4"/>
      <c r="I98" s="4"/>
      <c r="J98" s="4"/>
    </row>
    <row r="99" spans="2:10" x14ac:dyDescent="0.3">
      <c r="B99" s="4"/>
      <c r="C99" s="4"/>
      <c r="D99" s="4"/>
      <c r="E99" s="4"/>
      <c r="F99" s="4"/>
      <c r="G99" s="4"/>
      <c r="I99" s="4"/>
      <c r="J99" s="4"/>
    </row>
    <row r="100" spans="2:10" x14ac:dyDescent="0.3">
      <c r="B100" s="4"/>
      <c r="C100" s="4"/>
      <c r="D100" s="4"/>
      <c r="E100" s="4"/>
      <c r="F100" s="4"/>
      <c r="G100" s="4"/>
      <c r="I100" s="4"/>
      <c r="J100" s="4"/>
    </row>
    <row r="101" spans="2:10" x14ac:dyDescent="0.3">
      <c r="B101" s="4"/>
      <c r="C101" s="4"/>
      <c r="D101" s="4"/>
      <c r="E101" s="4"/>
      <c r="F101" s="4"/>
      <c r="G101" s="4"/>
      <c r="I101" s="4"/>
      <c r="J101" s="4"/>
    </row>
    <row r="102" spans="2:10" x14ac:dyDescent="0.3">
      <c r="B102" s="4"/>
      <c r="C102" s="4"/>
      <c r="D102" s="4"/>
      <c r="E102" s="4"/>
      <c r="F102" s="4"/>
      <c r="G102" s="4"/>
      <c r="I102" s="4"/>
      <c r="J102" s="4"/>
    </row>
    <row r="103" spans="2:10" x14ac:dyDescent="0.3">
      <c r="B103" s="4"/>
      <c r="C103" s="4"/>
      <c r="D103" s="4"/>
      <c r="E103" s="4"/>
      <c r="F103" s="4"/>
      <c r="G103" s="4"/>
      <c r="I103" s="4"/>
      <c r="J103" s="4"/>
    </row>
    <row r="104" spans="2:10" x14ac:dyDescent="0.3">
      <c r="B104" s="4"/>
      <c r="C104" s="4"/>
      <c r="D104" s="4"/>
      <c r="E104" s="4"/>
      <c r="F104" s="4"/>
      <c r="G104" s="4"/>
      <c r="I104" s="4"/>
      <c r="J104" s="4"/>
    </row>
    <row r="105" spans="2:10" x14ac:dyDescent="0.3">
      <c r="B105" s="4"/>
      <c r="C105" s="4"/>
      <c r="D105" s="4"/>
      <c r="E105" s="4"/>
      <c r="F105" s="4"/>
      <c r="G105" s="4"/>
      <c r="I105" s="4"/>
      <c r="J105" s="4"/>
    </row>
  </sheetData>
  <mergeCells count="4">
    <mergeCell ref="A3:Q3"/>
    <mergeCell ref="B12:G12"/>
    <mergeCell ref="D5:F5"/>
    <mergeCell ref="A5:B5"/>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S41"/>
  <sheetViews>
    <sheetView topLeftCell="D11" zoomScale="70" zoomScaleNormal="70" workbookViewId="0">
      <pane ySplit="1" topLeftCell="A12" activePane="bottomLeft" state="frozen"/>
      <selection activeCell="A11" sqref="A11"/>
      <selection pane="bottomLeft" activeCell="I19" sqref="I19"/>
    </sheetView>
  </sheetViews>
  <sheetFormatPr defaultColWidth="9.140625" defaultRowHeight="18.75" x14ac:dyDescent="0.3"/>
  <cols>
    <col min="1" max="1" width="13.42578125" style="5" customWidth="1"/>
    <col min="2" max="3" width="30" style="5" customWidth="1"/>
    <col min="4" max="4" width="32.140625" style="5" customWidth="1"/>
    <col min="5" max="5" width="35.140625" style="5" customWidth="1"/>
    <col min="6" max="7" width="35.42578125" style="5" customWidth="1"/>
    <col min="8" max="8" width="27.7109375" style="5" customWidth="1"/>
    <col min="9" max="9" width="26.85546875" style="5" customWidth="1"/>
    <col min="10" max="11" width="25" style="5" customWidth="1"/>
    <col min="12" max="12" width="100.140625" style="4" customWidth="1"/>
    <col min="13" max="13" width="53.85546875" style="4" customWidth="1"/>
    <col min="14" max="38" width="9.140625" style="4"/>
    <col min="39" max="123" width="9.140625" style="10"/>
    <col min="124" max="16384" width="9.140625" style="5"/>
  </cols>
  <sheetData>
    <row r="1" spans="1:123" s="43" customFormat="1" ht="31.5" x14ac:dyDescent="0.5">
      <c r="A1" s="42" t="s">
        <v>22</v>
      </c>
      <c r="I1" s="44"/>
      <c r="J1" s="44"/>
      <c r="K1" s="44"/>
      <c r="L1" s="44"/>
      <c r="M1" s="44"/>
      <c r="N1" s="44"/>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row>
    <row r="2" spans="1:123" s="30" customFormat="1" ht="4.1500000000000004" customHeight="1" x14ac:dyDescent="0.2">
      <c r="I2" s="31"/>
      <c r="J2" s="31"/>
      <c r="K2" s="31"/>
      <c r="L2" s="31"/>
      <c r="M2" s="31"/>
      <c r="N2" s="31"/>
    </row>
    <row r="3" spans="1:123" s="32" customFormat="1" ht="29.25" thickBot="1" x14ac:dyDescent="0.5">
      <c r="A3" s="201" t="str">
        <f>'MATRIZ META MEIO TERMO 2014'!A3:Q3</f>
        <v>PAN Ararinha-azul - Spix´s Macaw NAP</v>
      </c>
      <c r="B3" s="201"/>
      <c r="C3" s="201"/>
      <c r="D3" s="201"/>
      <c r="E3" s="201"/>
      <c r="F3" s="201"/>
      <c r="G3" s="201"/>
      <c r="H3" s="201"/>
      <c r="I3" s="201"/>
      <c r="J3" s="201"/>
      <c r="K3" s="201"/>
      <c r="L3" s="201"/>
      <c r="M3" s="201"/>
      <c r="N3" s="201"/>
      <c r="O3" s="201"/>
      <c r="P3" s="201"/>
      <c r="Q3" s="201"/>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row>
    <row r="4" spans="1:123" s="33" customFormat="1" ht="13.5" thickTop="1" x14ac:dyDescent="0.2">
      <c r="I4" s="34"/>
      <c r="J4" s="34"/>
      <c r="K4" s="34"/>
      <c r="L4" s="34"/>
      <c r="M4" s="34"/>
      <c r="N4" s="34"/>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row>
    <row r="5" spans="1:123" s="37" customFormat="1" ht="94.5" customHeight="1" thickBot="1" x14ac:dyDescent="0.25">
      <c r="A5" s="45" t="s">
        <v>73</v>
      </c>
      <c r="B5" s="45"/>
      <c r="C5" s="46"/>
      <c r="D5" s="181" t="str">
        <f>'MATRIZ META MEIO TERMO 2014'!D5</f>
        <v>Aumento da população manejada em cativeiro e a recuperação e conservação do hábitat de ocorrência histórica da espécie até 2017.  Increase the captive population and recover and preserve the historical habitat of the species so that the reintroduction program can start in 2021.</v>
      </c>
      <c r="E5" s="182"/>
      <c r="F5" s="182"/>
      <c r="G5" s="35"/>
      <c r="H5" s="35"/>
      <c r="I5" s="35"/>
      <c r="J5" s="35"/>
      <c r="K5" s="35"/>
      <c r="L5" s="35"/>
      <c r="M5" s="35"/>
      <c r="N5" s="35"/>
      <c r="O5" s="35"/>
      <c r="P5" s="35"/>
      <c r="Q5" s="36"/>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row>
    <row r="6" spans="1:123" s="38" customFormat="1" ht="26.25" thickTop="1" x14ac:dyDescent="0.35">
      <c r="I6" s="39"/>
      <c r="J6" s="39"/>
      <c r="K6" s="39"/>
      <c r="L6" s="39"/>
      <c r="M6" s="39"/>
      <c r="N6" s="39"/>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row>
    <row r="7" spans="1:123" s="38" customFormat="1" ht="32.25" thickBot="1" x14ac:dyDescent="0.4">
      <c r="A7" s="45" t="s">
        <v>76</v>
      </c>
      <c r="B7" s="47"/>
      <c r="C7" s="48"/>
      <c r="D7" s="125">
        <v>43052</v>
      </c>
      <c r="E7" s="39"/>
      <c r="F7" s="39"/>
      <c r="G7" s="39"/>
      <c r="H7" s="39"/>
      <c r="I7" s="39"/>
      <c r="J7" s="39"/>
      <c r="K7" s="39"/>
      <c r="L7" s="39"/>
      <c r="M7" s="39"/>
      <c r="N7" s="39"/>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row>
    <row r="8" spans="1:123" s="38" customFormat="1" ht="33" thickTop="1" thickBot="1" x14ac:dyDescent="0.4">
      <c r="A8" s="45" t="s">
        <v>77</v>
      </c>
      <c r="B8" s="100"/>
      <c r="C8" s="100"/>
      <c r="D8" s="125">
        <v>43052</v>
      </c>
      <c r="E8" s="101"/>
      <c r="F8" s="101"/>
      <c r="G8" s="101"/>
      <c r="H8" s="101"/>
      <c r="I8" s="39"/>
      <c r="J8" s="39"/>
      <c r="K8" s="39"/>
      <c r="L8" s="39"/>
      <c r="M8" s="39"/>
      <c r="N8" s="39"/>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row>
    <row r="9" spans="1:123" s="10" customFormat="1" ht="9" customHeight="1" thickTop="1" x14ac:dyDescent="0.3">
      <c r="A9" s="49"/>
      <c r="B9" s="49"/>
      <c r="C9" s="49"/>
      <c r="D9" s="49"/>
      <c r="E9" s="49"/>
      <c r="F9" s="49"/>
      <c r="G9" s="49"/>
      <c r="H9" s="49"/>
      <c r="I9" s="49"/>
      <c r="J9" s="49"/>
      <c r="K9" s="50"/>
      <c r="L9" s="51"/>
    </row>
    <row r="10" spans="1:123" s="7" customFormat="1" ht="57.75" customHeight="1" thickBot="1" x14ac:dyDescent="0.5">
      <c r="A10" s="195" t="s">
        <v>14</v>
      </c>
      <c r="B10" s="196"/>
      <c r="C10" s="196"/>
      <c r="D10" s="196"/>
      <c r="E10" s="196"/>
      <c r="F10" s="197"/>
      <c r="G10" s="18" t="s">
        <v>16</v>
      </c>
      <c r="H10" s="198" t="s">
        <v>19</v>
      </c>
      <c r="I10" s="199"/>
      <c r="J10" s="199"/>
      <c r="K10" s="199"/>
      <c r="L10" s="200"/>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row>
    <row r="11" spans="1:123" s="9" customFormat="1" ht="61.5" customHeight="1" x14ac:dyDescent="0.35">
      <c r="A11" s="15" t="s">
        <v>5</v>
      </c>
      <c r="B11" s="16" t="s">
        <v>6</v>
      </c>
      <c r="C11" s="16" t="s">
        <v>0</v>
      </c>
      <c r="D11" s="16" t="s">
        <v>1</v>
      </c>
      <c r="E11" s="16" t="s">
        <v>106</v>
      </c>
      <c r="F11" s="17" t="s">
        <v>9</v>
      </c>
      <c r="G11" s="109" t="s">
        <v>17</v>
      </c>
      <c r="H11" s="27" t="s">
        <v>11</v>
      </c>
      <c r="I11" s="28" t="s">
        <v>12</v>
      </c>
      <c r="J11" s="28" t="s">
        <v>3</v>
      </c>
      <c r="K11" s="28" t="s">
        <v>7</v>
      </c>
      <c r="L11" s="29" t="s">
        <v>13</v>
      </c>
      <c r="M11" s="29" t="s">
        <v>82</v>
      </c>
      <c r="N11" s="8"/>
      <c r="O11" s="8"/>
      <c r="P11" s="8"/>
      <c r="Q11" s="8"/>
      <c r="R11" s="8"/>
      <c r="S11" s="8"/>
      <c r="T11" s="8"/>
      <c r="U11" s="8"/>
      <c r="V11" s="8"/>
      <c r="W11" s="8"/>
      <c r="X11" s="8"/>
      <c r="Y11" s="8"/>
      <c r="Z11" s="8"/>
      <c r="AA11" s="8"/>
      <c r="AB11" s="8"/>
      <c r="AC11" s="8"/>
      <c r="AD11" s="8"/>
      <c r="AE11" s="8"/>
      <c r="AF11" s="8"/>
      <c r="AG11" s="8"/>
      <c r="AH11" s="8"/>
      <c r="AI11" s="8"/>
      <c r="AJ11" s="8"/>
      <c r="AK11" s="8"/>
      <c r="AL11" s="8"/>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row>
    <row r="12" spans="1:123" ht="273" customHeight="1" x14ac:dyDescent="0.3">
      <c r="A12" s="113">
        <v>3</v>
      </c>
      <c r="B12" s="114" t="str">
        <f>'MATRIZ META MEIO TERMO 2014'!B10</f>
        <v>Políticas públicas e envolvimento governamental fortalecidos até 2017. Public policy and government involvement strengthened by 2017.</v>
      </c>
      <c r="C12" s="112" t="s">
        <v>55</v>
      </c>
      <c r="D12" s="116">
        <v>0</v>
      </c>
      <c r="E12" s="148" t="s">
        <v>107</v>
      </c>
      <c r="F12" s="117">
        <v>1</v>
      </c>
      <c r="G12" s="118">
        <v>0</v>
      </c>
      <c r="H12" s="130">
        <v>43052</v>
      </c>
      <c r="I12" s="118">
        <v>0</v>
      </c>
      <c r="J12" s="123" t="s">
        <v>43</v>
      </c>
      <c r="K12" s="123" t="s">
        <v>43</v>
      </c>
      <c r="L12" s="131" t="s">
        <v>83</v>
      </c>
      <c r="M12" s="123" t="s">
        <v>118</v>
      </c>
    </row>
    <row r="13" spans="1:123" ht="222" customHeight="1" x14ac:dyDescent="0.3">
      <c r="A13" s="113">
        <v>4</v>
      </c>
      <c r="B13" s="128" t="str">
        <f>'MATRIZ META MEIO TERMO 2014'!B11</f>
        <v>OBJETIVO RETIRADO. WE TOOK THIS OBJECTIVE OFF.</v>
      </c>
      <c r="C13" s="112" t="s">
        <v>56</v>
      </c>
      <c r="D13" s="116">
        <v>0</v>
      </c>
      <c r="E13" s="148" t="s">
        <v>108</v>
      </c>
      <c r="F13" s="117">
        <v>1</v>
      </c>
      <c r="G13" s="118">
        <v>4</v>
      </c>
      <c r="H13" s="130">
        <v>43052</v>
      </c>
      <c r="I13" s="118">
        <v>7</v>
      </c>
      <c r="J13" s="123" t="s">
        <v>43</v>
      </c>
      <c r="K13" s="123" t="s">
        <v>43</v>
      </c>
      <c r="L13" s="131" t="s">
        <v>84</v>
      </c>
      <c r="M13" s="123" t="s">
        <v>85</v>
      </c>
    </row>
    <row r="14" spans="1:123" ht="267" customHeight="1" x14ac:dyDescent="0.3">
      <c r="A14" s="113">
        <f>'MATRIZ META MEIO TERMO 2014'!A12</f>
        <v>1</v>
      </c>
      <c r="B14" s="114" t="str">
        <f>'MATRIZ META MEIO TERMO 2014'!B12</f>
        <v>População de cativeiro adequadamente manejada, com aumento mínimo de 6 indivíduos/ano, visando início das reintroduções antes de 2017.  Captive population properly handled, with minimal increase in population of 6 individuals/year by 2017, aiming begin of reintroductions before 2017</v>
      </c>
      <c r="C14" s="112" t="s">
        <v>60</v>
      </c>
      <c r="D14" s="116">
        <v>0</v>
      </c>
      <c r="E14" s="148" t="s">
        <v>109</v>
      </c>
      <c r="F14" s="117">
        <v>6</v>
      </c>
      <c r="G14" s="118">
        <v>6.3</v>
      </c>
      <c r="H14" s="130">
        <v>43052</v>
      </c>
      <c r="I14" s="123">
        <v>26</v>
      </c>
      <c r="J14" s="119" t="s">
        <v>47</v>
      </c>
      <c r="K14" s="119" t="s">
        <v>47</v>
      </c>
      <c r="L14" s="131" t="s">
        <v>86</v>
      </c>
      <c r="M14" s="123"/>
    </row>
    <row r="15" spans="1:123" ht="354.75" customHeight="1" x14ac:dyDescent="0.3">
      <c r="A15" s="113">
        <f>'MATRIZ META MEIO TERMO 2014'!A13</f>
        <v>1</v>
      </c>
      <c r="B15" s="128" t="str">
        <f>'MATRIZ META MEIO TERMO 2014'!B13</f>
        <v>SUBSTITUÍDO POR/SUBSTITUTED BY: 1. População de cativeiro adequadamente manejada, com aumento de 10% ao ano, visando um mínimo de 150 indivíduos em 2021 - Captivity population properly managed, with an increase of 10%, aiming a minimum of 150 individuals in 2021.</v>
      </c>
      <c r="C15" s="112" t="s">
        <v>61</v>
      </c>
      <c r="D15" s="116">
        <v>0</v>
      </c>
      <c r="E15" s="148" t="s">
        <v>110</v>
      </c>
      <c r="F15" s="117">
        <v>1</v>
      </c>
      <c r="G15" s="118">
        <v>2</v>
      </c>
      <c r="H15" s="130">
        <v>43052</v>
      </c>
      <c r="I15" s="118">
        <v>1</v>
      </c>
      <c r="J15" s="119" t="s">
        <v>47</v>
      </c>
      <c r="K15" s="119" t="s">
        <v>47</v>
      </c>
      <c r="L15" s="131" t="s">
        <v>87</v>
      </c>
      <c r="M15" s="123"/>
    </row>
    <row r="16" spans="1:123" ht="78" customHeight="1" x14ac:dyDescent="0.3">
      <c r="A16" s="113">
        <f>'MATRIZ META MEIO TERMO 2014'!A14</f>
        <v>1</v>
      </c>
      <c r="B16" s="114">
        <f>'MATRIZ META MEIO TERMO 2014'!B14</f>
        <v>0</v>
      </c>
      <c r="C16" s="112" t="s">
        <v>62</v>
      </c>
      <c r="D16" s="116">
        <v>23</v>
      </c>
      <c r="E16" s="140" t="s">
        <v>111</v>
      </c>
      <c r="F16" s="117">
        <v>35</v>
      </c>
      <c r="G16" s="118">
        <v>29</v>
      </c>
      <c r="H16" s="130">
        <v>43052</v>
      </c>
      <c r="I16" s="118">
        <v>27</v>
      </c>
      <c r="J16" s="119" t="s">
        <v>47</v>
      </c>
      <c r="K16" s="119" t="s">
        <v>47</v>
      </c>
      <c r="L16" s="132" t="s">
        <v>88</v>
      </c>
      <c r="M16" s="123"/>
    </row>
    <row r="17" spans="1:123" ht="93.75" customHeight="1" x14ac:dyDescent="0.3">
      <c r="A17" s="113">
        <f>'MATRIZ META MEIO TERMO 2014'!A15</f>
        <v>1</v>
      </c>
      <c r="B17" s="114">
        <f>'MATRIZ META MEIO TERMO 2014'!B15</f>
        <v>0</v>
      </c>
      <c r="C17" s="112" t="s">
        <v>63</v>
      </c>
      <c r="D17" s="116">
        <v>0</v>
      </c>
      <c r="E17" s="147" t="s">
        <v>117</v>
      </c>
      <c r="F17" s="117">
        <v>8</v>
      </c>
      <c r="G17" s="118">
        <v>4</v>
      </c>
      <c r="H17" s="130">
        <v>43052</v>
      </c>
      <c r="I17" s="118">
        <v>19</v>
      </c>
      <c r="J17" s="119" t="s">
        <v>47</v>
      </c>
      <c r="K17" s="119" t="s">
        <v>47</v>
      </c>
      <c r="L17" s="131" t="s">
        <v>80</v>
      </c>
      <c r="M17" s="123"/>
    </row>
    <row r="18" spans="1:123" ht="167.25" customHeight="1" x14ac:dyDescent="0.3">
      <c r="A18" s="113">
        <f>'MATRIZ META MEIO TERMO 2014'!A16</f>
        <v>2</v>
      </c>
      <c r="B18" s="114" t="str">
        <f>'MATRIZ META MEIO TERMO 2014'!B16</f>
        <v>Conhecimento científico necessário à reintrodução da espécie aprimorado até 2017. Scientific knowledge necessary for the reintroduction of the species improved by 2017</v>
      </c>
      <c r="C18" s="90" t="s">
        <v>64</v>
      </c>
      <c r="D18" s="116">
        <v>0</v>
      </c>
      <c r="E18" s="147" t="s">
        <v>112</v>
      </c>
      <c r="F18" s="117">
        <v>1</v>
      </c>
      <c r="G18" s="118">
        <v>10</v>
      </c>
      <c r="H18" s="130">
        <v>43052</v>
      </c>
      <c r="I18" s="118">
        <v>11</v>
      </c>
      <c r="J18" s="119" t="s">
        <v>51</v>
      </c>
      <c r="K18" s="119" t="s">
        <v>43</v>
      </c>
      <c r="L18" s="131" t="s">
        <v>90</v>
      </c>
      <c r="M18" s="133"/>
    </row>
    <row r="19" spans="1:123" ht="167.25" customHeight="1" x14ac:dyDescent="0.3">
      <c r="A19" s="113">
        <f>'MATRIZ META MEIO TERMO 2014'!A17</f>
        <v>2</v>
      </c>
      <c r="B19" s="114"/>
      <c r="C19" s="90" t="s">
        <v>65</v>
      </c>
      <c r="D19" s="116">
        <v>0</v>
      </c>
      <c r="E19" s="147" t="s">
        <v>113</v>
      </c>
      <c r="F19" s="117">
        <v>1</v>
      </c>
      <c r="G19" s="118">
        <v>0</v>
      </c>
      <c r="H19" s="130">
        <v>43052</v>
      </c>
      <c r="I19" s="118">
        <v>1</v>
      </c>
      <c r="J19" s="119" t="s">
        <v>53</v>
      </c>
      <c r="K19" s="119" t="s">
        <v>47</v>
      </c>
      <c r="L19" s="131" t="s">
        <v>81</v>
      </c>
      <c r="M19" s="123" t="s">
        <v>89</v>
      </c>
    </row>
    <row r="20" spans="1:123" ht="135.75" customHeight="1" x14ac:dyDescent="0.3">
      <c r="A20" s="113">
        <f>'MATRIZ META MEIO TERMO 2014'!A18</f>
        <v>3</v>
      </c>
      <c r="B20" s="114" t="str">
        <f>'MATRIZ META MEIO TERMO 2014'!B18</f>
        <v>Hábitats críticos para conservação da espécie protegidos e recuperados até 2017. Critical habitats for conservation of species protected and restored by 2017.</v>
      </c>
      <c r="C20" s="124" t="s">
        <v>67</v>
      </c>
      <c r="D20" s="116">
        <v>0</v>
      </c>
      <c r="E20" s="147" t="s">
        <v>114</v>
      </c>
      <c r="F20" s="117">
        <f>'MATRIZ AVALIACAO MEIO TERMO'!F20</f>
        <v>50000</v>
      </c>
      <c r="G20" s="118">
        <v>2360</v>
      </c>
      <c r="H20" s="130">
        <v>43052</v>
      </c>
      <c r="I20" s="118">
        <v>2390</v>
      </c>
      <c r="J20" s="119" t="s">
        <v>51</v>
      </c>
      <c r="K20" s="119" t="s">
        <v>43</v>
      </c>
      <c r="L20" s="134" t="s">
        <v>91</v>
      </c>
      <c r="M20" s="135" t="s">
        <v>92</v>
      </c>
    </row>
    <row r="21" spans="1:123" ht="191.25" customHeight="1" x14ac:dyDescent="0.3">
      <c r="A21" s="113">
        <f>'MATRIZ META MEIO TERMO 2014'!A19</f>
        <v>4</v>
      </c>
      <c r="B21" s="114" t="str">
        <f>'MATRIZ META MEIO TERMO 2014'!B19</f>
        <v>Parcerias fortalecidas e informações necessárias à conscientização para a conservação da ararinha-azul divulgadas até 2017. Strengthened partnerships and information necessary to raise awareness for the conservation of the Spix's Macaw disclosed before 2017.</v>
      </c>
      <c r="C21" s="124" t="s">
        <v>70</v>
      </c>
      <c r="D21" s="116">
        <v>0</v>
      </c>
      <c r="E21" s="147" t="s">
        <v>115</v>
      </c>
      <c r="F21" s="117">
        <f>'MATRIZ AVALIACAO MEIO TERMO'!F21</f>
        <v>200</v>
      </c>
      <c r="G21" s="118">
        <v>116</v>
      </c>
      <c r="H21" s="130">
        <v>43052</v>
      </c>
      <c r="I21" s="118">
        <v>200</v>
      </c>
      <c r="J21" s="119" t="s">
        <v>51</v>
      </c>
      <c r="K21" s="1"/>
      <c r="L21" s="134" t="s">
        <v>93</v>
      </c>
      <c r="M21" s="135" t="s">
        <v>94</v>
      </c>
    </row>
    <row r="22" spans="1:123" ht="124.5" customHeight="1" x14ac:dyDescent="0.3">
      <c r="A22" s="113">
        <f>'MATRIZ META MEIO TERMO 2014'!A20</f>
        <v>5</v>
      </c>
      <c r="B22" s="114" t="str">
        <f>'MATRIZ META MEIO TERMO 2014'!B20</f>
        <v>Iniciar o projeto de conservação in situ até 2017. Start in situ conservation project before 2017.</v>
      </c>
      <c r="C22" s="124" t="s">
        <v>71</v>
      </c>
      <c r="D22" s="116">
        <v>0</v>
      </c>
      <c r="E22" s="147" t="s">
        <v>116</v>
      </c>
      <c r="F22" s="117">
        <f>'MATRIZ AVALIACAO MEIO TERMO'!F22</f>
        <v>20</v>
      </c>
      <c r="G22" s="118">
        <v>0</v>
      </c>
      <c r="H22" s="130">
        <v>43052</v>
      </c>
      <c r="I22" s="118">
        <v>0</v>
      </c>
      <c r="J22" s="119" t="s">
        <v>47</v>
      </c>
      <c r="K22" s="119" t="s">
        <v>43</v>
      </c>
      <c r="L22" s="131" t="s">
        <v>79</v>
      </c>
      <c r="M22" s="135"/>
    </row>
    <row r="23" spans="1:123" s="4" customFormat="1" x14ac:dyDescent="0.3">
      <c r="M23" s="129"/>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row>
    <row r="24" spans="1:123" s="4" customFormat="1" x14ac:dyDescent="0.3">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row>
    <row r="25" spans="1:123" s="4" customFormat="1" x14ac:dyDescent="0.3">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row>
    <row r="26" spans="1:123" s="4" customFormat="1" x14ac:dyDescent="0.3">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row>
    <row r="27" spans="1:123" s="4" customFormat="1" x14ac:dyDescent="0.3">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row>
    <row r="28" spans="1:123" s="4" customFormat="1" x14ac:dyDescent="0.3">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row>
    <row r="29" spans="1:123" s="4" customFormat="1" x14ac:dyDescent="0.3">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row>
    <row r="30" spans="1:123" s="4" customFormat="1" ht="18.75" customHeight="1" x14ac:dyDescent="0.3">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row>
    <row r="31" spans="1:123" s="4" customFormat="1" x14ac:dyDescent="0.3">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row>
    <row r="32" spans="1:123" s="4" customFormat="1" x14ac:dyDescent="0.3">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row>
    <row r="33" spans="39:123" s="4" customFormat="1" x14ac:dyDescent="0.3">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row>
    <row r="34" spans="39:123" s="4" customFormat="1" x14ac:dyDescent="0.3">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row>
    <row r="35" spans="39:123" s="4" customFormat="1" x14ac:dyDescent="0.3">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row>
    <row r="36" spans="39:123" s="4" customFormat="1" ht="18.75" customHeight="1" x14ac:dyDescent="0.3">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row>
    <row r="37" spans="39:123" s="4" customFormat="1" x14ac:dyDescent="0.3">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row>
    <row r="38" spans="39:123" s="4" customFormat="1" ht="18.75" customHeight="1" x14ac:dyDescent="0.3">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row>
    <row r="39" spans="39:123" s="4" customFormat="1" x14ac:dyDescent="0.3">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row>
    <row r="40" spans="39:123" s="4" customFormat="1" x14ac:dyDescent="0.3">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row>
    <row r="41" spans="39:123" s="4" customFormat="1" x14ac:dyDescent="0.3">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row>
  </sheetData>
  <mergeCells count="4">
    <mergeCell ref="A10:F10"/>
    <mergeCell ref="H10:L10"/>
    <mergeCell ref="A3:Q3"/>
    <mergeCell ref="D5:F5"/>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J106"/>
  <sheetViews>
    <sheetView zoomScale="50" zoomScaleNormal="50" workbookViewId="0">
      <selection activeCell="G1" sqref="G1"/>
    </sheetView>
  </sheetViews>
  <sheetFormatPr defaultColWidth="9.140625" defaultRowHeight="18.75" x14ac:dyDescent="0.3"/>
  <cols>
    <col min="1" max="1" width="8" style="5" customWidth="1"/>
    <col min="2" max="2" width="44.5703125" style="5" customWidth="1"/>
    <col min="3" max="3" width="24.28515625" style="5" customWidth="1"/>
    <col min="4" max="4" width="23.28515625" style="5" customWidth="1"/>
    <col min="5" max="5" width="22.28515625" style="5" customWidth="1"/>
    <col min="6" max="6" width="27.7109375" style="5" customWidth="1"/>
    <col min="7" max="7" width="23.7109375" style="5" customWidth="1"/>
    <col min="8" max="8" width="25" style="5" customWidth="1"/>
    <col min="9" max="9" width="26.140625" style="5" customWidth="1"/>
    <col min="10" max="10" width="33.5703125" style="4" customWidth="1"/>
    <col min="11" max="11" width="26.42578125" style="4" customWidth="1"/>
    <col min="12" max="12" width="20.28515625" style="4" customWidth="1"/>
    <col min="13" max="13" width="29.140625" style="4" customWidth="1"/>
    <col min="14" max="36" width="9.140625" style="4"/>
    <col min="37" max="16384" width="9.140625" style="5"/>
  </cols>
  <sheetData>
    <row r="1" spans="1:36" s="43" customFormat="1" ht="30" x14ac:dyDescent="0.4">
      <c r="A1" s="53" t="s">
        <v>22</v>
      </c>
      <c r="H1" s="44"/>
      <c r="I1" s="44"/>
      <c r="J1" s="44"/>
      <c r="K1" s="44"/>
      <c r="L1" s="44"/>
      <c r="M1" s="44"/>
    </row>
    <row r="2" spans="1:36" s="54" customFormat="1" ht="4.1500000000000004" customHeight="1" x14ac:dyDescent="0.2">
      <c r="H2" s="55"/>
      <c r="I2" s="55"/>
      <c r="J2" s="55"/>
      <c r="K2" s="55"/>
      <c r="L2" s="55"/>
      <c r="M2" s="55"/>
    </row>
    <row r="3" spans="1:36" s="32" customFormat="1" ht="27" thickBot="1" x14ac:dyDescent="0.45">
      <c r="A3" s="180" t="str">
        <f>'MATRIZ META MEIO TERMO 2014'!A3:Q3</f>
        <v>PAN Ararinha-azul - Spix´s Macaw NAP</v>
      </c>
      <c r="B3" s="180"/>
      <c r="C3" s="180"/>
      <c r="D3" s="180"/>
      <c r="E3" s="180"/>
      <c r="F3" s="180"/>
      <c r="G3" s="180"/>
      <c r="H3" s="180"/>
      <c r="I3" s="180"/>
      <c r="J3" s="180"/>
      <c r="K3" s="180"/>
      <c r="L3" s="180"/>
      <c r="M3" s="180"/>
      <c r="N3" s="180"/>
      <c r="O3" s="180"/>
      <c r="P3" s="180"/>
    </row>
    <row r="4" spans="1:36" s="33" customFormat="1" ht="13.5" thickTop="1" x14ac:dyDescent="0.2">
      <c r="H4" s="34"/>
      <c r="I4" s="34"/>
      <c r="J4" s="34"/>
      <c r="K4" s="34"/>
      <c r="L4" s="34"/>
      <c r="M4" s="34"/>
    </row>
    <row r="5" spans="1:36" s="37" customFormat="1" ht="81" customHeight="1" thickBot="1" x14ac:dyDescent="0.25">
      <c r="A5" s="45" t="s">
        <v>20</v>
      </c>
      <c r="B5" s="45"/>
      <c r="C5" s="46"/>
      <c r="D5" s="204" t="str">
        <f>'MATRIZ META MEIO TERMO 2014'!D5</f>
        <v>Aumento da população manejada em cativeiro e a recuperação e conservação do hábitat de ocorrência histórica da espécie até 2017.  Increase the captive population and recover and preserve the historical habitat of the species so that the reintroduction program can start in 2021.</v>
      </c>
      <c r="E5" s="205"/>
      <c r="F5" s="205"/>
      <c r="G5" s="205"/>
      <c r="H5" s="205"/>
      <c r="I5" s="35"/>
      <c r="J5" s="35"/>
      <c r="K5" s="35"/>
      <c r="L5" s="35"/>
      <c r="M5" s="35"/>
      <c r="N5" s="35"/>
      <c r="O5" s="35"/>
      <c r="P5" s="36"/>
    </row>
    <row r="6" spans="1:36" s="38" customFormat="1" ht="26.25" thickTop="1" x14ac:dyDescent="0.35">
      <c r="H6" s="39"/>
      <c r="I6" s="39"/>
      <c r="J6" s="39"/>
      <c r="K6" s="39"/>
      <c r="L6" s="39"/>
      <c r="M6" s="39"/>
    </row>
    <row r="7" spans="1:36" s="38" customFormat="1" ht="32.25" thickBot="1" x14ac:dyDescent="0.4">
      <c r="A7" s="45" t="s">
        <v>34</v>
      </c>
      <c r="B7" s="47"/>
      <c r="C7" s="48"/>
      <c r="D7" s="206">
        <v>43052</v>
      </c>
      <c r="E7" s="207"/>
      <c r="F7" s="39"/>
      <c r="G7" s="39"/>
      <c r="H7" s="39"/>
      <c r="I7" s="39"/>
      <c r="J7" s="39"/>
      <c r="K7" s="39"/>
      <c r="L7" s="39"/>
      <c r="M7" s="39"/>
    </row>
    <row r="8" spans="1:36" s="7" customFormat="1" ht="34.5" thickTop="1" x14ac:dyDescent="0.5">
      <c r="A8" s="57" t="s">
        <v>35</v>
      </c>
      <c r="B8" s="56"/>
      <c r="C8" s="56"/>
      <c r="D8" s="56"/>
      <c r="E8" s="56"/>
      <c r="F8" s="56"/>
      <c r="G8" s="56"/>
      <c r="H8" s="56"/>
      <c r="I8" s="12"/>
      <c r="J8" s="14"/>
      <c r="K8" s="6"/>
      <c r="L8" s="6"/>
      <c r="M8" s="6"/>
      <c r="N8" s="6"/>
      <c r="O8" s="6"/>
      <c r="P8" s="6"/>
      <c r="Q8" s="6"/>
      <c r="R8" s="6"/>
      <c r="S8" s="6"/>
      <c r="T8" s="6"/>
      <c r="U8" s="6"/>
      <c r="V8" s="6"/>
      <c r="W8" s="6"/>
      <c r="X8" s="6"/>
      <c r="Y8" s="6"/>
      <c r="Z8" s="6"/>
      <c r="AA8" s="6"/>
      <c r="AB8" s="6"/>
      <c r="AC8" s="6"/>
      <c r="AD8" s="6"/>
      <c r="AE8" s="6"/>
      <c r="AF8" s="6"/>
      <c r="AG8" s="6"/>
      <c r="AH8" s="6"/>
      <c r="AI8" s="6"/>
      <c r="AJ8" s="6"/>
    </row>
    <row r="9" spans="1:36" s="11" customFormat="1" x14ac:dyDescent="0.3"/>
    <row r="10" spans="1:36" s="11" customFormat="1" x14ac:dyDescent="0.3">
      <c r="B10" s="58" t="s">
        <v>26</v>
      </c>
      <c r="C10" s="59"/>
      <c r="D10" s="59"/>
      <c r="E10" s="59"/>
      <c r="F10" s="72"/>
      <c r="G10" s="72"/>
      <c r="H10" s="72"/>
      <c r="I10" s="72"/>
      <c r="J10" s="72"/>
      <c r="K10" s="72"/>
      <c r="L10" s="72"/>
      <c r="M10" s="72"/>
    </row>
    <row r="11" spans="1:36" s="4" customFormat="1" x14ac:dyDescent="0.3"/>
    <row r="12" spans="1:36" s="4" customFormat="1" ht="19.149999999999999" customHeight="1" x14ac:dyDescent="0.3">
      <c r="B12" s="202" t="s">
        <v>27</v>
      </c>
      <c r="C12" s="203"/>
      <c r="D12" s="203"/>
      <c r="E12" s="203"/>
      <c r="F12" s="203"/>
      <c r="G12" s="203"/>
      <c r="H12" s="203"/>
      <c r="I12"/>
      <c r="J12"/>
    </row>
    <row r="13" spans="1:36" s="4" customFormat="1" ht="33.6" customHeight="1" thickBot="1" x14ac:dyDescent="0.35">
      <c r="B13" s="73" t="s">
        <v>28</v>
      </c>
      <c r="C13" s="73" t="s">
        <v>29</v>
      </c>
      <c r="D13" s="74" t="s">
        <v>30</v>
      </c>
      <c r="E13" s="75" t="s">
        <v>9</v>
      </c>
      <c r="F13" s="77" t="s">
        <v>37</v>
      </c>
      <c r="G13" s="76" t="s">
        <v>36</v>
      </c>
      <c r="H13" s="77" t="s">
        <v>32</v>
      </c>
      <c r="I13"/>
      <c r="J13"/>
    </row>
    <row r="14" spans="1:36" s="4" customFormat="1" ht="111.75" thickTop="1" thickBot="1" x14ac:dyDescent="0.35">
      <c r="B14" s="136" t="str">
        <f>'MATRIZ AVALIACAO MEIO TERMO'!C12</f>
        <v>Número de empreendimentos na área de ocorrência histórica da espécie levando em consideração medidas compensatórias ou mitigatórias. Number of ventures in the area of ​​historical occurrence of the species taking into account mitigation or compensatory measures</v>
      </c>
      <c r="C14" s="61">
        <f>'MATRIZ AVALIACAO MEIO TERMO'!D12</f>
        <v>0</v>
      </c>
      <c r="D14" s="61" t="str">
        <f>'MATRIZ AVALIACAO MEIO TERMO'!E12</f>
        <v xml:space="preserve">Cenário de risco de empreendimentos analisado até julho de 2013; pelo menos um empreendimentos na área de ocorrência histórica da espécie levando em consideração medidas compensatórias ou mitigatórias.  Enterprise risk scenario analysed by 2013; at least one enterprise in the occurence area of the species with compensatory and mitigatory measures. </v>
      </c>
      <c r="E14" s="61">
        <f>'MATRIZ AVALIACAO MEIO TERMO'!F12</f>
        <v>1</v>
      </c>
      <c r="F14" s="62">
        <v>0</v>
      </c>
      <c r="G14" s="61">
        <f>'PAINEL DE GESTÃO MEIO TERMO'!F14</f>
        <v>0</v>
      </c>
      <c r="H14" s="64">
        <f>F14/E14</f>
        <v>0</v>
      </c>
      <c r="I14"/>
      <c r="J14"/>
    </row>
    <row r="15" spans="1:36" s="4" customFormat="1" ht="111.75" thickTop="1" thickBot="1" x14ac:dyDescent="0.35">
      <c r="B15" s="137" t="str">
        <f>'MATRIZ AVALIACAO MEIO TERMO'!C13</f>
        <v>Número de instrumentos de cooperação estabelecidos com instituições. Number of terms of reciprocity or plans of cooperation between government institutions and non-governmental national and international ICMBio order to support the implementation of NAP.</v>
      </c>
      <c r="C15" s="62">
        <f>'MATRIZ AVALIACAO MEIO TERMO'!D13</f>
        <v>0</v>
      </c>
      <c r="D15" s="62" t="str">
        <f>'MATRIZ AVALIACAO MEIO TERMO'!E13</f>
        <v>5 instrumentos de cooperação estabelecidos. 5  cooperation instruments established.</v>
      </c>
      <c r="E15" s="62">
        <f>'MATRIZ AVALIACAO MEIO TERMO'!F13</f>
        <v>5</v>
      </c>
      <c r="F15" s="63">
        <v>7</v>
      </c>
      <c r="G15" s="62">
        <f>'PAINEL DE GESTÃO MEIO TERMO'!F15</f>
        <v>4</v>
      </c>
      <c r="H15" s="64">
        <f t="shared" ref="H15:H24" si="0">F15/E15</f>
        <v>1.4</v>
      </c>
      <c r="I15"/>
      <c r="J15"/>
    </row>
    <row r="16" spans="1:36" s="4" customFormat="1" ht="48.75" thickTop="1" thickBot="1" x14ac:dyDescent="0.35">
      <c r="B16" s="138" t="str">
        <f>'MATRIZ AVALIACAO MEIO TERMO'!C14</f>
        <v>Número de indivíduos de ararinha-azul nascidos/ano. Number of individuals of Spix's Macaw hatched/ year.</v>
      </c>
      <c r="C16" s="63">
        <f>'MATRIZ AVALIACAO MEIO TERMO'!D14</f>
        <v>5</v>
      </c>
      <c r="D16" s="63" t="str">
        <f>'MATRIZ AVALIACAO MEIO TERMO'!E14</f>
        <v>6 indivíduos/ano. 6 individual/year.</v>
      </c>
      <c r="E16" s="63">
        <f>'MATRIZ AVALIACAO MEIO TERMO'!F14</f>
        <v>6</v>
      </c>
      <c r="F16" s="63">
        <v>26</v>
      </c>
      <c r="G16" s="63">
        <f>'PAINEL DE GESTÃO MEIO TERMO'!F16</f>
        <v>6.3</v>
      </c>
      <c r="H16" s="64">
        <f t="shared" si="0"/>
        <v>4.333333333333333</v>
      </c>
      <c r="I16"/>
      <c r="J16"/>
    </row>
    <row r="17" spans="2:13" s="4" customFormat="1" ht="33" thickTop="1" thickBot="1" x14ac:dyDescent="0.35">
      <c r="B17" s="138" t="str">
        <f>'MATRIZ AVALIACAO MEIO TERMO'!C15</f>
        <v>Protocolo de cativeiro aplicado. Protocol applied to captive.</v>
      </c>
      <c r="C17" s="63">
        <f>'MATRIZ AVALIACAO MEIO TERMO'!D15</f>
        <v>0</v>
      </c>
      <c r="D17" s="63" t="str">
        <f>'MATRIZ AVALIACAO MEIO TERMO'!E15</f>
        <v>Todos os manetenedores oficialmente incluídos no Programa de Cativeiro (por meio de Portaria) aplicando o protocolo de cativeiro estabelecido e revisado. All Holders applying the protocol established in captivity and revised.</v>
      </c>
      <c r="E17" s="63">
        <v>1</v>
      </c>
      <c r="F17" s="63">
        <v>1</v>
      </c>
      <c r="G17" s="63">
        <v>2</v>
      </c>
      <c r="H17" s="64">
        <f t="shared" si="0"/>
        <v>1</v>
      </c>
      <c r="I17"/>
      <c r="J17"/>
    </row>
    <row r="18" spans="2:13" s="4" customFormat="1" ht="33" thickTop="1" thickBot="1" x14ac:dyDescent="0.35">
      <c r="B18" s="138" t="str">
        <f>'MATRIZ AVALIACAO MEIO TERMO'!C16</f>
        <v>Número de pareamentos realizados. Number of paired birds; success of x% total pairs.</v>
      </c>
      <c r="C18" s="63">
        <f>'MATRIZ AVALIACAO MEIO TERMO'!D16</f>
        <v>23</v>
      </c>
      <c r="D18" s="63" t="str">
        <f>'MATRIZ AVALIACAO MEIO TERMO'!E16</f>
        <v>Aumento de 3 pares reprodutivos por ano. Increase in 3 reproductive pairs per year.</v>
      </c>
      <c r="E18" s="63">
        <f>'MATRIZ AVALIACAO MEIO TERMO'!F16</f>
        <v>35</v>
      </c>
      <c r="F18" s="63">
        <v>27</v>
      </c>
      <c r="G18" s="63">
        <f>'PAINEL DE GESTÃO MEIO TERMO'!F18</f>
        <v>29</v>
      </c>
      <c r="H18" s="64">
        <f t="shared" si="0"/>
        <v>0.77142857142857146</v>
      </c>
      <c r="I18"/>
      <c r="J18"/>
    </row>
    <row r="19" spans="2:13" s="4" customFormat="1" ht="48.75" thickTop="1" thickBot="1" x14ac:dyDescent="0.35">
      <c r="B19" s="138" t="str">
        <f>'MATRIZ AVALIACAO MEIO TERMO'!C17</f>
        <v>Número de inseminações artificiais realizadas com sucesso.  Number of artifitial insemination realized with sucess.</v>
      </c>
      <c r="C19" s="63">
        <f>'MATRIZ AVALIACAO MEIO TERMO'!D17</f>
        <v>0</v>
      </c>
      <c r="D19" s="63" t="str">
        <f>'MATRIZ AVALIACAO MEIO TERMO'!E17</f>
        <v>8 inseminações artificiais com sucesso realizadas. 8 artifitial inseminations performed with success.</v>
      </c>
      <c r="E19" s="63">
        <f>'MATRIZ AVALIACAO MEIO TERMO'!F17</f>
        <v>8</v>
      </c>
      <c r="F19" s="63">
        <v>19</v>
      </c>
      <c r="G19" s="63">
        <f>'PAINEL DE GESTÃO MEIO TERMO'!F19</f>
        <v>4</v>
      </c>
      <c r="H19" s="64">
        <f t="shared" si="0"/>
        <v>2.375</v>
      </c>
      <c r="I19"/>
      <c r="J19"/>
    </row>
    <row r="20" spans="2:13" s="4" customFormat="1" ht="64.5" thickTop="1" thickBot="1" x14ac:dyDescent="0.35">
      <c r="B20" s="138" t="str">
        <f>'MATRIZ AVALIACAO MEIO TERMO'!C18</f>
        <v>Número de publicações técnicas ou científicas relacionadas à ararinha-azul.  Number of technical reports or scientific papers related to Spix´s Macaws</v>
      </c>
      <c r="C20" s="63">
        <f>'MATRIZ AVALIACAO MEIO TERMO'!D18</f>
        <v>0</v>
      </c>
      <c r="D20" s="63" t="str">
        <f>'MATRIZ AVALIACAO MEIO TERMO'!E18</f>
        <v>10 relatórios e/ou artigos científicos relacionados à ararinha-azul. 10 reports or scientific articles related with Spix´s Macaw.</v>
      </c>
      <c r="E20" s="63">
        <f>'MATRIZ AVALIACAO MEIO TERMO'!F18</f>
        <v>10</v>
      </c>
      <c r="F20" s="63">
        <v>11</v>
      </c>
      <c r="G20" s="63">
        <f>'PAINEL DE GESTÃO MEIO TERMO'!F20</f>
        <v>5</v>
      </c>
      <c r="H20" s="64">
        <f t="shared" ref="H20:H21" si="1">F20/E20</f>
        <v>1.1000000000000001</v>
      </c>
      <c r="I20"/>
      <c r="J20"/>
    </row>
    <row r="21" spans="2:13" s="4" customFormat="1" ht="64.5" thickTop="1" thickBot="1" x14ac:dyDescent="0.35">
      <c r="B21" s="138" t="str">
        <f>'MATRIZ AVALIACAO MEIO TERMO'!C19</f>
        <v>População mínima viável estabelecida em cativeiro para início das reintroduções. Population minimum viable established in captivity to begin a reintroduction.</v>
      </c>
      <c r="C21" s="63">
        <f>'MATRIZ AVALIACAO MEIO TERMO'!D19</f>
        <v>0</v>
      </c>
      <c r="D21" s="63" t="str">
        <f>'MATRIZ AVALIACAO MEIO TERMO'!E19</f>
        <v>População mínima viável determinada até 2015. Minimal viable population determined by 2015.</v>
      </c>
      <c r="E21" s="63">
        <f>'MATRIZ AVALIACAO MEIO TERMO'!F19</f>
        <v>1</v>
      </c>
      <c r="F21" s="63">
        <v>1</v>
      </c>
      <c r="G21" s="63">
        <f>'PAINEL DE GESTÃO MEIO TERMO'!F21</f>
        <v>0</v>
      </c>
      <c r="H21" s="64">
        <f t="shared" si="1"/>
        <v>1</v>
      </c>
      <c r="I21"/>
      <c r="J21"/>
    </row>
    <row r="22" spans="2:13" s="4" customFormat="1" ht="48.75" thickTop="1" thickBot="1" x14ac:dyDescent="0.35">
      <c r="B22" s="138" t="str">
        <f>'MATRIZ AVALIACAO MEIO TERMO'!C20</f>
        <v xml:space="preserve">Número de ha. protegidos na área de soltura da espécie. Number of protected hectare  in the release site of the species. </v>
      </c>
      <c r="C22" s="63">
        <f>'MATRIZ AVALIACAO MEIO TERMO'!D20</f>
        <v>0</v>
      </c>
      <c r="D22" s="63" t="str">
        <f>'MATRIZ AVALIACAO MEIO TERMO'!E20</f>
        <v>50.000 ha protegidos até 2017. 50,000 ha protected by 2017.</v>
      </c>
      <c r="E22" s="63">
        <f>'MATRIZ AVALIACAO MEIO TERMO'!F20</f>
        <v>50000</v>
      </c>
      <c r="F22" s="62">
        <v>2390</v>
      </c>
      <c r="G22" s="63">
        <f>'PAINEL DE GESTÃO MEIO TERMO'!F22</f>
        <v>2360</v>
      </c>
      <c r="H22" s="64">
        <f t="shared" si="0"/>
        <v>4.7800000000000002E-2</v>
      </c>
      <c r="I22"/>
      <c r="J22"/>
    </row>
    <row r="23" spans="2:13" s="4" customFormat="1" ht="80.25" thickTop="1" thickBot="1" x14ac:dyDescent="0.35">
      <c r="B23" s="138" t="str">
        <f>'MATRIZ AVALIACAO MEIO TERMO'!C21</f>
        <v>Número de atividades de educação e divulgação envolvendo a conservação da ararinha-azul. Number of education and disclosure activities involving the Spix´s Macaws.</v>
      </c>
      <c r="C23" s="63">
        <f>'MATRIZ AVALIACAO MEIO TERMO'!D21</f>
        <v>0</v>
      </c>
      <c r="D23" s="63" t="str">
        <f>'MATRIZ AVALIACAO MEIO TERMO'!E21</f>
        <v xml:space="preserve">200 atividades realizadas até 2017. 200 activities by 2017. </v>
      </c>
      <c r="E23" s="63">
        <f>'MATRIZ AVALIACAO MEIO TERMO'!F21</f>
        <v>200</v>
      </c>
      <c r="F23" s="63">
        <v>200</v>
      </c>
      <c r="G23" s="63">
        <f>'PAINEL DE GESTÃO MEIO TERMO'!F23</f>
        <v>116</v>
      </c>
      <c r="H23" s="64">
        <f t="shared" si="0"/>
        <v>1</v>
      </c>
      <c r="I23"/>
      <c r="J23"/>
    </row>
    <row r="24" spans="2:13" s="4" customFormat="1" ht="64.5" thickTop="1" thickBot="1" x14ac:dyDescent="0.35">
      <c r="B24" s="138" t="str">
        <f>'MATRIZ AVALIACAO MEIO TERMO'!C22</f>
        <v xml:space="preserve">Número de Primolius maracana soltos no âmbito do PAN Soltura experimental de Primolius maracana. Number of released Primolius maracana. </v>
      </c>
      <c r="C24" s="139">
        <v>0</v>
      </c>
      <c r="D24" s="139">
        <v>0</v>
      </c>
      <c r="E24" s="139">
        <v>20</v>
      </c>
      <c r="F24" s="139">
        <v>0</v>
      </c>
      <c r="G24" s="139">
        <v>0</v>
      </c>
      <c r="H24" s="64">
        <f t="shared" si="0"/>
        <v>0</v>
      </c>
      <c r="I24"/>
      <c r="J24"/>
    </row>
    <row r="25" spans="2:13" s="4" customFormat="1" ht="20.25" thickTop="1" thickBot="1" x14ac:dyDescent="0.35">
      <c r="B25" s="60"/>
      <c r="C25" s="60"/>
      <c r="D25" s="60"/>
      <c r="E25" s="60"/>
      <c r="F25" s="60"/>
      <c r="G25" s="60"/>
      <c r="H25" s="60"/>
    </row>
    <row r="26" spans="2:13" s="4" customFormat="1" ht="21.75" customHeight="1" thickTop="1" x14ac:dyDescent="0.3"/>
    <row r="27" spans="2:13" s="4" customFormat="1" x14ac:dyDescent="0.3"/>
    <row r="28" spans="2:13" s="4" customFormat="1" x14ac:dyDescent="0.3"/>
    <row r="29" spans="2:13" s="4" customFormat="1" ht="33.75" x14ac:dyDescent="0.5">
      <c r="B29" s="70" t="s">
        <v>33</v>
      </c>
      <c r="C29" s="71"/>
      <c r="D29" s="69" t="str">
        <f>B14</f>
        <v>Número de empreendimentos na área de ocorrência histórica da espécie levando em consideração medidas compensatórias ou mitigatórias. Number of ventures in the area of ​​historical occurrence of the species taking into account mitigation or compensatory measures</v>
      </c>
      <c r="E29" s="68"/>
      <c r="F29" s="67"/>
      <c r="G29" s="68"/>
      <c r="H29" s="70" t="s">
        <v>33</v>
      </c>
      <c r="I29" s="71"/>
      <c r="J29" s="69" t="str">
        <f>B16</f>
        <v>Número de indivíduos de ararinha-azul nascidos/ano. Number of individuals of Spix's Macaw hatched/ year.</v>
      </c>
      <c r="K29" s="68"/>
      <c r="L29" s="68"/>
      <c r="M29" s="67"/>
    </row>
    <row r="30" spans="2:13" s="4" customFormat="1" x14ac:dyDescent="0.3"/>
    <row r="31" spans="2:13" s="4" customFormat="1" x14ac:dyDescent="0.3"/>
    <row r="32" spans="2:13" s="4" customFormat="1" x14ac:dyDescent="0.3"/>
    <row r="33" spans="2:13" s="4" customFormat="1" x14ac:dyDescent="0.3"/>
    <row r="34" spans="2:13" s="4" customFormat="1" x14ac:dyDescent="0.3"/>
    <row r="35" spans="2:13" s="4" customFormat="1" x14ac:dyDescent="0.3"/>
    <row r="36" spans="2:13" s="4" customFormat="1" x14ac:dyDescent="0.3"/>
    <row r="37" spans="2:13" s="4" customFormat="1" x14ac:dyDescent="0.3"/>
    <row r="38" spans="2:13" s="4" customFormat="1" x14ac:dyDescent="0.3"/>
    <row r="39" spans="2:13" s="4" customFormat="1" x14ac:dyDescent="0.3"/>
    <row r="40" spans="2:13" s="4" customFormat="1" x14ac:dyDescent="0.3"/>
    <row r="41" spans="2:13" s="4" customFormat="1" x14ac:dyDescent="0.3"/>
    <row r="42" spans="2:13" s="4" customFormat="1" x14ac:dyDescent="0.3"/>
    <row r="43" spans="2:13" s="4" customFormat="1" x14ac:dyDescent="0.3"/>
    <row r="44" spans="2:13" s="4" customFormat="1" x14ac:dyDescent="0.3"/>
    <row r="45" spans="2:13" s="4" customFormat="1" x14ac:dyDescent="0.3"/>
    <row r="46" spans="2:13" s="4" customFormat="1" ht="33.75" x14ac:dyDescent="0.5">
      <c r="B46" s="70" t="s">
        <v>33</v>
      </c>
      <c r="C46" s="71"/>
      <c r="D46" s="69" t="str">
        <f>B15</f>
        <v>Número de instrumentos de cooperação estabelecidos com instituições. Number of terms of reciprocity or plans of cooperation between government institutions and non-governmental national and international ICMBio order to support the implementation of NAP.</v>
      </c>
      <c r="E46" s="68"/>
      <c r="F46" s="67"/>
      <c r="G46" s="68"/>
      <c r="H46" s="70" t="s">
        <v>33</v>
      </c>
      <c r="I46" s="71"/>
      <c r="J46" s="69" t="str">
        <f>B17</f>
        <v>Protocolo de cativeiro aplicado. Protocol applied to captive.</v>
      </c>
      <c r="K46" s="68"/>
      <c r="L46" s="68"/>
      <c r="M46" s="67"/>
    </row>
    <row r="47" spans="2:13" s="4" customFormat="1" x14ac:dyDescent="0.3"/>
    <row r="48" spans="2:13" s="4" customFormat="1" x14ac:dyDescent="0.3"/>
    <row r="49" spans="2:13" s="4" customFormat="1" x14ac:dyDescent="0.3"/>
    <row r="50" spans="2:13" s="4" customFormat="1" x14ac:dyDescent="0.3"/>
    <row r="51" spans="2:13" s="4" customFormat="1" x14ac:dyDescent="0.3"/>
    <row r="52" spans="2:13" s="4" customFormat="1" x14ac:dyDescent="0.3"/>
    <row r="53" spans="2:13" s="4" customFormat="1" x14ac:dyDescent="0.3"/>
    <row r="54" spans="2:13" s="4" customFormat="1" x14ac:dyDescent="0.3"/>
    <row r="55" spans="2:13" s="4" customFormat="1" x14ac:dyDescent="0.3"/>
    <row r="56" spans="2:13" s="4" customFormat="1" x14ac:dyDescent="0.3"/>
    <row r="57" spans="2:13" s="4" customFormat="1" x14ac:dyDescent="0.3"/>
    <row r="58" spans="2:13" s="4" customFormat="1" x14ac:dyDescent="0.3"/>
    <row r="59" spans="2:13" s="4" customFormat="1" x14ac:dyDescent="0.3"/>
    <row r="60" spans="2:13" s="4" customFormat="1" x14ac:dyDescent="0.3"/>
    <row r="61" spans="2:13" s="4" customFormat="1" ht="33.75" x14ac:dyDescent="0.5">
      <c r="B61" s="70" t="s">
        <v>33</v>
      </c>
      <c r="C61" s="71"/>
      <c r="D61" s="69" t="str">
        <f>B18</f>
        <v>Número de pareamentos realizados. Number of paired birds; success of x% total pairs.</v>
      </c>
      <c r="E61" s="68"/>
      <c r="F61" s="67"/>
      <c r="G61" s="68"/>
      <c r="H61" s="70" t="s">
        <v>33</v>
      </c>
      <c r="I61" s="71"/>
      <c r="J61" s="69" t="str">
        <f>B20</f>
        <v>Número de publicações técnicas ou científicas relacionadas à ararinha-azul.  Number of technical reports or scientific papers related to Spix´s Macaws</v>
      </c>
      <c r="K61" s="68"/>
      <c r="L61" s="68"/>
      <c r="M61" s="67"/>
    </row>
    <row r="62" spans="2:13" s="4" customFormat="1" x14ac:dyDescent="0.3"/>
    <row r="63" spans="2:13" s="4" customFormat="1" x14ac:dyDescent="0.3"/>
    <row r="64" spans="2:13" s="4" customFormat="1" x14ac:dyDescent="0.3"/>
    <row r="65" spans="2:13" s="4" customFormat="1" x14ac:dyDescent="0.3"/>
    <row r="66" spans="2:13" s="4" customFormat="1" x14ac:dyDescent="0.3"/>
    <row r="67" spans="2:13" x14ac:dyDescent="0.3">
      <c r="B67" s="4"/>
      <c r="C67" s="4"/>
      <c r="D67" s="4"/>
      <c r="E67" s="4"/>
      <c r="F67" s="4"/>
      <c r="G67" s="4"/>
      <c r="H67" s="4"/>
      <c r="I67" s="4"/>
    </row>
    <row r="68" spans="2:13" x14ac:dyDescent="0.3">
      <c r="B68" s="4"/>
      <c r="C68" s="4"/>
      <c r="D68" s="4"/>
      <c r="E68" s="4"/>
      <c r="F68" s="4"/>
      <c r="G68" s="4"/>
      <c r="H68" s="4"/>
      <c r="I68" s="4"/>
    </row>
    <row r="69" spans="2:13" x14ac:dyDescent="0.3">
      <c r="B69" s="4"/>
      <c r="C69" s="4"/>
      <c r="D69" s="4"/>
      <c r="E69" s="4"/>
      <c r="F69" s="4"/>
      <c r="G69" s="4"/>
      <c r="H69" s="4"/>
      <c r="I69" s="4"/>
    </row>
    <row r="70" spans="2:13" x14ac:dyDescent="0.3">
      <c r="B70" s="4"/>
      <c r="C70" s="4"/>
      <c r="D70" s="4"/>
      <c r="E70" s="4"/>
      <c r="F70" s="4"/>
      <c r="G70" s="4"/>
      <c r="H70" s="4"/>
      <c r="I70" s="4"/>
    </row>
    <row r="71" spans="2:13" x14ac:dyDescent="0.3">
      <c r="B71" s="4"/>
      <c r="C71" s="4"/>
      <c r="D71" s="4"/>
      <c r="E71" s="4"/>
      <c r="F71" s="4"/>
      <c r="G71" s="4"/>
      <c r="H71" s="4"/>
      <c r="I71" s="4"/>
    </row>
    <row r="72" spans="2:13" x14ac:dyDescent="0.3">
      <c r="B72" s="4"/>
      <c r="C72" s="4"/>
      <c r="D72" s="4"/>
      <c r="E72" s="4"/>
      <c r="F72" s="4"/>
      <c r="G72" s="4"/>
      <c r="H72" s="4"/>
      <c r="I72" s="4"/>
    </row>
    <row r="73" spans="2:13" x14ac:dyDescent="0.3">
      <c r="B73" s="4"/>
      <c r="C73" s="4"/>
      <c r="D73" s="4"/>
      <c r="E73" s="4"/>
      <c r="F73" s="4"/>
      <c r="G73" s="4"/>
      <c r="H73" s="4"/>
      <c r="I73" s="4"/>
    </row>
    <row r="74" spans="2:13" x14ac:dyDescent="0.3">
      <c r="B74" s="4"/>
      <c r="C74" s="4"/>
      <c r="D74" s="4"/>
      <c r="E74" s="4"/>
      <c r="F74" s="4"/>
      <c r="G74" s="4"/>
      <c r="H74" s="4"/>
      <c r="I74" s="4"/>
    </row>
    <row r="75" spans="2:13" x14ac:dyDescent="0.3">
      <c r="B75" s="4"/>
      <c r="C75" s="4"/>
      <c r="D75" s="4"/>
      <c r="E75" s="4"/>
      <c r="F75" s="4"/>
      <c r="G75" s="4"/>
      <c r="H75" s="4"/>
      <c r="I75" s="4"/>
    </row>
    <row r="76" spans="2:13" x14ac:dyDescent="0.3">
      <c r="B76" s="4"/>
      <c r="C76" s="4"/>
      <c r="D76" s="4"/>
      <c r="E76" s="4"/>
      <c r="F76" s="4"/>
      <c r="G76" s="4"/>
      <c r="H76" s="4"/>
      <c r="I76" s="4"/>
    </row>
    <row r="77" spans="2:13" x14ac:dyDescent="0.3">
      <c r="B77" s="4"/>
      <c r="C77" s="4"/>
      <c r="D77" s="4"/>
      <c r="E77" s="4"/>
      <c r="F77" s="4"/>
      <c r="G77" s="4"/>
      <c r="H77" s="4"/>
      <c r="I77" s="4"/>
    </row>
    <row r="78" spans="2:13" ht="33.75" x14ac:dyDescent="0.5">
      <c r="B78" s="70" t="s">
        <v>33</v>
      </c>
      <c r="C78" s="71"/>
      <c r="D78" s="69" t="str">
        <f>B19</f>
        <v>Número de inseminações artificiais realizadas com sucesso.  Number of artifitial insemination realized with sucess.</v>
      </c>
      <c r="E78" s="68"/>
      <c r="F78" s="67"/>
      <c r="G78" s="68"/>
      <c r="H78" s="70" t="s">
        <v>33</v>
      </c>
      <c r="I78" s="71"/>
      <c r="J78" s="69" t="e">
        <f>#REF!</f>
        <v>#REF!</v>
      </c>
      <c r="K78" s="68"/>
      <c r="L78" s="68"/>
      <c r="M78" s="67"/>
    </row>
    <row r="79" spans="2:13" x14ac:dyDescent="0.3">
      <c r="B79" s="4"/>
      <c r="C79" s="4"/>
      <c r="D79" s="4"/>
      <c r="E79" s="4"/>
      <c r="F79" s="4"/>
      <c r="G79" s="4"/>
      <c r="H79" s="4"/>
      <c r="I79" s="4"/>
    </row>
    <row r="80" spans="2:13" x14ac:dyDescent="0.3">
      <c r="B80" s="4"/>
      <c r="C80" s="4"/>
      <c r="D80" s="4"/>
      <c r="E80" s="4"/>
      <c r="F80" s="4"/>
      <c r="G80" s="4"/>
      <c r="H80" s="4"/>
      <c r="I80" s="4"/>
    </row>
    <row r="81" spans="2:13" x14ac:dyDescent="0.3">
      <c r="B81" s="4"/>
      <c r="C81" s="4"/>
      <c r="D81" s="4"/>
      <c r="E81" s="4"/>
      <c r="F81" s="4"/>
      <c r="G81" s="4"/>
      <c r="H81" s="4"/>
      <c r="I81" s="4"/>
    </row>
    <row r="82" spans="2:13" x14ac:dyDescent="0.3">
      <c r="B82" s="4"/>
      <c r="C82" s="4"/>
      <c r="D82" s="4"/>
      <c r="E82" s="4"/>
      <c r="F82" s="4"/>
      <c r="G82" s="4"/>
      <c r="H82" s="4"/>
      <c r="I82" s="4"/>
    </row>
    <row r="83" spans="2:13" x14ac:dyDescent="0.3">
      <c r="B83" s="4"/>
      <c r="C83" s="4"/>
      <c r="D83" s="4"/>
      <c r="E83" s="4"/>
      <c r="F83" s="4"/>
      <c r="G83" s="4"/>
      <c r="H83" s="4"/>
      <c r="I83" s="4"/>
    </row>
    <row r="84" spans="2:13" x14ac:dyDescent="0.3">
      <c r="B84" s="4"/>
      <c r="C84" s="4"/>
      <c r="D84" s="4"/>
      <c r="E84" s="4"/>
      <c r="F84" s="4"/>
      <c r="G84" s="4"/>
      <c r="H84" s="4"/>
      <c r="I84" s="4"/>
    </row>
    <row r="85" spans="2:13" x14ac:dyDescent="0.3">
      <c r="B85" s="4"/>
      <c r="C85" s="4"/>
      <c r="D85" s="4"/>
      <c r="E85" s="4"/>
      <c r="F85" s="4"/>
      <c r="G85" s="4"/>
      <c r="H85" s="4"/>
      <c r="I85" s="4"/>
    </row>
    <row r="86" spans="2:13" x14ac:dyDescent="0.3">
      <c r="B86" s="4"/>
      <c r="C86" s="4"/>
      <c r="D86" s="4"/>
      <c r="E86" s="4"/>
      <c r="F86" s="4"/>
      <c r="G86" s="4"/>
      <c r="H86" s="4"/>
      <c r="I86" s="4"/>
    </row>
    <row r="87" spans="2:13" x14ac:dyDescent="0.3">
      <c r="B87" s="4"/>
      <c r="C87" s="4"/>
      <c r="D87" s="4"/>
      <c r="E87" s="4"/>
      <c r="F87" s="4"/>
      <c r="G87" s="4"/>
      <c r="H87" s="4"/>
      <c r="I87" s="4"/>
    </row>
    <row r="88" spans="2:13" x14ac:dyDescent="0.3">
      <c r="B88" s="4"/>
      <c r="C88" s="4"/>
      <c r="D88" s="4"/>
      <c r="E88" s="4"/>
      <c r="F88" s="4"/>
      <c r="G88" s="4"/>
      <c r="H88" s="4"/>
      <c r="I88" s="4"/>
    </row>
    <row r="89" spans="2:13" x14ac:dyDescent="0.3">
      <c r="B89" s="4"/>
      <c r="C89" s="4"/>
      <c r="D89" s="4"/>
      <c r="E89" s="4"/>
      <c r="F89" s="4"/>
      <c r="G89" s="4"/>
      <c r="H89" s="4"/>
      <c r="I89" s="4"/>
    </row>
    <row r="90" spans="2:13" x14ac:dyDescent="0.3">
      <c r="B90" s="4"/>
      <c r="C90" s="4"/>
      <c r="D90" s="4"/>
      <c r="E90" s="4"/>
      <c r="F90" s="4"/>
      <c r="G90" s="4"/>
      <c r="H90" s="4"/>
      <c r="I90" s="4"/>
    </row>
    <row r="91" spans="2:13" x14ac:dyDescent="0.3">
      <c r="B91" s="4"/>
      <c r="C91" s="4"/>
      <c r="D91" s="4"/>
      <c r="E91" s="4"/>
      <c r="F91" s="4"/>
      <c r="G91" s="4"/>
      <c r="H91" s="4"/>
      <c r="I91" s="4"/>
    </row>
    <row r="93" spans="2:13" ht="33.75" x14ac:dyDescent="0.5">
      <c r="B93" s="70" t="s">
        <v>33</v>
      </c>
      <c r="C93" s="71"/>
      <c r="D93" s="69" t="str">
        <f>B22</f>
        <v xml:space="preserve">Número de ha. protegidos na área de soltura da espécie. Number of protected hectare  in the release site of the species. </v>
      </c>
      <c r="E93" s="68"/>
      <c r="F93" s="67"/>
      <c r="G93" s="68"/>
      <c r="H93" s="70" t="s">
        <v>33</v>
      </c>
      <c r="I93" s="71"/>
      <c r="J93" s="69" t="str">
        <f>B23</f>
        <v>Número de atividades de educação e divulgação envolvendo a conservação da ararinha-azul. Number of education and disclosure activities involving the Spix´s Macaws.</v>
      </c>
      <c r="K93" s="68"/>
      <c r="L93" s="68"/>
      <c r="M93" s="67"/>
    </row>
    <row r="94" spans="2:13" x14ac:dyDescent="0.3">
      <c r="B94" s="4"/>
      <c r="C94" s="4"/>
      <c r="D94" s="4"/>
      <c r="E94" s="4"/>
      <c r="F94" s="4"/>
      <c r="G94" s="4"/>
      <c r="H94" s="4"/>
      <c r="I94" s="4"/>
    </row>
    <row r="95" spans="2:13" x14ac:dyDescent="0.3">
      <c r="B95" s="4"/>
      <c r="C95" s="4"/>
      <c r="D95" s="4"/>
      <c r="E95" s="4"/>
      <c r="F95" s="4"/>
      <c r="G95" s="4"/>
      <c r="H95" s="4"/>
      <c r="I95" s="4"/>
    </row>
    <row r="96" spans="2:13" x14ac:dyDescent="0.3">
      <c r="B96" s="4"/>
      <c r="C96" s="4"/>
      <c r="D96" s="4"/>
      <c r="E96" s="4"/>
      <c r="F96" s="4"/>
      <c r="G96" s="4"/>
      <c r="H96" s="4"/>
      <c r="I96" s="4"/>
    </row>
    <row r="97" spans="2:9" x14ac:dyDescent="0.3">
      <c r="B97" s="4"/>
      <c r="C97" s="4"/>
      <c r="D97" s="4"/>
      <c r="E97" s="4"/>
      <c r="F97" s="4"/>
      <c r="G97" s="4"/>
      <c r="H97" s="4"/>
      <c r="I97" s="4"/>
    </row>
    <row r="98" spans="2:9" x14ac:dyDescent="0.3">
      <c r="B98" s="4"/>
      <c r="C98" s="4"/>
      <c r="D98" s="4"/>
      <c r="E98" s="4"/>
      <c r="F98" s="4"/>
      <c r="G98" s="4"/>
      <c r="H98" s="4"/>
      <c r="I98" s="4"/>
    </row>
    <row r="99" spans="2:9" x14ac:dyDescent="0.3">
      <c r="B99" s="4"/>
      <c r="C99" s="4"/>
      <c r="D99" s="4"/>
      <c r="E99" s="4"/>
      <c r="F99" s="4"/>
      <c r="G99" s="4"/>
      <c r="H99" s="4"/>
      <c r="I99" s="4"/>
    </row>
    <row r="100" spans="2:9" x14ac:dyDescent="0.3">
      <c r="B100" s="4"/>
      <c r="C100" s="4"/>
      <c r="D100" s="4"/>
      <c r="E100" s="4"/>
      <c r="F100" s="4"/>
      <c r="G100" s="4"/>
      <c r="H100" s="4"/>
      <c r="I100" s="4"/>
    </row>
    <row r="101" spans="2:9" x14ac:dyDescent="0.3">
      <c r="B101" s="4"/>
      <c r="C101" s="4"/>
      <c r="D101" s="4"/>
      <c r="E101" s="4"/>
      <c r="F101" s="4"/>
      <c r="G101" s="4"/>
      <c r="H101" s="4"/>
      <c r="I101" s="4"/>
    </row>
    <row r="102" spans="2:9" x14ac:dyDescent="0.3">
      <c r="B102" s="4"/>
      <c r="C102" s="4"/>
      <c r="D102" s="4"/>
      <c r="E102" s="4"/>
      <c r="F102" s="4"/>
      <c r="G102" s="4"/>
      <c r="H102" s="4"/>
      <c r="I102" s="4"/>
    </row>
    <row r="103" spans="2:9" x14ac:dyDescent="0.3">
      <c r="B103" s="4"/>
      <c r="C103" s="4"/>
      <c r="D103" s="4"/>
      <c r="E103" s="4"/>
      <c r="F103" s="4"/>
      <c r="G103" s="4"/>
      <c r="H103" s="4"/>
      <c r="I103" s="4"/>
    </row>
    <row r="104" spans="2:9" x14ac:dyDescent="0.3">
      <c r="B104" s="4"/>
      <c r="C104" s="4"/>
      <c r="D104" s="4"/>
      <c r="E104" s="4"/>
      <c r="F104" s="4"/>
      <c r="G104" s="4"/>
      <c r="H104" s="4"/>
      <c r="I104" s="4"/>
    </row>
    <row r="105" spans="2:9" x14ac:dyDescent="0.3">
      <c r="B105" s="4"/>
      <c r="C105" s="4"/>
      <c r="D105" s="4"/>
      <c r="E105" s="4"/>
      <c r="F105" s="4"/>
      <c r="G105" s="4"/>
      <c r="H105" s="4"/>
      <c r="I105" s="4"/>
    </row>
    <row r="106" spans="2:9" x14ac:dyDescent="0.3">
      <c r="B106" s="4"/>
      <c r="C106" s="4"/>
      <c r="D106" s="4"/>
      <c r="E106" s="4"/>
      <c r="F106" s="4"/>
      <c r="G106" s="4"/>
      <c r="H106" s="4"/>
      <c r="I106" s="4"/>
    </row>
  </sheetData>
  <mergeCells count="4">
    <mergeCell ref="A3:P3"/>
    <mergeCell ref="B12:H12"/>
    <mergeCell ref="D5:H5"/>
    <mergeCell ref="D7:E7"/>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SUMÁRIO</vt:lpstr>
      <vt:lpstr>MATRIZ DE METAS ORIGINAL 2012</vt:lpstr>
      <vt:lpstr>MATRIZ META MEIO TERMO 2014</vt:lpstr>
      <vt:lpstr>MATRIZ AVALIACAO MEIO TERMO</vt:lpstr>
      <vt:lpstr>PAINEL DE GESTÃO MEIO TERMO</vt:lpstr>
      <vt:lpstr>MATRIZ AVALIACAO FINAL</vt:lpstr>
      <vt:lpstr>PAINEL GESTAO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Onildo</dc:creator>
  <cp:lastModifiedBy>00650123131</cp:lastModifiedBy>
  <cp:lastPrinted>2010-08-24T18:02:18Z</cp:lastPrinted>
  <dcterms:created xsi:type="dcterms:W3CDTF">2010-08-06T11:52:22Z</dcterms:created>
  <dcterms:modified xsi:type="dcterms:W3CDTF">2018-12-07T12:30:41Z</dcterms:modified>
</cp:coreProperties>
</file>