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xr:revisionPtr revIDLastSave="0" documentId="8_{BF534D7D-6630-4488-80CD-7F49BCE1AA47}" xr6:coauthVersionLast="47" xr6:coauthVersionMax="47" xr10:uidLastSave="{00000000-0000-0000-0000-000000000000}"/>
  <bookViews>
    <workbookView xWindow="360" yWindow="15" windowWidth="20955" windowHeight="9720" firstSheet="1" activeTab="1" xr2:uid="{00000000-000D-0000-FFFF-FFFF00000000}"/>
  </bookViews>
  <sheets>
    <sheet name="LEGENDA" sheetId="1" r:id="rId1"/>
    <sheet name="Monitoria Anual - 1" sheetId="2" r:id="rId2"/>
    <sheet name="Painel de Gestão - 1" sheetId="3" r:id="rId3"/>
    <sheet name="Monitoria Anual - 2" sheetId="4" r:id="rId4"/>
    <sheet name="Painel de Gestão - 2" sheetId="5" r:id="rId5"/>
    <sheet name="Monitoria Anual - 3" sheetId="6" r:id="rId6"/>
    <sheet name="Painel de Gestão - 3" sheetId="7" r:id="rId7"/>
    <sheet name="Monitoria Anual - 4" sheetId="8" r:id="rId8"/>
    <sheet name="Painel de Gestão - 4" sheetId="9" r:id="rId9"/>
    <sheet name="Monitoria Final" sheetId="10" r:id="rId10"/>
    <sheet name="Painel de Gestão Final" sheetId="11" r:id="rId11"/>
  </sheets>
  <definedNames>
    <definedName name="_xlnm._FilterDatabase" localSheetId="1" hidden="1">'Monitoria Anual - 1'!$H$1:$H$94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4" i="2" l="1"/>
  <c r="F21" i="3"/>
  <c r="C166" i="4"/>
  <c r="G34" i="11"/>
  <c r="F34" i="11"/>
  <c r="E34" i="11"/>
  <c r="D34" i="11"/>
  <c r="G33" i="11"/>
  <c r="F33" i="11"/>
  <c r="E33" i="11"/>
  <c r="D33" i="11"/>
  <c r="G32" i="11"/>
  <c r="F32" i="11"/>
  <c r="E32" i="11"/>
  <c r="D32" i="11"/>
  <c r="G31" i="11"/>
  <c r="F31" i="11"/>
  <c r="E31" i="11"/>
  <c r="D31" i="11"/>
  <c r="G30" i="11"/>
  <c r="F30" i="11"/>
  <c r="E30" i="11"/>
  <c r="D30" i="11"/>
  <c r="G29" i="11"/>
  <c r="F29" i="11"/>
  <c r="E29" i="11"/>
  <c r="D29" i="11"/>
  <c r="G28" i="11"/>
  <c r="F28" i="11"/>
  <c r="E28" i="11"/>
  <c r="D28" i="11"/>
  <c r="G27" i="11"/>
  <c r="F27" i="11"/>
  <c r="E27" i="11"/>
  <c r="D27" i="11"/>
  <c r="G26" i="11"/>
  <c r="F26" i="11"/>
  <c r="E26" i="11"/>
  <c r="D26" i="11"/>
  <c r="G25" i="11"/>
  <c r="F25" i="11"/>
  <c r="E25" i="11"/>
  <c r="D25" i="11"/>
  <c r="D22" i="11"/>
  <c r="D17" i="11"/>
  <c r="D16" i="11"/>
  <c r="D15" i="11"/>
  <c r="D7" i="11"/>
  <c r="D5" i="11"/>
  <c r="B3" i="11"/>
  <c r="B4" i="10"/>
  <c r="A2" i="10"/>
  <c r="J41" i="9"/>
  <c r="I41" i="9"/>
  <c r="H41" i="9"/>
  <c r="G41" i="9"/>
  <c r="F41" i="9"/>
  <c r="E41" i="9"/>
  <c r="D41" i="9"/>
  <c r="J40" i="9"/>
  <c r="I40" i="9"/>
  <c r="H40" i="9"/>
  <c r="G40" i="9"/>
  <c r="F40" i="9"/>
  <c r="E40" i="9"/>
  <c r="D40" i="9"/>
  <c r="J39" i="9"/>
  <c r="I39" i="9"/>
  <c r="H39" i="9"/>
  <c r="G39" i="9"/>
  <c r="F39" i="9"/>
  <c r="E39" i="9"/>
  <c r="D39" i="9"/>
  <c r="J38" i="9"/>
  <c r="I38" i="9"/>
  <c r="H38" i="9"/>
  <c r="G38" i="9"/>
  <c r="F38" i="9"/>
  <c r="E38" i="9"/>
  <c r="D38" i="9"/>
  <c r="J37" i="9"/>
  <c r="I37" i="9"/>
  <c r="H37" i="9"/>
  <c r="G37" i="9"/>
  <c r="F37" i="9"/>
  <c r="E37" i="9"/>
  <c r="D37" i="9"/>
  <c r="J36" i="9"/>
  <c r="I36" i="9"/>
  <c r="H36" i="9"/>
  <c r="G36" i="9"/>
  <c r="F36" i="9"/>
  <c r="E36" i="9"/>
  <c r="D36" i="9"/>
  <c r="J35" i="9"/>
  <c r="I35" i="9"/>
  <c r="H35" i="9"/>
  <c r="G35" i="9"/>
  <c r="F35" i="9"/>
  <c r="E35" i="9"/>
  <c r="D35" i="9"/>
  <c r="J34" i="9"/>
  <c r="I34" i="9"/>
  <c r="H34" i="9"/>
  <c r="G34" i="9"/>
  <c r="F34" i="9"/>
  <c r="E34" i="9"/>
  <c r="D34" i="9"/>
  <c r="J33" i="9"/>
  <c r="I33" i="9"/>
  <c r="H33" i="9"/>
  <c r="G33" i="9"/>
  <c r="F33" i="9"/>
  <c r="E33" i="9"/>
  <c r="D33" i="9"/>
  <c r="J32" i="9"/>
  <c r="I32" i="9"/>
  <c r="H32" i="9"/>
  <c r="G32" i="9"/>
  <c r="F32" i="9"/>
  <c r="E32" i="9"/>
  <c r="D32" i="9"/>
  <c r="D29" i="9"/>
  <c r="D24" i="9"/>
  <c r="D23" i="9"/>
  <c r="AA20" i="9" a="1"/>
  <c r="AA20" i="9"/>
  <c r="Z20" i="9" a="1"/>
  <c r="Z20" i="9"/>
  <c r="AB20" i="9" s="1"/>
  <c r="D20" i="9"/>
  <c r="AA19" i="9" a="1"/>
  <c r="AA19" i="9"/>
  <c r="Z19" i="9" a="1"/>
  <c r="Z19" i="9"/>
  <c r="AB19" i="9" s="1"/>
  <c r="D19" i="9"/>
  <c r="AA18" i="9" a="1"/>
  <c r="AA18" i="9"/>
  <c r="Z18" i="9" a="1"/>
  <c r="Z18" i="9"/>
  <c r="AB18" i="9" s="1"/>
  <c r="D18" i="9"/>
  <c r="AA17" i="9" a="1"/>
  <c r="AA17" i="9"/>
  <c r="Z17" i="9" a="1"/>
  <c r="Z17" i="9"/>
  <c r="AB17" i="9" s="1"/>
  <c r="D17" i="9"/>
  <c r="AA16" i="9"/>
  <c r="Z16" i="9"/>
  <c r="AB16" i="9" s="1"/>
  <c r="D16" i="9"/>
  <c r="F15" i="9"/>
  <c r="D7" i="9"/>
  <c r="D5" i="9"/>
  <c r="B3" i="9"/>
  <c r="C166" i="8"/>
  <c r="F21" i="9" s="1"/>
  <c r="B4" i="8"/>
  <c r="A2" i="8"/>
  <c r="J41" i="7"/>
  <c r="I41" i="7"/>
  <c r="H41" i="7"/>
  <c r="G41" i="7"/>
  <c r="F41" i="7"/>
  <c r="E41" i="7"/>
  <c r="D41" i="7"/>
  <c r="J40" i="7"/>
  <c r="I40" i="7"/>
  <c r="H40" i="7"/>
  <c r="G40" i="7"/>
  <c r="F40" i="7"/>
  <c r="E40" i="7"/>
  <c r="D40" i="7"/>
  <c r="J39" i="7"/>
  <c r="I39" i="7"/>
  <c r="H39" i="7"/>
  <c r="G39" i="7"/>
  <c r="F39" i="7"/>
  <c r="E39" i="7"/>
  <c r="D39" i="7"/>
  <c r="J38" i="7"/>
  <c r="I38" i="7"/>
  <c r="H38" i="7"/>
  <c r="G38" i="7"/>
  <c r="F38" i="7"/>
  <c r="E38" i="7"/>
  <c r="D38" i="7"/>
  <c r="J37" i="7"/>
  <c r="I37" i="7"/>
  <c r="H37" i="7"/>
  <c r="G37" i="7"/>
  <c r="F37" i="7"/>
  <c r="E37" i="7"/>
  <c r="D37" i="7"/>
  <c r="J36" i="7"/>
  <c r="I36" i="7"/>
  <c r="H36" i="7"/>
  <c r="G36" i="7"/>
  <c r="F36" i="7"/>
  <c r="E36" i="7"/>
  <c r="D36" i="7"/>
  <c r="J35" i="7"/>
  <c r="I35" i="7"/>
  <c r="H35" i="7"/>
  <c r="G35" i="7"/>
  <c r="F35" i="7"/>
  <c r="E35" i="7"/>
  <c r="D35" i="7"/>
  <c r="J34" i="7"/>
  <c r="I34" i="7"/>
  <c r="H34" i="7"/>
  <c r="G34" i="7"/>
  <c r="F34" i="7"/>
  <c r="E34" i="7"/>
  <c r="D34" i="7"/>
  <c r="J33" i="7"/>
  <c r="I33" i="7"/>
  <c r="H33" i="7"/>
  <c r="G33" i="7"/>
  <c r="F33" i="7"/>
  <c r="E33" i="7"/>
  <c r="D33" i="7"/>
  <c r="J32" i="7"/>
  <c r="I32" i="7"/>
  <c r="H32" i="7"/>
  <c r="G32" i="7"/>
  <c r="F32" i="7"/>
  <c r="E32" i="7"/>
  <c r="D32" i="7"/>
  <c r="D29" i="7"/>
  <c r="D24" i="7"/>
  <c r="D23" i="7"/>
  <c r="AA20" i="7" a="1"/>
  <c r="AA20" i="7"/>
  <c r="Z20" i="7" a="1"/>
  <c r="Z20" i="7"/>
  <c r="AB20" i="7" s="1"/>
  <c r="D20" i="7"/>
  <c r="AA19" i="7" a="1"/>
  <c r="AA19" i="7"/>
  <c r="Z19" i="7" a="1"/>
  <c r="Z19" i="7"/>
  <c r="AB19" i="7" s="1"/>
  <c r="D19" i="7"/>
  <c r="AA18" i="7" a="1"/>
  <c r="AA18" i="7"/>
  <c r="Z18" i="7" a="1"/>
  <c r="Z18" i="7"/>
  <c r="AB18" i="7" s="1"/>
  <c r="D18" i="7"/>
  <c r="AA17" i="7" a="1"/>
  <c r="AA17" i="7"/>
  <c r="Z17" i="7" a="1"/>
  <c r="Z17" i="7"/>
  <c r="AB17" i="7" s="1"/>
  <c r="D17" i="7"/>
  <c r="AA16" i="7"/>
  <c r="Z16" i="7"/>
  <c r="AB16" i="7" s="1"/>
  <c r="D16" i="7"/>
  <c r="F15" i="7"/>
  <c r="D7" i="7"/>
  <c r="D5" i="7"/>
  <c r="B3" i="7"/>
  <c r="C166" i="6"/>
  <c r="F21" i="7" s="1"/>
  <c r="B4" i="6"/>
  <c r="A2" i="6"/>
  <c r="J41" i="5"/>
  <c r="I41" i="5"/>
  <c r="H41" i="5"/>
  <c r="G41" i="5"/>
  <c r="F41" i="5"/>
  <c r="E41" i="5"/>
  <c r="D41" i="5"/>
  <c r="J40" i="5"/>
  <c r="I40" i="5"/>
  <c r="H40" i="5"/>
  <c r="G40" i="5"/>
  <c r="F40" i="5"/>
  <c r="E40" i="5"/>
  <c r="D40" i="5"/>
  <c r="J39" i="5"/>
  <c r="I39" i="5"/>
  <c r="H39" i="5"/>
  <c r="G39" i="5"/>
  <c r="F39" i="5"/>
  <c r="E39" i="5"/>
  <c r="D39" i="5"/>
  <c r="J38" i="5"/>
  <c r="I38" i="5"/>
  <c r="H38" i="5"/>
  <c r="G38" i="5"/>
  <c r="F38" i="5"/>
  <c r="E38" i="5"/>
  <c r="D38" i="5"/>
  <c r="J37" i="5"/>
  <c r="I37" i="5"/>
  <c r="H37" i="5"/>
  <c r="G37" i="5"/>
  <c r="F37" i="5"/>
  <c r="E37" i="5"/>
  <c r="D37" i="5"/>
  <c r="J36" i="5"/>
  <c r="I36" i="5"/>
  <c r="H36" i="5"/>
  <c r="G36" i="5"/>
  <c r="F36" i="5"/>
  <c r="E36" i="5"/>
  <c r="D36" i="5"/>
  <c r="J35" i="5"/>
  <c r="I35" i="5"/>
  <c r="H35" i="5"/>
  <c r="G35" i="5"/>
  <c r="F35" i="5"/>
  <c r="E35" i="5"/>
  <c r="D35" i="5"/>
  <c r="J34" i="5"/>
  <c r="I34" i="5"/>
  <c r="H34" i="5"/>
  <c r="G34" i="5"/>
  <c r="F34" i="5"/>
  <c r="E34" i="5"/>
  <c r="D34" i="5"/>
  <c r="J33" i="5"/>
  <c r="I33" i="5"/>
  <c r="H33" i="5"/>
  <c r="G33" i="5"/>
  <c r="F33" i="5"/>
  <c r="E33" i="5"/>
  <c r="D33" i="5"/>
  <c r="J32" i="5"/>
  <c r="I32" i="5"/>
  <c r="H32" i="5"/>
  <c r="G32" i="5"/>
  <c r="F32" i="5"/>
  <c r="E32" i="5"/>
  <c r="D32" i="5"/>
  <c r="D29" i="5"/>
  <c r="D24" i="5"/>
  <c r="D23" i="5"/>
  <c r="AA20" i="5" a="1"/>
  <c r="AA20" i="5"/>
  <c r="Z20" i="5" a="1"/>
  <c r="Z20" i="5"/>
  <c r="AB20" i="5" s="1"/>
  <c r="D20" i="5"/>
  <c r="AA19" i="5" a="1"/>
  <c r="AA19" i="5"/>
  <c r="Z19" i="5" a="1"/>
  <c r="Z19" i="5" s="1"/>
  <c r="AB19" i="5" s="1"/>
  <c r="F19" i="5" s="1"/>
  <c r="D19" i="5"/>
  <c r="E19" i="5" s="1"/>
  <c r="AA18" i="5" a="1"/>
  <c r="AA18" i="5" s="1"/>
  <c r="Z18" i="5" a="1"/>
  <c r="Z18" i="5" s="1"/>
  <c r="AB18" i="5" s="1"/>
  <c r="F18" i="5" s="1"/>
  <c r="D18" i="5"/>
  <c r="AA17" i="5" a="1"/>
  <c r="AA17" i="5" s="1"/>
  <c r="Z17" i="5" a="1"/>
  <c r="Z17" i="5" s="1"/>
  <c r="AB17" i="5" s="1"/>
  <c r="F17" i="5" s="1"/>
  <c r="D17" i="5"/>
  <c r="AA16" i="5"/>
  <c r="AB16" i="5" s="1"/>
  <c r="F16" i="5" s="1"/>
  <c r="Z16" i="5"/>
  <c r="D16" i="5"/>
  <c r="D22" i="5" s="1"/>
  <c r="E18" i="5" s="1"/>
  <c r="F15" i="5"/>
  <c r="D7" i="5"/>
  <c r="D5" i="5"/>
  <c r="B3" i="5"/>
  <c r="F21" i="5"/>
  <c r="B4" i="4"/>
  <c r="A2" i="4"/>
  <c r="J38" i="3"/>
  <c r="I38" i="3"/>
  <c r="H38" i="3"/>
  <c r="G38" i="3"/>
  <c r="F38" i="3"/>
  <c r="D38" i="3" s="1"/>
  <c r="E38" i="3"/>
  <c r="J37" i="3"/>
  <c r="I37" i="3"/>
  <c r="H37" i="3"/>
  <c r="G37" i="3"/>
  <c r="F37" i="3"/>
  <c r="E37" i="3"/>
  <c r="D37" i="3"/>
  <c r="J36" i="3"/>
  <c r="I36" i="3"/>
  <c r="H36" i="3"/>
  <c r="G36" i="3"/>
  <c r="F36" i="3"/>
  <c r="D36" i="3" s="1"/>
  <c r="E36" i="3"/>
  <c r="J35" i="3"/>
  <c r="I35" i="3"/>
  <c r="H35" i="3"/>
  <c r="G35" i="3"/>
  <c r="F35" i="3"/>
  <c r="D35" i="3" s="1"/>
  <c r="E35" i="3"/>
  <c r="J34" i="3"/>
  <c r="I34" i="3"/>
  <c r="H34" i="3"/>
  <c r="G34" i="3"/>
  <c r="F34" i="3"/>
  <c r="E34" i="3"/>
  <c r="D34" i="3"/>
  <c r="J33" i="3"/>
  <c r="I33" i="3"/>
  <c r="H33" i="3"/>
  <c r="G33" i="3"/>
  <c r="F33" i="3"/>
  <c r="D33" i="3" s="1"/>
  <c r="E33" i="3"/>
  <c r="J32" i="3"/>
  <c r="I32" i="3"/>
  <c r="H32" i="3"/>
  <c r="G32" i="3"/>
  <c r="F32" i="3"/>
  <c r="D32" i="3" s="1"/>
  <c r="E32" i="3"/>
  <c r="D29" i="3"/>
  <c r="D24" i="3"/>
  <c r="D23" i="3"/>
  <c r="AA20" i="3" a="1"/>
  <c r="AA20" i="3"/>
  <c r="Z20" i="3" a="1"/>
  <c r="Z20" i="3" s="1"/>
  <c r="AB20" i="3" s="1"/>
  <c r="D20" i="3"/>
  <c r="AA19" i="3" a="1"/>
  <c r="AA19" i="3" s="1"/>
  <c r="Z19" i="3" a="1"/>
  <c r="Z19" i="3" s="1"/>
  <c r="AB19" i="3" s="1"/>
  <c r="D19" i="3"/>
  <c r="AA18" i="3" a="1"/>
  <c r="AA18" i="3" s="1"/>
  <c r="Z18" i="3" a="1"/>
  <c r="Z18" i="3" s="1"/>
  <c r="AB18" i="3" s="1"/>
  <c r="D18" i="3"/>
  <c r="AA17" i="3" a="1"/>
  <c r="AA17" i="3" s="1"/>
  <c r="Z17" i="3" a="1"/>
  <c r="Z17" i="3" s="1"/>
  <c r="AB17" i="3" s="1"/>
  <c r="D17" i="3"/>
  <c r="AA16" i="3"/>
  <c r="Z16" i="3"/>
  <c r="D16" i="3"/>
  <c r="F15" i="3"/>
  <c r="D7" i="3"/>
  <c r="D5" i="3"/>
  <c r="B3" i="3"/>
  <c r="AB16" i="3" l="1"/>
  <c r="F16" i="3" s="1"/>
  <c r="F17" i="3"/>
  <c r="F18" i="3"/>
  <c r="F19" i="3"/>
  <c r="F20" i="3"/>
  <c r="F22" i="3"/>
  <c r="G16" i="3"/>
  <c r="D22" i="3"/>
  <c r="E17" i="5"/>
  <c r="E16" i="5"/>
  <c r="E22" i="5" s="1"/>
  <c r="F20" i="5"/>
  <c r="E20" i="5"/>
  <c r="D22" i="7"/>
  <c r="E16" i="7" s="1"/>
  <c r="E22" i="7" s="1"/>
  <c r="F16" i="7"/>
  <c r="F17" i="7"/>
  <c r="E17" i="7"/>
  <c r="F18" i="7"/>
  <c r="E18" i="7"/>
  <c r="F19" i="7"/>
  <c r="E19" i="7"/>
  <c r="F20" i="7"/>
  <c r="E20" i="7"/>
  <c r="D22" i="9"/>
  <c r="E16" i="9" s="1"/>
  <c r="E22" i="9" s="1"/>
  <c r="F16" i="9"/>
  <c r="F17" i="9"/>
  <c r="E17" i="9"/>
  <c r="F18" i="9"/>
  <c r="E18" i="9"/>
  <c r="F19" i="9"/>
  <c r="E19" i="9"/>
  <c r="F20" i="9"/>
  <c r="E20" i="9"/>
  <c r="D18" i="11"/>
  <c r="E16" i="11" s="1"/>
  <c r="E17" i="11"/>
  <c r="G15" i="3" l="1"/>
  <c r="G21" i="3"/>
  <c r="E15" i="11"/>
  <c r="E18" i="11" s="1"/>
  <c r="F22" i="7"/>
  <c r="G16" i="7" s="1"/>
  <c r="E19" i="3"/>
  <c r="E18" i="3"/>
  <c r="E17" i="3"/>
  <c r="E20" i="3"/>
  <c r="G20" i="3"/>
  <c r="E16" i="3"/>
  <c r="G19" i="9"/>
  <c r="F22" i="9"/>
  <c r="G16" i="9"/>
  <c r="F22" i="5"/>
  <c r="G20" i="5" s="1"/>
  <c r="G19" i="3"/>
  <c r="G18" i="3"/>
  <c r="G17" i="3"/>
  <c r="G22" i="3" s="1"/>
  <c r="G21" i="9" l="1"/>
  <c r="G15" i="9"/>
  <c r="G18" i="9"/>
  <c r="G17" i="9"/>
  <c r="G15" i="7"/>
  <c r="G21" i="7"/>
  <c r="G20" i="9"/>
  <c r="G18" i="7"/>
  <c r="G17" i="7"/>
  <c r="G22" i="7" s="1"/>
  <c r="G15" i="5"/>
  <c r="G17" i="5"/>
  <c r="G18" i="5"/>
  <c r="G16" i="5"/>
  <c r="G21" i="5"/>
  <c r="G19" i="5"/>
  <c r="G22" i="9"/>
  <c r="E22" i="3"/>
  <c r="G20" i="7"/>
  <c r="G19" i="7"/>
  <c r="G22" i="5" l="1"/>
</calcChain>
</file>

<file path=xl/sharedStrings.xml><?xml version="1.0" encoding="utf-8"?>
<sst xmlns="http://schemas.openxmlformats.org/spreadsheetml/2006/main" count="2571" uniqueCount="634">
  <si>
    <t xml:space="preserve">                              CONCEITOS DA MATRIZ DE MONITORIA</t>
  </si>
  <si>
    <r>
      <rPr>
        <b/>
        <sz val="14"/>
        <color theme="0"/>
        <rFont val="Calibri"/>
        <scheme val="minor"/>
      </rPr>
      <t>Planejamento das ações</t>
    </r>
    <r>
      <rPr>
        <b/>
        <sz val="12"/>
        <color theme="0"/>
        <rFont val="Calibri"/>
        <scheme val="minor"/>
      </rPr>
      <t xml:space="preserve">
</t>
    </r>
    <r>
      <rPr>
        <sz val="12"/>
        <color theme="0"/>
        <rFont val="Calibri"/>
        <scheme val="minor"/>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</si>
  <si>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</si>
  <si>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</si>
  <si>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</si>
  <si>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</si>
  <si>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</si>
  <si>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</si>
  <si>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</si>
  <si>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</si>
  <si>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</si>
  <si>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</si>
  <si>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</si>
  <si>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</si>
  <si>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</si>
  <si>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</si>
  <si>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</si>
  <si>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</si>
  <si>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</si>
  <si>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</si>
  <si>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</si>
  <si>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</si>
  <si>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</si>
  <si>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</si>
  <si>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rFont val="Calibri"/>
        <scheme val="minor"/>
      </rPr>
      <t>Situação atual das ações</t>
    </r>
    <r>
      <rPr>
        <sz val="12"/>
        <rFont val="Calibri"/>
        <scheme val="minor"/>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</si>
  <si>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</si>
  <si>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</si>
  <si>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</si>
  <si>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</si>
  <si>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</si>
  <si>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</si>
  <si>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</si>
  <si>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</si>
  <si>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</si>
  <si>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</si>
  <si>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</si>
  <si>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</si>
  <si>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</si>
  <si>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</si>
  <si>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</si>
  <si>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</si>
  <si>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</si>
  <si>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</si>
  <si>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</si>
  <si>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</si>
  <si>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</si>
  <si>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</si>
  <si>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</si>
  <si>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</si>
  <si>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</si>
  <si>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</si>
  <si>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rFont val="Calibri"/>
        <scheme val="minor"/>
      </rPr>
      <t>Reprogramação das ações</t>
    </r>
    <r>
      <rPr>
        <sz val="12"/>
        <rFont val="Calibri"/>
        <scheme val="minor"/>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</si>
  <si>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</si>
  <si>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</si>
  <si>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</si>
  <si>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</si>
  <si>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</si>
  <si>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</si>
  <si>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</si>
  <si>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</si>
  <si>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</si>
  <si>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</si>
  <si>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</si>
  <si>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</si>
  <si>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</si>
  <si>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</si>
  <si>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</si>
  <si>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</si>
  <si>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</si>
  <si>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</si>
  <si>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</si>
  <si>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</si>
  <si>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</si>
  <si>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</si>
  <si>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</si>
  <si>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</si>
  <si>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</si>
  <si>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2"/>
        <rFont val="Calibri"/>
        <scheme val="minor"/>
      </rPr>
      <t> </t>
    </r>
  </si>
  <si>
    <r>
      <t>Capacitação</t>
    </r>
    <r>
      <rPr>
        <sz val="12"/>
        <rFont val="Calibri"/>
        <scheme val="minor"/>
      </rPr>
      <t>: Processo de aprendizagem, que visa contribuir para o desenvolvimento de competências. (Adaptado do PNDP, 2006);</t>
    </r>
    <r>
      <rPr>
        <u/>
        <sz val="12"/>
        <rFont val="Calibri"/>
        <scheme val="minor"/>
      </rPr>
      <t xml:space="preserve">
Educação ambiental</t>
    </r>
    <r>
      <rPr>
        <sz val="12"/>
        <rFont val="Calibri"/>
        <scheme val="minor"/>
      </rPr>
      <t xml:space="preserve">: práticas voltadas à sensibilização da coletividade sobre as questões ambientais, formação de multiplicadores e engajamento em prol do meio ambiente (PNEA - Lei nº 9795/1999) </t>
    </r>
  </si>
  <si>
    <r>
      <t>Comunicação e Divulgação</t>
    </r>
    <r>
      <rPr>
        <sz val="12"/>
        <rFont val="Calibri"/>
        <scheme val="minor"/>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</si>
  <si>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</si>
  <si>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</si>
  <si>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</si>
  <si>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</si>
  <si>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</si>
  <si>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2"/>
        <rFont val="Calibri"/>
        <scheme val="minor"/>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</si>
  <si>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</si>
  <si>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</si>
  <si>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</si>
  <si>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</si>
  <si>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</si>
  <si>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</si>
  <si>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</si>
  <si>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</si>
  <si>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</si>
  <si>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t>Manejo in situ</t>
    </r>
    <r>
      <rPr>
        <sz val="12"/>
        <rFont val="Calibri"/>
        <scheme val="minor"/>
      </rPr>
      <t> </t>
    </r>
  </si>
  <si>
    <t>Intervenção sobre espécimes da fauna em seu habitat natural visando à manutenção e recuperação de populações viáveis (IN ICMBio Nº 5/2021).  </t>
  </si>
  <si>
    <r>
      <t>Normativas</t>
    </r>
    <r>
      <rPr>
        <sz val="12"/>
        <rFont val="Calibri"/>
        <scheme val="minor"/>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</si>
  <si>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</si>
  <si>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2"/>
        <rFont val="Calibri"/>
        <scheme val="minor"/>
      </rPr>
      <t> </t>
    </r>
  </si>
  <si>
    <t>Estratégias que orientem a priorização das ações necessárias para uma gestão adequada do território (ordenamento territorial, áreas prioritárias, zoneamento urbano)  </t>
  </si>
  <si>
    <r>
      <t>Pesquisa </t>
    </r>
    <r>
      <rPr>
        <sz val="12"/>
        <rFont val="Calibri"/>
        <scheme val="minor"/>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</si>
  <si>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</si>
  <si>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</si>
  <si>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</si>
  <si>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2"/>
        <rFont val="Calibri"/>
        <scheme val="minor"/>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</si>
  <si>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</si>
  <si>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</si>
  <si>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DAS ESPÉCIES DE PEIXES AMEAÇADAS DE EXTINÇÃO DA BACIA DO ALTO RIO PARANÁ – PAN ALTO PARANÁ</t>
  </si>
  <si>
    <t>Objetivo geral do PAN</t>
  </si>
  <si>
    <t>Prevenir e mitigar impactos sobre as espécies alvo do PAN, reduzindo o risco de sua extinção e preservando seus habitat</t>
  </si>
  <si>
    <t>Data da monitoria</t>
  </si>
  <si>
    <t>09/06/2025 - 12/06/2025 (virtual)</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</si>
  <si>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</si>
  <si>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</si>
  <si>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</si>
  <si>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</si>
  <si>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</si>
  <si>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</si>
  <si>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</si>
  <si>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</si>
  <si>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</si>
  <si>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</si>
  <si>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</si>
  <si>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</si>
  <si>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</si>
  <si>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1- Restauração de regimes hidrológicos próximos ao natural em trechos relevantes para a manutenção de populações das espécies-alvo do PAN</t>
  </si>
  <si>
    <t>1.1</t>
  </si>
  <si>
    <t>Identificar e mapear áreas com demanda de  restauração de regime hidrológico mais próximo ao natural para espécies-alvo do PAN migradoras de longa distância</t>
  </si>
  <si>
    <t xml:space="preserve">Mapa descritivo das áreas de interesse de intervenção </t>
  </si>
  <si>
    <t>Instrumentalizar os gestores e tomadores de decisão</t>
  </si>
  <si>
    <t>Márcio Araujo (ANA)</t>
  </si>
  <si>
    <t>Alécio Perini (UFJ); Ari Soares (IDESA); Norberto Vianna (CTG); Carla Pavaneli (UEM/NUPELIA); Angelo Agostinho (UEM); Paulo Pompeu (UFLA); Felipe Manzano (Furnas); Cláudio Soares (Furnas); Caroline Henn (Itaipu); Mario Orsi (UEL); Roberto Sousa (IEF-MG); Rosemary Oliveira (ICMBio/CEPTA)</t>
  </si>
  <si>
    <t>Área de Abrangência do PAN</t>
  </si>
  <si>
    <t>Existe demanda para os trechos Mogi-Pardo e parte do Grande</t>
  </si>
  <si>
    <t>x</t>
  </si>
  <si>
    <t>Informações e dados organizados pelo PAN foram enviados ao articulador da ação no início de 2024 (incluindo arquivo shape das Áreas Estratégicas e  planilha com registros das espécies alvo do PAN), contudo não foram fornecidas informações sobre andamento do mapeamento das áreas até o fechamento desta planilha.
Mônica (UFJ) informou que encaminhará relatório com indicação de pontos estratégicos na bacia do rio Paranaíba (locais de desova) para inclusão no mapa de áreas estratégicas do PAN e para o mapeamento da ação.</t>
  </si>
  <si>
    <t xml:space="preserve">Falta de informação sobre o andamento da ação. </t>
  </si>
  <si>
    <t>Rosemary Oliveira (ICMBio/CEPTA)</t>
  </si>
  <si>
    <t>Reforçar que a Área entre Porto Primavera e Itaipu é área importante a ser incluída no mapa desta Ação (Obs. essa região já é contemplada como AE do PAN, portanto já seria contemplada também pela ação). 
Coletas de ictioplâncton em andamento no reservatório de ITAIPU e entorno do Parque Nacional de Ilha Grande, área altamente influenciada pela operação de Porto Primavera, poderão contribuir com o mapa desta Ação e com a modelagem hidrológica a ser desenvolvido em Porto Primavera (Carol e A. Agostinho).</t>
  </si>
  <si>
    <t>1.2</t>
  </si>
  <si>
    <t>Reforçar iniciativas em andamento para readequação do regime hidrológico a jusante de Porto Primavera</t>
  </si>
  <si>
    <t>Protocolo; 
Seminário;
Nota Técnica</t>
  </si>
  <si>
    <t>Divulgação e adesão ao protocolo de readequação do regime hidrológico, pelos órgãos licenciadores, reguladores e ambientais</t>
  </si>
  <si>
    <t>Angelo Agostinho (UEM)</t>
  </si>
  <si>
    <t>Norberto Vianna (CTG); Paulo Pompeu (UFLA); Mônica Machado (UFJ); Andre (Auren); Leandro (Auren); Andreia (Enel); Felipe Manzano(Furnas); Marcio Araujo (ANA); Miriam Castro (Cemig); Caroline Henn (Itaipu); Silvio Santo (AES-Tietê); Guilherme Casoni (SEMIL-SP); Walter; Carlos Eduardo Tucci (IPH UFRGS); Paula Genova (IP-SP); Rosemary Oliveira (ICMBio/CEPTA)</t>
  </si>
  <si>
    <t>APA Ilhas e várzeas do rio Paraná e tributários</t>
  </si>
  <si>
    <t>ICMBio/CEPTA encaminhará a nota técnica para os órgãos pertinentes (aos órgãos gestores de recursos hídricos estaduais, a ANA, e aos órgãos ambientais federais e estaduais, ONS e Aneel, EPE)</t>
  </si>
  <si>
    <t>Estão sendo coletados dados de ictioplâncton na região do Parque Nacional de Ilha Grande, área influenciada pela operação da UHE Porto Primavera. Estas informações, associadas aos dados de vazão, deverão contribuir para implementação da ação. Além disso, existem diversas publicações (2024) contendo dados da região - como os estudos sobre vazão hidrológica executados pelo IPH (a pedido da UHE Porto Primavera), que contribuirão para a elaboração dos produtos previstos: (1) realização de seminário sobre assunto, envolvendo representante das concessionárias e do ONS (que é quem demanda a redução de vazão para UHEs) e (2) elaboração de protocolo de readequação, e Nota Técnica com as recomendações.</t>
  </si>
  <si>
    <t>Angelo Agostinho (UEM); Caroline Henn (Itaipu); Norberto Vianna (CTG Brasil)</t>
  </si>
  <si>
    <t>Organizar seminário sobre o assunto e  protocolo. Pensar datas com a Equipe CEPTA/ Itaipu/ Auren UHE Porto Primavera/ CTG/ONS.</t>
  </si>
  <si>
    <t>1.3</t>
  </si>
  <si>
    <t>Realizar estudo sobre regime hidrológico necessário à manutenção do ciclo de vida de espécies-alvo do PAN migradoras de longa distância, na bacia dos rios Mogi-Guaçu (SP) e Sapucaí-Mirim (MG)</t>
  </si>
  <si>
    <t xml:space="preserve">Relatório contendo os resultados do estudo
</t>
  </si>
  <si>
    <t>Regime hidrológico definido</t>
  </si>
  <si>
    <t>Hideraldo Buch (CBH Grande)</t>
  </si>
  <si>
    <t>Maria Isabela (CBH-Grande); Maria Inácia (Prefeitura Mun. de Colômbia/SP); Marcio Araujo (ANA); André (GD7MG); Célio Bertelli (CBHSMG); Eliana Velocci (IBAMA); Angelo Agostinho (UEM); Paulo Pompeu (UFLA); Felipe Manzano (Furnas); Naraiana Benone (UEMG); Roberto Sousa (IEF-MG)</t>
  </si>
  <si>
    <t>Bacias dos rios Mogi-Guaçu (SP) e Sapucaí-Mirim (MG)</t>
  </si>
  <si>
    <t>Verificar necessidade de contribuição técnica do GAT e ICMBio/CEPTA</t>
  </si>
  <si>
    <t xml:space="preserve">Ação não iniciada. Prazo de execução expirado.  
 </t>
  </si>
  <si>
    <t>O articulador da ação foi sugerido durante o planejmanto do PAN, porém não houve tratativas posteriores.</t>
  </si>
  <si>
    <t xml:space="preserve">Célio Bertelli (Unesp/Franca) sugeriu consultar o IPT (José Luiz) para substituição de articulador. O CBH Rio Grande elaborou relatórios, verificar se tem relação com a ação e propor colaboração.
A coordenação do PAN irá avaliar a possível exclusão da ação na proxima monitoria. </t>
  </si>
  <si>
    <t>2- Preservação de trechos de rios e seus tributários com relevância para a manutenção de populações das espécies-alvo do PAN</t>
  </si>
  <si>
    <t>2.1</t>
  </si>
  <si>
    <t>Mapear trechos de rios e seus tributários com relevância para conservação das espécies-alvo</t>
  </si>
  <si>
    <t>Relatório e mapas com remanescentes lóticos da bacia</t>
  </si>
  <si>
    <t>Definição das áreas relevantes para a conservação das espécies-alvo do PAN</t>
  </si>
  <si>
    <t>Mônica Machado (UFJ)</t>
  </si>
  <si>
    <t>Alécio Perini (UFJ); Ari Soares (IDESA); Norberto Vianna (CTG); Carla Pavaneli (UEM/NUPELIA); Angelo Agostinho (UEM); Paulo Pompeu (UFLA); Felipe Manzano (Furnas);  Cláudio Soares (Furnas); Caroline Henn (Itaipu); Mario Orsi (UEL); Roberto Diniz (IEF-MG); Rosemary Oliveira (ICMBio/CEPTA)</t>
  </si>
  <si>
    <t>Para cada trecho deve ser considerado extensão de rio livre, área de desova, áreas alagadas, ocorrência das espécies-alvo. Sapucai-Mirim já tem mapeamento em desenvolvimento (Célio)</t>
  </si>
  <si>
    <t>A ação foi iniciada, porém, diante dos desafios encontrados, o prazo para sua finalização mostrou-se insuficiente. Devido à relevância da ação, e potenciais colaborações, o prazo final foi ampliado para até janeiro/2029, sendo necessária ainda a compilação das informações existentes em vários pontos da bacia e a produção dos mapas. Análises de DNA ambiental (realizadas pela equipe da UFJ/IDESA), além do monitoramento de pesca em parte da bacia do Paranaíba, estão gerando dados importantes para o mapeamento. Dados existentes foram enviados a SEMAD/GO, porém ainda estão fragmentados e pouco consolidados para o trecho goiano e mineiro da bacia do Paranaíba. Trata-se de uma área muito extensa, com bases de dados pouco detalhadas, e muitas informações precisam ser iniciadas do zero. Além disso, a equipe envolvida é restrita, contando com bolsistas de outros projetos para auxiliar nos processamentos.
Outras informações que contribuirão para a ação incluem: A amostragem da pesca no trecho goiano do rio Paranaíba, na tríplice fronteira, realizada pela equipe do Instituto de Pesca (IP-SP), que indicou o predomínio de espécies não nativas e, até o momento, a ausência das espécies contempladas pelo PAN; Dados de migração produzidos pela equipe da ITAIPU, com recaptura de peixes marcados na área de influência da UHE, que ingressaram em tributários do reservatório ou em rios a montante com remanescentes lóticos; e Informações de monitoramento no rio das Cinzas/PR, realizadas pela CTG, em local considerado estratégico para o recrutamento de espécies na bacia do Paranapanema.</t>
  </si>
  <si>
    <t>Dados fragmentados e pouco consolidados para o trecho goiano e mineiro da bacia do Paranaíba.
Por se tratar de uma área muito extensa, com bases de dados pouco detalhadas, muitas informações precisam ser iniciadas do zero. Além disso, a equipe é restrita e bolsistas de outros projetos estão auxiliando no processamento dos dados.</t>
  </si>
  <si>
    <t xml:space="preserve">Mônica Machado (UFJ); Wagner Sampaio (IDESA); 
Alécio Perini (UFJ);
Lidia Maruyama (IP-SP) 
Caroline Henn (Itaipu)
</t>
  </si>
  <si>
    <r>
      <t xml:space="preserve">Wagner sugeriu rever algumas áreas de relevância do PAN na bacia do Paranaíba.
</t>
    </r>
    <r>
      <rPr>
        <sz val="11"/>
        <color theme="1"/>
        <rFont val="Calibri"/>
        <scheme val="minor"/>
      </rPr>
      <t>Alécio destacou que as entregas poderiam ser aceleradas com a contratação de bolsistas para auxiliar nos processamentos. 
Norberto Vianna sugeiu considerar o r</t>
    </r>
    <r>
      <rPr>
        <sz val="11"/>
        <color rgb="FF242424"/>
        <rFont val="Calibri"/>
        <scheme val="minor"/>
      </rPr>
      <t>io das Cinzas (local importante para recrutamento de espécies).</t>
    </r>
  </si>
  <si>
    <t>2.2</t>
  </si>
  <si>
    <t>Criar recomendações para conservação dos remanescentes lóticos relevantes para as espécies-alvo</t>
  </si>
  <si>
    <t>Nota técnica propondo protocolos de conservação dos remanescentes lóticos da bacia</t>
  </si>
  <si>
    <t>Manutenção dos segmentos lóticos relevantes à conservação das espécies-alvo, sem novas fragmentações.</t>
  </si>
  <si>
    <t>Paulo Pompeu (UFLA)</t>
  </si>
  <si>
    <t>Rosemary Oliveira (ICMBio/CEPTA); Norberto Vianna (CTG); Carla Pavaneli (UEM/NUPELIA); Yoshiaki Miyazaki (MPA); Célio Bertelli (CBHSMG); Eliana Velocci (IBAMA); Maria Inácia (CBH BPG); Felipe Manzano (Furnas); Cláudio Soares (Furnas); Angelo Agostinho (UEM)</t>
  </si>
  <si>
    <t>Rios: Cinzas, Ainhumas, Ivai, Piquiri, Paranaíba (montante Emborcação), Verde (GO), Aiuruoca, Piracanjuba, Dos Bois, Correntes, Sapucai-Mirim, Ivinhema, Verde, Amanbai, Pardo, Sucuriú, Iguatemi, Aporé, Rio Pardo e Mogi. MG: Rio São Domingos (tributário do Paranaíba), Iapó (Tibaji); Canoinhas (afluente do Paranapanema)</t>
  </si>
  <si>
    <t>ICMBio/CEPTA encaminhará a nota técnica para os órgão pertinentes (aos órgãos gestores de recursos hídricos estaduais, a ANA, e aos órgãos ambientais federais e estaduais, ONS e Aneel, EPE, Boletim - SBI). Nota técnica será aprovado no SBI 2025. Custo: contrapartida das instituições envolvidas</t>
  </si>
  <si>
    <t xml:space="preserve">A elaboração de uma nota técnica, contendo o protocolo previsto na ação, foi iniciada pelo articulador da ação, sendo que este pretende enviar a primeira versão do texto aos colaboradores até o final deste ano (2025).  </t>
  </si>
  <si>
    <t>Paulo Pompeu (UFLA), via formulário</t>
  </si>
  <si>
    <t>Importante que a NT considere os trechos mapeados na Ação 2.1 e iniciativas isoladas.</t>
  </si>
  <si>
    <t>2.3</t>
  </si>
  <si>
    <t>Cobrir lacunas amostrais de espécies-alvo de ambientes profundos afetadas por empreendimentos hidrelétricos</t>
  </si>
  <si>
    <t>Relatório técnico com dados inéditos de ocorrência</t>
  </si>
  <si>
    <t>Melhor conhecimento sobre a distribuição das espécies-alvo de ambientes profundos</t>
  </si>
  <si>
    <t>Francisco Langeani (UNESP - São José do Rio Preto)</t>
  </si>
  <si>
    <t>Alberto Akama (MPEG); Guilherme Dutra (UEMG); Naraiana Benone (UEMG); Fernando Carvalho (UFMS/CPTL); Veronica Slobodian (UNB); Paulo Pompeu (UFLA); Carlos David de Santana (Smithsonian Institution); Naércio Menezes (MZUSP); Luiz Peixoto (UFPA); Welber Smith (UNIP)</t>
  </si>
  <si>
    <t>Trechos livres na calha principal e grandes afluentes do Alto Paraná</t>
  </si>
  <si>
    <t>Período de início se refere ao 1º período seco do 1º ano; Memória de cálculo: 3 expedições, 15 dias cada, 6 pessoas na equipe
- Diária: R$ 500,00
- Passagem: R$ 1200
- Aluguel de carro: R$ 2500
- Aluguel de barco diária: R$ 400
Materiais:
Sonar: R$8.000
Redes: R$ 15.000
Mat. coleção: 5.000
- Possibilidade de fomento pelo setor elétrico
Crenicichla jupiaensis, Steindachneridium spp.
- Trabalho inéditos</t>
  </si>
  <si>
    <t>Ação iniciada com a elaboração de uma proposta de projeto piloto, contemplando a realização de uma expedição para teste de metodologia em áreas com trechos livres no rio Paranaíba, a jusante de algumas barragens, na região de Uberlândia/MG. A proposta foi submetida e aprovada nas chamadas internas do ICMBio/DIBIO de 2024 e 2025, porém, a realização da expedição ficou inviabilizada até o momento devido à impossibilidade de custeio de aluguel veículos, barcos e combustível, além de contratação de mergulhador profissional. Novas fontes de recurso serão buscadas.</t>
  </si>
  <si>
    <t xml:space="preserve">Falta de financiamento para a realização das expedições para amostragens nos ambientes profundos. </t>
  </si>
  <si>
    <t>Francisco Langeani Neto (Unesp/S.J. do rio Preto)</t>
  </si>
  <si>
    <t>Buscar apoio com as concessionárias de hidrelétricas.
Estudos de DNA ambiental realizado pela equipe da Profa. Mônica (UFJ) podem ajudar a investigar ambientes profundos, por meio da confirmação da espécie no trecho a ser amostrado (ficou de enviar informações).
Caroline ofereceu apoio logístico com barcos, se a amostragem ocorrer na região de Itaipu.</t>
  </si>
  <si>
    <t>3- Prevenção do uso de estratégias equivocadas de conservação (Sistemas de Transposição de Peixes e Estocagem)</t>
  </si>
  <si>
    <t>3.1</t>
  </si>
  <si>
    <t>Elaborar protocolos e material de divulgação sobre os riscos do repovoamento (estocagem) para a conservação das espécies nativas</t>
  </si>
  <si>
    <t>Protocolos; Cartilhas; Notas Técnicas; Inserções na mídia</t>
  </si>
  <si>
    <t>Redução dos eventos de soltura de peixes</t>
  </si>
  <si>
    <t>Carla Pavaneli (UEM/NUPELIA)</t>
  </si>
  <si>
    <t>Angelo Agostinho (UEM); Paulo Pompeu (UFLA); Rosemary Oliveira (ICMBio/CEPTA); Felipe Manzano (Furnas); Cláudio Soares (Furnas); Mônica Machado (UFJ); Norberto Vianna (CTG); Célio Bertelli (CBH-SMG); Fabio Foresti (Unesp-Bauru); CBHs; Guilherme Casoni (SEMIL); Carolina Henn (Itaipu); Mario Orsi (UEL); Roberto Diniz (IEF-MG)</t>
  </si>
  <si>
    <t>Sensibilização de gestores e tomadores de decisão (legislativo, executivo, judiciário, mídia, população local e infantil).
Custo: Contrapartida da Universidade (Pesquisadora). Buscar financiamento no setor elétrico. *Possibilidade de financiamento via patrocínio (Itaipu).</t>
  </si>
  <si>
    <t>Apesar de não haver ainda produto formulado, várias iniciativas estão em andamento, indicando que a ação poderá ser concluída com sucesso. Discussões ocorridas em diferentes fóruns: como o Encontro da Sociedade Brasileira de Ictiologia - EBI/2025; e PAN São Francisco, têm avançado sobre o assunto e podem colaborar com as propostas e materiais dessa ação. Um protocolo (organizado por Mário Orsi e colaboradores) foi apresentado no EBI/2025.
Outras discussões incluem Notas Técnicas de repúdio - uma motivada pela soltura de espécies não nativas em Goiás (SBI, junho/2024), outra contra o projeto do IAT (protocolada junto ao MP/PR) e um texto publicado no site do Instituto de Pesca sobre o assunto - que embora não sejam produtos do PAN, contribuirão para esta ação. 
Também há previsão de pelo menos dois Workshops (do MPA e da SAA/SP) sobre o tema repovoamento e definição de protocolos, nos quais o PAN  estará representado.
A articuladora da ação ficou de compilar as informações para dar prosseguimento a execução da ação no prazo previsto.</t>
  </si>
  <si>
    <t xml:space="preserve">
                      </t>
  </si>
  <si>
    <t>Carla Pavanelli (UEM);
Caroline Henn (Itaipu);
Felipe Manzano (Eletrobrás);
Mário Orsi (UEL);
Monica Machado (UFJ);
Paula Gênova (IP-SP);
Rosemary Oliveira (ICMBio/CEPTA)</t>
  </si>
  <si>
    <t xml:space="preserve">Carla Pavanelli solicitou que os colaboradores da ação enviem as informações geradas sobre o assunto para a bacia do Alto Paraná, para que possa compilar e avançar com os produtos. 
Mario Orsi indicou que o protocolo iniciado no Workshop do EBI/2025 deverá ser finalizado em breve, incluindo a bacia do Alto Paraná, mas também discussões mais amplas. 
Caroline Henn contribuirá com informações.
Localizar Nota Técnica que está sendo elaborada (SBI), sobre estocagem (Programa Peixe Vivo) e Projeto do IAT com UEM sobre repovoamento com espécies "nativas". </t>
  </si>
  <si>
    <t>3.2</t>
  </si>
  <si>
    <t>Elaborar protocolos sobre os riscos dos mecanismos dos sistemas de transposição de peixes e divulgar aos setores envolvidos</t>
  </si>
  <si>
    <t>Protocolos; Notas Técnicas</t>
  </si>
  <si>
    <t>Redução (ou adequação) e mitigação do uso dos mecanismos de transposição de peixes</t>
  </si>
  <si>
    <t>Angelo Agostinho (UEM); Rosemary Oliveira (ICMBio/CEPTA); Fernando Pelicice (UFT); Felipe Manzano (Furnas); Cláudio Soares (Furnas); Norberto Vianna (CTG); Fabio Foresti (Unesp-Bauru); Taciano Maranhão (IAT)</t>
  </si>
  <si>
    <t>Sensibilização de gestores e tomadores de decisão (legislativo, executivo, judiciário, mídia), órgão licenciadores e setor elétrico.
Custo: Contrapartida da Universidade (Pesquisadores).</t>
  </si>
  <si>
    <t>O articulador da ação deu início à elaboração de uma nota técnica, porém a ação não será concluída no prazo previsto. Uma primeira versão da NT será enviada aos colaboradores para contribuições até o final deste ano (2025). 
Nova data sugerida para a finalização da ação: dezembro de 2026</t>
  </si>
  <si>
    <t>Atraso na elaboração da nota técnica.</t>
  </si>
  <si>
    <t>Paulo dos Santos Pompeu (UFLA), via formulário</t>
  </si>
  <si>
    <t>Ajustar a data final, de julho de 2025 para dezembro de 2026.</t>
  </si>
  <si>
    <t>4- Avaliação do status dos estoques pesqueiros das espécies-alvo de importância comercial</t>
  </si>
  <si>
    <t>4.1</t>
  </si>
  <si>
    <t>Elaborar projeto sobre estatística pesqueira das espécies-alvo com importância comercial e levantamento de dados socioeconômicos dos pescadores, para submissão ao Ministério da Pesca e Aquicultura (MPA)</t>
  </si>
  <si>
    <t>Projeto elaborado e
submetido</t>
  </si>
  <si>
    <t>Projeto aprovado pelo MPA</t>
  </si>
  <si>
    <t>Paula Gênova (IP-SP)</t>
  </si>
  <si>
    <t>Caroline Henn (ITAIPU); Lídia Maruyama (IP SP); Yoshiaki Miyazaki (MPA); Guilherme Casoni (SEMIL SP); Fábio Foresti (UNESP Bauru); Mário Orsi (UEL); Edson Okada (UEM); Ângelo Agostinho (UEM); Fernando Carvalho (UFMS); Taciano Maranhão (IAT/SEDEST); Monica machado (UFJ); Maria José Vilela (UFMS/CPTL)</t>
  </si>
  <si>
    <t>Recurso MPA</t>
  </si>
  <si>
    <t xml:space="preserve">Ação concluída no prazo previsto! 
Projeto submetido e aprovado - Projeto TED-MPA, sob a coordenação do Prof. Dr. Fernando Carvalho da UFMS-Campus Três Lagoas, para levantamento das principais áreas/pontos de descargas de pescado,nº de colônias de Pesca, nº de pescadores registrados e em atuação, principais espécies capturadas e alvo das pescarias, esforço de pesca, artes de pesca praticadas e CPUE, principais problemas elencados e possíveis soluções; além de análise da reprodução por meio de dados secundários.
A fase de execução do Projeto está distribuída nas Ações 4.2 e 4.3
</t>
  </si>
  <si>
    <t>Projeto sumetido e aprovado pelo MPA, em 2024  - Projeto TED-MPA.</t>
  </si>
  <si>
    <t>Paula Gênova (IP/SAA-SP)</t>
  </si>
  <si>
    <t>4.2</t>
  </si>
  <si>
    <t>Mapear áreas prioritárias para o monitoramento da pesca das espécies-alvo, incluindo dados preexistentes de desembarque pesqueiro</t>
  </si>
  <si>
    <t>Mapa das áreas prioritárias para o monitoramento pesqueiro;
Relatório</t>
  </si>
  <si>
    <t>Principais comunidades e áreas de desembarque pesqueiro identificadas e número de pescadores em atividade conhecido</t>
  </si>
  <si>
    <t>Lídia Maruyama
(IP-SP)</t>
  </si>
  <si>
    <t>Paula Gênova (IP SP); Caroline Henn (Itaipu); Roberto Diniz (IEF MG); Miriam Castro (CEMIG); Taciano Maranhâo (IAT/SEDEST); Yoshiaki Miyazaki (MPA); Leandro celestino (Auren); Edson Okada (UEM); Felipe Manzano (FURNAS); Cláudio Soares (Furnas); Norberto Vianna (CTG); Angélica (TIJOA); Silvio Santos (AES Tietê)</t>
  </si>
  <si>
    <t>Desdobramento da Ação 4.1.</t>
  </si>
  <si>
    <t>Ação em andamento - A primeira fase de execução do Projeto TED-MPA, coordenado pelo Prof. Fernando Carvalho (objeto da Ação 4.1), contemplou apenas uma porção da bacia do Alto Paraná (10 colônias de pesca, no rio Paraná - trecho MS, SP). Foi feito o levantamento das principais áreas/pontos de descargas de pescado, nº de colônias de Pesca, nº de pescadores registrados e em atuação, principais espécies capturadas e alvo das pescarias, esforço de pesca, artes de pesca praticadas e CPUE, principais problemas elencados e possíveis soluções; e análise da reprodução (por meio de dados secundários). Na região do Paranaíba e Santa Fé do Sul - área alagada por influência da UHE Ilha Solteira, não houve relatos, pois sobressae a pesca de espécies não nativas; A partir de Jupiá, são relatadas espécies nativas  (jacundá (C. jupiaensis?), pintado, pacu), sendo o rio Sucuriú é um tributário importante para pintado. O trabalho termina em Rosana, onde parte da produção pesqueira é de nativos migradores. Na região de Campinal, foram coletadas amostras de pintado para análise de híbridos (contribuindo com a Ação 5.1 do PAN). 
Em nova fase do projeto, a área contemplada será ampliada (novo projeto encaminhado ao MPA, aguardando aprovação).</t>
  </si>
  <si>
    <t>Produtos intermediários: relatórios do Projeto TED-MPA.</t>
  </si>
  <si>
    <t xml:space="preserve">O Projeto foi executado em apenas um trecho da bacia do Alto Paraná. O prazo de execução da ação foi subestimado, pois há necessidade de ampliar para outras áreas da bacia relevantes para a pesca. </t>
  </si>
  <si>
    <t>Lidia Maruyama (IP/SAAP-SP);
Paula Gênova (IP-SP);</t>
  </si>
  <si>
    <t xml:space="preserve">Alterar data final da Ação para janeiro de 2028, uma vez que houve aditivo de verba por parte do SNPA-MPA, ao projeto TED-MPA coordenado pelo Prof. Fernando Carvalho/UFMS-Campus Três Lagoas, do qual Lidia Maruyama/IP/SAA-SP é colaboradora. Também serão ajustados os custos e a área abrangida pela ação. 
Há necessidade de articular o acesso aos relatórios das UHEs sobre monitoramento pesqueiro. 
Norberto (CTG) irá enviar à Lídia dados de monitoramento da produção pesqueira dos oito barramentos do baixo Paranapanema.
Caroline (Itaipu) contribuirá com dados de monitoramento à montante de ITAIPU, onde foi iniciado o monitoramento da pesca em trechos de remanescente lótico à montante do reservatório. Os dados gerados permitirão detectar a presença e abundância de espécies alvo do PAN, que são comercialmente exploradas na região.
Wagner (IDESA) pontuou que em Goiás (bacia do Paranaíba), a pesca de peixes nativos é problemática. </t>
  </si>
  <si>
    <t>4.3</t>
  </si>
  <si>
    <t>Realizar levantamento socioeconômico das comunidades pesqueiras nas áreas prioritárias e implantar um sistema de levantamento de dados pesqueiro (rede de informações da pesca)</t>
  </si>
  <si>
    <t>Relatórios socieconômico e de estatística pesqueira; Nota Técnica assinada pelos pesquisadores;
Nota Técnica ou Parecer do GAT do PAN recomendando normativa ao MPA</t>
  </si>
  <si>
    <t>Diagnóstico da atividade pesqueira nas áreas prioritárias</t>
  </si>
  <si>
    <t>Paula Gênova
(IP-SP)</t>
  </si>
  <si>
    <t>Caroline Henn (ITAIPU); Lídia Maruyama (IP SP); Yoshiaki Miyazaki (MPA); Guilherme Casoni (SEMIL SP); Fábio Foresti (UNESP Bauru); Mário Orsi (UEL); Edson Okada (UEM); Ângelo Agostinho (UEM); Fernando Carvalho (UFMS); Taciano Maranhão (IAT/SEDEST); Paulo Pompeu (UFLA); Maria José Vilela (UFMS/CPTL); Mônica Machado (UFJ)</t>
  </si>
  <si>
    <t>Áreas Prioritárias (monitoramento da pesca, Ação 4.2)</t>
  </si>
  <si>
    <t>Mapear inclusive áreas críticas com relação às invasões biológicas.</t>
  </si>
  <si>
    <t xml:space="preserve">O levantamento socioeconomico está sendo feito como parte do projeto piloto da atividade pesqueira no rio Paraná (Projeto TED-MPA, da Ação 4.1), sendo que sua execução está em andamento e será finalizado em dezembro/2025. Já há resultados preliminares do mapeamento de áreas prioritárias, e parte da produção pesqueira (Ação 4.2) e do levantamento da socioeconomia (esta Ação).
Também poderá contribuir com a ação,o levantamento socio-econômico da comunidade pesqueira de trecho lótico à montante do reservatório de ITAIPU, previsto para o próximo período de defeso (2025-2026), além da atualização do levantamento já existente, de pescadores que atuam no reservatório. </t>
  </si>
  <si>
    <t>Resultados preliminares</t>
  </si>
  <si>
    <t>Lidia Maruyama (IP/SAAP-SP);
Caroline Henn (Itaipu)</t>
  </si>
  <si>
    <t xml:space="preserve">Ainda há necessidade de recursos para a ampliação do monitoramento pesqueiro, expandindo o levantamento projeto piloto realizado no rio Paraná para outras áreas prioritárias.
Verificar a possibilidade de acessar o recurso a ser disponibilizado pelo Plano de Recuperação do Pintado. </t>
  </si>
  <si>
    <t>4.4</t>
  </si>
  <si>
    <t>Desenvolver e implementar estratégia de comunicação social voltada à educação ambiental em relação à pesca e espécies-alvo de interesse comercial</t>
  </si>
  <si>
    <t>Materiais de divulgação, videos educativos, oficinas e palestras</t>
  </si>
  <si>
    <t>Sensibilização e conscientização da comunidade pesqueira, entidades públicas e privadas e população em geral</t>
  </si>
  <si>
    <t>Caroline Henn (ITAIPU); Lídia Maruyama (IP SP); Yoshiaki Miyazaki (MPA); Guilherme Casoni (SEMIL SP); Fábio Foresti (UNESP Bauru); Mário Orsi (UEL); Edson Okada (UEM); Ângelo Agostinho (UEM); Fernando Carvalho (UFMS); Taciano Maranhão (IAT/SEDEST); Roberto Diniz (IEF MG); Paulo Pompeu (UFLA); Maistela Makrakis (UNIOEST); CBHs; Maria José Vilela (UFMS/CPTL)</t>
  </si>
  <si>
    <t>Desdobramento da Ação 4.1
As atividades serão padronizadas (Identidade Visual)
deslocamentos R$200.000,00, bolsas R$300.000,00, Materiais R$200.000,00
Acompanhar desenvolvimento de aplicativo do NATURATINS (no âmbito do projeto pró-espécies) de identificação de espécies de peixes da bacia do Araguaia.
Acrescentar órgãos fiscalizadores estaduais</t>
  </si>
  <si>
    <r>
      <t>Ação iniciada em agosto de 2024 (Data de início antecipada).
A questão da identificação das espécies nativas, não nativas e ameaçadas foi considerada nos cursos que estão sendo ministrados pelo IP-SAA/SP junto a Marinha (para pescadores pilotarem barco e atividades pesqueiras, e direitos e deveres), e da Polícia ambiental de SP (para treinamento do efetivo deles e para que militares atuaem como agentes multiplicadores). Foram realizados 3 cursos desd</t>
    </r>
    <r>
      <rPr>
        <sz val="11"/>
        <rFont val="Calibri"/>
        <scheme val="minor"/>
      </rPr>
      <t>e então.</t>
    </r>
    <r>
      <rPr>
        <sz val="11"/>
        <color indexed="2"/>
        <rFont val="Calibri"/>
        <scheme val="minor"/>
      </rPr>
      <t xml:space="preserve"> </t>
    </r>
    <r>
      <rPr>
        <sz val="11"/>
        <rFont val="Calibri"/>
        <scheme val="minor"/>
      </rPr>
      <t xml:space="preserve">Houve também reuniões devolutivas para pescadores, sobre as informações levantados pelo IP por meio de questionários, incluindo a ocorrência de espécies ameaçadas de extinção. Um manual será disponibilizado no site do IP, porém ainda é preciso captar recurso para impressão do material didático que será finalizado após a revisão das IN 25 e 26/2009 do IBAMA (sobre ordenamento da pesca na bacia do rio Paraná). </t>
    </r>
  </si>
  <si>
    <t>Lidia Maruyama (IP/SAAP-SP); Caroline Henn (Itaipu); 
Welber Smith (Unip)</t>
  </si>
  <si>
    <t xml:space="preserve">Buscar recurso para impressão do material didático.
Carol e Welber se prontificaram a colaborar com os materiais didáticos da Ação. </t>
  </si>
  <si>
    <t>4.5</t>
  </si>
  <si>
    <t>Realizar estudos de revisão de comprimento total (mínimo e máximo) da captura de espécies nativas de interesse comercial inseridas no PAN</t>
  </si>
  <si>
    <t>Relatórios dos estudos realizados;
Nota técnica do PAN contendo as recomedações aos órgãos competentes</t>
  </si>
  <si>
    <t>Adesão às recomendações contidas na NT</t>
  </si>
  <si>
    <t>Roberto Diniz (IEF-MG)</t>
  </si>
  <si>
    <t>Taciano Maranhão (IAT/SEDEST); Mário Orsi (UEL); Guilherme Casoni (SEMIL SP); Rosemary Oliveira (ICMBio/CEPTA); Edson Okada (UEM); Caroline Henn (ITAIPU); Mônica Machado (UFJ)</t>
  </si>
  <si>
    <t>Memória de cálculo:
Bolsa de pesquisa R$300.000,00 e coleta R$200.000,00</t>
  </si>
  <si>
    <t>Ação iniciada, porém o articulador da ação relatou que houve dificuldades em obter recursos financeiro e de pessoas para o desenvolvimento da ação - Uma proposta foi submetida em dois editais de Minas Gerais, porém sem sucesso. Embora o foco da proposta submetida fosse a bacia do rio Grande, o IEF/MG está priorizando atualmente tema do peixamento. 
Foi destacado que existem dados sobre CT (comprimento total), CP (comprimento padrão), maturidade gonadal, mas que falta compilação e análise; e que as coletas de dados em andamento na região de ITAIPU também poderão  subsidiar a avaliação proposta pela Ação.</t>
  </si>
  <si>
    <t>Dificuldade na obtenção de recursos financeiro e de pessoas para desenvolver o projeto (bolsas de pesquisa).</t>
  </si>
  <si>
    <t>Roberto Diniz (IEF-MG); Caroline Henn (Itaipu)</t>
  </si>
  <si>
    <r>
      <t xml:space="preserve">Buscar recurso em editais do MPA ou tentar acessar recurso do Plano de Recuperação do Pintado
</t>
    </r>
    <r>
      <rPr>
        <sz val="11"/>
        <color theme="1"/>
        <rFont val="Calibri"/>
        <scheme val="minor"/>
      </rPr>
      <t xml:space="preserve">Priorizar algumas espécies, como pintado, piracanjuba (espécies-alvo do PAN). Ao todo, são seis espécies abrangidas por essa Ação.  </t>
    </r>
  </si>
  <si>
    <t>5- Mitigação e prevenção dos impactos de espécies não-nativas e híbridos sobre as espécies-alvo e seus ambientes</t>
  </si>
  <si>
    <t>5.1</t>
  </si>
  <si>
    <t>Identificar áreas de ocorrência e avaliar a incidência de peixes híbridos nos principais rios da bacia do Alto Rio Paraná</t>
  </si>
  <si>
    <t>Relatório contendo mapeamento da ocorrência e do grau de hibridação (proporção de híbridos F1 e pós F1) de peixes, localização de pisciculturas e focos de introdução de híbridos na bacia do Alto Paraná</t>
  </si>
  <si>
    <t>Estabelecimento de estratégias de conservação que tratem dos impactos de hibridos sobre espécies-alvo do PAN</t>
  </si>
  <si>
    <t>Fábio Porto Foresti (UNESP-Bauru)</t>
  </si>
  <si>
    <t>Caroline Henn (Itaipu); Yoshiaki Miyazaki (MPA); José Senhorini (CEPTA, Unesp); Mário Orsi (UEL); Lídia Maruyama (IP SP); Roberto Artoni (UEPG); Fernanda Simôes (UEL); Diogo Hashimoto (CAU/UNESP); Paula Gênova (IP SP); Carla Pavanelli (UEM); Monica Machado (UFJ); Norberto Vianna (CTG); Ângelo Agostinho (UEM); Maria José Vilela (UFMS/CPTL); Fernando Carvalho (UFMS/CPTL); Caio Cesar (SEMAD-GO); Célio bertelli (CBH SMG); Maria Inácia (Pref. de Colômbia); Guilherme Casoni (SIMA); Taciano maranhão (IAT/SEDEST)</t>
  </si>
  <si>
    <t>10 localidades, cerca de 1000 exemplares; Incluir vouchers e fotos dos exemplares de onde foram retiradas as amostras, para posterior estudo de morfologia, na medida do possível</t>
  </si>
  <si>
    <t xml:space="preserve">Ação com início antecipado para fev/2024, devido a oportunidade de obtenção de amostras, realização de coletas, e de custeio uma bolsa nível mestrado do programa Pró-Pardo.
Amostras coletadas, e recebidas em colaboração, provenientes de diferentes rios da bacia já estão sendo analisadas, com destaque para aquelas provenientes do projeto TED/MPA (Ação 4.1). Contribuições futuras incluem: amostras de tecido das espécies-alvo coletadas no canal de piracema, em Itaipu, e amostras coletadas entre São Simão e Ilha Solteira, na bacia do Paranaíba, onde há presença de indivíduos albinos de cachara (já sexados, com CP e fotografados), porém estudos com DNA ambiental não indicam presença de pintado no local. </t>
  </si>
  <si>
    <t>Resultados parciais - Amostras de tecido de espécies-alvo em diversos trechos da bacia</t>
  </si>
  <si>
    <t>Fábio Foresti (Unesp-Bauru);
Fernando R. Carvalho (UFMS) via formulário;
Caroline Henn (Itaipu);
Wagner Sampaio (IDSA);</t>
  </si>
  <si>
    <t xml:space="preserve">
Carol e Wagner enviarão  amostras de tecido para Prof. Fabio Foresti. 
Carla Pavanelli sugeriu que se obtenha fotografias do animal além das análises genéticas - para detecção de híbridos de pintado que não apresentam padrão de coloração tipo ponto vírgula. 
Lídia lembrou sobre possibilidade de hibridização do pacu, e sugeriu fazer análises genéticas da patinga (pacu + pirapitinga).</t>
  </si>
  <si>
    <t>5.2</t>
  </si>
  <si>
    <t>Executar programa de Educação Ambiental com foco em espécies invasoras, impactos ambientais e mitigação</t>
  </si>
  <si>
    <t>Materiais de divulgação (mídias); Cartilhas; Vídeos educativos, Oficinas e Palestras</t>
  </si>
  <si>
    <t>Mário Orsi (UEL)</t>
  </si>
  <si>
    <t>Caroline henn (Itaipu); Lídia Maruyama (IP-SP); Paula Gênova (IP-SP); Roberto Diniz (IEF-MG); Guilherme Casoni (SEMIL-SP); Cristina Azevedo (SEMIL-SP); Yoshiaki Miyazaki (MPA); Fábio Porto Foresti (UNESP-Bauru); Celio Bertelli (CBH SMG); Eliana Velocci (IBAMA); Maria Inácia (pref. de Colômbia); Caio Cesar (SEMAD-GO); José Senhorini (CEPTA); Maria José vilela (UFMS/CPTL); Felipe Manzano (Furnas)</t>
  </si>
  <si>
    <t>*Integrar as atividades de EA para padronização da Identidade Visual;
*Memória de cálculo: deslocamentos R$200.000,00, bolsas R$300.000,00, Materiais R$200.000,00</t>
  </si>
  <si>
    <t>Ação iniciada com a elaboração de um folder/poster com espécies invasoras mais emblemáticas da bacia, a ser utilizado em trabalhos com as colônias de pesca da região do Paranapanema. Um segundo produto será um projeto piloto, para a elaboração de um protocolo sobre invasão biológica (espécies de peixes), direcionado ao ensino básico, que se bem sucedido  poderá ser expandido para toda a bacia. Ainda é necessária a implantação de visitas e palestras, com cunho de educação ambiental e foco no problema das espécies invasoras.</t>
  </si>
  <si>
    <t>Poster/ folder a ser finalizado; protocolo sobre invasão de espécies de peixes para educação básica (Mário Orsi)</t>
  </si>
  <si>
    <t>Falta de recursos financeiros para realização de visitas e produção de materiais</t>
  </si>
  <si>
    <t>Mario Orsi (UEL); 
Paula Gênova (IP-SP); 
Gabriel Brejão (Unesp);
Caroline Henn (ITAIPU); 
Carla Pavanelli (UEM);
Welber Smith (Unip).</t>
  </si>
  <si>
    <t>Paula sugeriu divulgar os materiais produzidos também para associações de pesca, pisciculturas e centros de pesque-pague. 
Gabriel sugeriu incluir como público-alvo, as pisciculturas para aquarismo em Piracicaba (bacia do Corumbataí/Piracicaba). 
Carol fará contato com o articulador da ação para contribuir.
Welber ofereceu apoio para elaboração e divulgação de materiais e ações.
Rose irá verificar a possibilidade de custear a impressão e editoração do material de EA no âmbito do PAN, com recurso do Pró-Pardo. 
Carla Pavanelli disponibilizou link do Edital MCTI Ciência e Tecnologia para financiamento de ações de divulgação de ciência (https://semanact.mcti.gov.br).</t>
  </si>
  <si>
    <t>5.3</t>
  </si>
  <si>
    <t>Criar uma rede de colaboração entre empresas do setor elétrico para compartilhamento de dados e informações sobre a ictiofauna e produção pesqueira</t>
  </si>
  <si>
    <t>Relatórios e banco de dados, boletim informativo sobre o grupo de contatos e repositório de informações compartilhadas</t>
  </si>
  <si>
    <t>Informações e experiências organizadas e disponíveis para aprimorar e contribuir com as Ações do PAN</t>
  </si>
  <si>
    <t>Caroline Henn (Itaipu)</t>
  </si>
  <si>
    <t>Miriam Castro (CEMIG); Norberto Vianna (CTG); Leandro Celestino (Auren); Silvio Santos (AES Tietê); Andrea (ENEL, UHE Cachoeira Dourada); Felipe Vianna Manzano (FURNAS); Cláudio Soares (Furnas); Paulo Formagio (FURNAS); Pedro Luiz Migliari (ICMBio/CEPTA); Roberto Diniz (IEF/MG); Rosemary Oliveira (ICMBio/CEPTA); Carla Polaz (ICMBio/CEPTA)</t>
  </si>
  <si>
    <t>Incluir na rede informações como financiamento de ações (editais de fomento e outras demandas)</t>
  </si>
  <si>
    <t xml:space="preserve">A ação foi iniciada, mas em lento desenvolvimento - Dados já estão organizados, porém falta iniciar a sistematização em repositório a ser desenvolvido pela Itaipu. A dificuldade se deve à redução das equipes técnicas da área de meio ambiente nas empresas do setor hidrelétrico, que têm sido altamente demandadas por iniciativas de cunho social e econômico de diferentes origens.  </t>
  </si>
  <si>
    <t>Sobrecarga de trabalho das equipes técnicas da área de meio ambiente nas empresas do setor hidrelétrico, para atendimento a demandas urgentes, comprometendo a dedicação ao tema.</t>
  </si>
  <si>
    <t>Caroline Henn (Itaipu);
Paula Gênova (IP/SAA-SP);
Rosemary Oliveira (ICMBio/CEPTA)</t>
  </si>
  <si>
    <t>Paula destacou a necessidade do PAN insistir junto às concessionárias sobre a disponibilização de dados pesqueiros e de ictiofauna para que o grupo possa ter material mais robusto para elaboração das análises junto a este PAN.</t>
  </si>
  <si>
    <t>6- Redução do uso intenso dos recursos hídricos, processos erosivos, aterramento de nascentes, poluição e assoreamento dos cursos d'água</t>
  </si>
  <si>
    <t>6.1</t>
  </si>
  <si>
    <t>Elaborar os Planos Integrados de Recursos Hídricos considerando as demandas do PAN</t>
  </si>
  <si>
    <t>Planos Integrados de Recursos Hídricos da Bacia do Rio Grande e do Paranaíba elaborados;
Ofícios para os demais CBHs existentes destacando as demandas do PAN</t>
  </si>
  <si>
    <t>Planejamento de recursos hídricos efetivamente integrado considerandos as áreas estratégicas do PAN</t>
  </si>
  <si>
    <t>Márcio Araújo (ANA)</t>
  </si>
  <si>
    <t>Eliana Velocci (IBAMA); Célio Bertelli (CBH-SMG); José Senhorini (UNESP Botucatu); João Ricardo Raiser (SEMAD GO; Maria |Inácia (CBH-BPG); Caio Cesar (SEMAD GO); Thiago Bianconi (IBAMA); Roberto Diniz (IEF-MG); Mônicca Machado (UFJ); Ari Soares (IDESA)</t>
  </si>
  <si>
    <t>Bacia do Rio grande; Bacia do Paranaíba</t>
  </si>
  <si>
    <t>Plano e Enquadramento do Paranaíba- R$ 6 milhões; recurso aprovado ANA</t>
  </si>
  <si>
    <t>Informações (Shapes das AE e registros das espécies alvo) foram enviadas pela coordenação do PAN para inserção nos planejamentos da ANA, e estas foram consideradas no planejamento, em elaboração no início de 2024. Porém, o prazo da ação expira em julho de 2025, e informações posteriores não foram obtidas até o momento do fechamento desta planilha.</t>
  </si>
  <si>
    <t>Prazo insuficiente.
Falta de informação sobre o andamento da ação.</t>
  </si>
  <si>
    <t>Estabelecer nova data para finaização da ação, após consulta ao articuador</t>
  </si>
  <si>
    <t>6.2</t>
  </si>
  <si>
    <t>Elaborar proposta de enquadramento dos recursos hídricos considerando as demandas do PAN</t>
  </si>
  <si>
    <t>Proposta de enquadramento dos cursos d´água das bacias do Paranaíba e Paranapanema elaborada e aprovada pelos CBHs.</t>
  </si>
  <si>
    <t>Uso sustentável do recursos hídricos</t>
  </si>
  <si>
    <t>Ana Paula Generino (ANA)</t>
  </si>
  <si>
    <t>Eliana Velocci (IBAMA); Márcio Araújo (ANA); Célio Bertelli (CBH-SMG); José Senhorini (UNESP Botucatu); João Ricardo Raiser (SEMAD GO); Maria Inácia (CBH-BPG); Caio Cesar (SEMAD GO); Thiago Bianconi (IBAMA); Roberto Diniz (IEF MG); Francisco Langeani (UNESP)</t>
  </si>
  <si>
    <t>Bacia do Paranaíba;
Bacia do Paranapanema</t>
  </si>
  <si>
    <t>Recurso disponível para Bacia do Paranaíba; Proposta de execução na Bacia do Paranapanema</t>
  </si>
  <si>
    <t>O Comitê de Bacia Hidrográfica do Paranaíba e a sua entidade delegatária estão elaborando proposta de enquadramento para toda a bacia. As áreas estratégicas e as espécies do PAN estão sendo consideradas no processo de enquadramento dessa bacia e há indicação de que esses trechos precisem ser enquadrados minimamente como Classe 2 (CONAMA) para permitir a proteção das comunidades aquáticas. A previsão é ter essa proposta de enquadramento finalizada no final de 2027.
Já para a bacia do Paranapanema, o próprio Plano Nacional de Recursos Hídricos – PNRH (2022-2040) estabelece a meta de que essa bacia esteja enquadrada até 2030. Como as tratativas não foram iniciadas ainda para essa bacia, é possível que só se concretizem em 2030 mesmo.</t>
  </si>
  <si>
    <t>A elaboração das propostas de ordenamento depende das agendas da ANA. Assim, parte da ação, referente à bacia do Paranapanema, não será atendida neste ciclo de vigência do PAN</t>
  </si>
  <si>
    <t>Ana Paula Generino (ANA), via e-mail</t>
  </si>
  <si>
    <t xml:space="preserve">Ajustar data final da ação para dezembro de 2027.
Excluir a bacia do Paranapanema do produto e áreas abrangidas pela ação -  Ficando a ação restrita à bacia do Paranaíba neste ciclo do PAN.
Mônica Machado (UFJ) indicou que estudos ecotoxicológicos no Paranaíba indicam que a situação está péssima, porém para a Resolução CONAMA, que está desatualizada, os parâmetros de qualidade fisico-química da água estão dentro da normalidade. Sugeriu apresentar a ANA os dados que tem encontrado (e que estarão em um artigo a ser publicado em breve). Para isso, irá elaborar Parecer Técnico a ser encaminhado a ANA sobre a questão. </t>
  </si>
  <si>
    <t>retirar bacia do Paranapanema neste ciclo do PAN</t>
  </si>
  <si>
    <t>deixar só a bacia do Paranaíba</t>
  </si>
  <si>
    <t>6.3</t>
  </si>
  <si>
    <t>Divulgar aos órgãos competentes as áreas prioritárias para restauração na Bacia do Alto Paraná</t>
  </si>
  <si>
    <t>Ofícios encaminhados aos OEMAS, órgãos fiscalizadores, CBHs, ANA, Mídias digitais, folder, Workshop para sensibilização de agricultores, ONGs, instituições</t>
  </si>
  <si>
    <t>Aumento do número de pessoas e órgãos sensibilizados sobre a importância da recuperação de áreas degradadas</t>
  </si>
  <si>
    <t>Célio Bertelli (CBH-Sapucaí-Mirim, Grande)</t>
  </si>
  <si>
    <t>Eliana Velocci (IBAMA); Alessandra Pinesi (IFSP); Márcio Araújo (ANA); José Senhorini (UNESP, CEPTA); Maria Inácia (CBH-BPG); Caio Cesar (SEMAD GO); Thiago Bianconi (IBAMA); Roberto (IEF MG); Ari Soares (IDESA); Rosemary Oliveira (ICMBio/CEPTA)</t>
  </si>
  <si>
    <t>Áreas Estratégicas do PAN</t>
  </si>
  <si>
    <t>Ação relacionada com a ação 7.3
OEMAS, órgãos fiscalizadores, CBH, etc;
Custo estimado para worshop, e materiais de divulgação;
Sugestão de envio de ofícios via coordenador do PAN.
Estratégia APP: incentivo financeiro - produtores</t>
  </si>
  <si>
    <t xml:space="preserve">
O esforço dedicado a essa ação ainda foi pequeno, mas deverá ser melhorado com a colaboração dos parceiros do PAN. Seu andamento depende em parte da definição das áreas a serem priorizadas para restauração no âmbito do PAN. Essa definição está sendo tratada em outra ação. Uma plataforma está sendo desenvolvida pela Secretria de Meio Ambiente do estado de São Paulo (SEMIL), onde as AEs do PAN poderá ser inserida e divulgada, para orientar a restauração de áreas.</t>
  </si>
  <si>
    <t>Atraso na definição das áreas a serem priorizadas para restauração no âmbito do PAN.</t>
  </si>
  <si>
    <t>Célio Bertelli (CBH-Sapucaí-Mirim, Grande)
Guilherme Casoni (SEMIL-SP)</t>
  </si>
  <si>
    <t xml:space="preserve">Melhorar comunicação com a coordenação do PAN para alavancar a execução da ação </t>
  </si>
  <si>
    <t>6.4</t>
  </si>
  <si>
    <t>Promover ações de educação ambiental e capacitação, em vários níveis, com foco na recuperação e conservação de peixes e recursos hídricos nas áreas estratégicas do PAN</t>
  </si>
  <si>
    <t>Relatórios de capacitação, Workshops, seminários (online e presenciais)</t>
  </si>
  <si>
    <t>Sociedade sensibilizada quanto a proteção e conservação de peixes e recursos hídricos nas áreas estratégicas do PAN</t>
  </si>
  <si>
    <t>Eliana Velocci (IBAMA); Márcio Araújo (ANA); Célio Bertelli (CBH-SMG); José Senhorini (UNESP, CEPTA); Maria Inácia (CBH-BPG); Caio Cesar (SEMAD GO); Thiago Bianconi (IBAMA); Roberto (IEF MG); Ari Soares (IDESA)</t>
  </si>
  <si>
    <t>Capacitação de multiplicadores (professores, entidades e produtores rurais, ongs, universidades públicas e privadas)</t>
  </si>
  <si>
    <r>
      <t>A Ação foi iniciada com a elaboração de dois folders, a serem utilizados em cursos da Polícia Ambiental/SP, em ação em escolas das cidades da UGRHI 08 e UGRHI 07 e em ações com pescadores. Os folders trazem esclarecimentos sobre regramentos de pesca, espécies-alvo do PAN.</t>
    </r>
    <r>
      <rPr>
        <sz val="11"/>
        <color rgb="FFEE0000"/>
        <rFont val="Calibri"/>
        <scheme val="minor"/>
      </rPr>
      <t xml:space="preserve"> </t>
    </r>
  </si>
  <si>
    <t xml:space="preserve">Folders elaborados em parceria com a Polícia Ambiental SP </t>
  </si>
  <si>
    <t>Antes da impressão, o GAT do PAN deverá revisar e ajustar as informações constantes no folder.</t>
  </si>
  <si>
    <t>Relatórios de capacitação, Workshops, seminários (online e presenciais), folder</t>
  </si>
  <si>
    <t>6.5</t>
  </si>
  <si>
    <t>Propor aos órgãos competentes a inserção de demandas do PAN nas iniciativas já existentes de conservação de solo e água, incluindo os Programas de Pagamentos por Serviços Ambientais (PSAs)</t>
  </si>
  <si>
    <t>Nota Técnica encaminhada aos órgãos de assistência técnica rural, sindicatos rurais e órgãos gestores de recursos hídricos; CBHs; CERHs e CNRH;
Ata/relatório de reuniões</t>
  </si>
  <si>
    <t>Demandas do PAN incorporadas nas ações e Programas de conservação de solo e água já existentes no Alto Paraná</t>
  </si>
  <si>
    <t>Maria Inácia (CBH Baixo Pardo, Grande)</t>
  </si>
  <si>
    <t>Eliana Velocci (IBAMA); Márcio Araújo (ANA); Célio Bertelli (CBH-SMG); José Senhorini (UNESP, CEPTA); Maria |Inácia (CBH-BPG); Caio Cesar (SEMAD GO); Thiago Bianconi (IBAMA); Roberto (IEF MG); Alessandra Pinese (FF SP); Pedro Vilela (SEAPA GO); Ari Soares (IDESA); Rosemary Oliveira (ICMBio/CEPTA)</t>
  </si>
  <si>
    <t>Utilizar materiais produzidos em outras ações do PAN;
Considerar iniciativas de PSA;
Custo estimado para diárias;</t>
  </si>
  <si>
    <t>Ação iniciada, mas com problemas. Atividades estão em execução na região de Colombia/SP, bacia do rio Grande, porém ainda falta organizar o material disponível e iniciar a elaboração dos documentos técnicos, contando para isso com o apoio da coordenação do PAN.</t>
  </si>
  <si>
    <t>Falta de apoio para organização das informações existentes e elaboração dos documentos técnicos.</t>
  </si>
  <si>
    <t>Fortalecer a comunicação com a coordenação do PAN visando alavancar a execução da ação.</t>
  </si>
  <si>
    <t>Alterar para Guilherme Casoni (SEMIL/SP)</t>
  </si>
  <si>
    <t>6.6</t>
  </si>
  <si>
    <t>Mapear o cumprimento do Marco Legal do Saneamento Básico (Lei 14.026/2020) nas áreas estratégicas do PAN e divulgar aos órgãos reguladores, fiscalizadores e ambientais</t>
  </si>
  <si>
    <t>Relatório contendo Mapeamento e diagnóstico do cumprimento do Marco Legal do Saneamento Básico nas áreas estratégicas do PAN;
Ofício encaminhado aos órgãos reguladores, fiscalizadores e ambientais</t>
  </si>
  <si>
    <t>Controle da poluição hídrica e do solo nas áreas estratégicas do PAN</t>
  </si>
  <si>
    <t>Eliana Velocci (IBAMA - Ribeirão Preto)</t>
  </si>
  <si>
    <t>Maria Inácia (CBH-BPG); Márcio Araújo (ANA); Célio Bertelli (CBH-SMG); José Senhorini (UNESP, CEPTA); Caio Cesar (SEMAD GO); Thiago Bianconi (IBAMA); Roberto Diniz (IEF MG); IGAM MG; Estêvão (Franca); Alessandra Pinese (FF SP); Kaoara (SEMAD GO); Rosemary Oliveira (ICMBio/CEPTA); Guilherme Casoni (SEMIL SP)</t>
  </si>
  <si>
    <t>Custo: Bolsa estagiário</t>
  </si>
  <si>
    <t>A ação não foi iniciada devido à aposentadoria da articuladora e à impossibilidade de um substituto assumir em razão de sua transferência de função. Durante a oficina de monitoria, não houve manifestação de interesse dos participantes em assumir a articulação da ação. Diante disso, a sugestão foi pela exclusão.</t>
  </si>
  <si>
    <t>Articuladora da ação não mais disponível devido aposentadoria. Dificuldade de substituir a articulação da ação.</t>
  </si>
  <si>
    <t>Exclusão da ação</t>
  </si>
  <si>
    <t>6.7</t>
  </si>
  <si>
    <t>Levantar as áreas contaminadas de solo e água subterrânea nas áreas estratégicas do PAN e divulgar aos órgãos reguladores, fiscalizadores e ambientais</t>
  </si>
  <si>
    <t>Relatório contendo levantamento das áreas contaminadas;
Ofício encaminhado aos órgãos reguladores e fiscalizadores</t>
  </si>
  <si>
    <t>Mitigação dos possíveis impactos da contaminação sobre as espécies-alvo do PAN</t>
  </si>
  <si>
    <t>Maria Inácia (CBH-BPG); Márcio Araújo (ANA); Célio Bertelli (CBH-SMG); José Senhorini (UNESP, CEPTA); Caio Cesar (SEMAD GO); Thiago Bianconi (IBAMA); EMATER MG, GO; Estêvão (Franca); Alessandra Pinese (FF SP); Pedro Vilela (SEAPA GO); Guilherme Casoni (SEMIL)</t>
  </si>
  <si>
    <t>Guilherme Casoni (SEMIL/SP)</t>
  </si>
  <si>
    <t>6.8</t>
  </si>
  <si>
    <t>Avaliar os efeitos de poluentes sobre ovos, larvas e adultos de espécies-alvo do PAN</t>
  </si>
  <si>
    <t>Relatórios;
Artigo Científico contendo o resultado do estudo</t>
  </si>
  <si>
    <t>Melhor conhecimento sobre o efeito do uso de solo e recursos hídricos nas populações das espécies-alvo</t>
  </si>
  <si>
    <t>Ari Soares (IDESA); Luíz Murgas (UFLA); Juliana (IFG); Wagner (IPEFAN)</t>
  </si>
  <si>
    <t>Bacia do Paranaíba</t>
  </si>
  <si>
    <t xml:space="preserve">Ação em andamento conforme o previsto - Estudo em desenvolvimento, abrangendo 24 pontos de coleta na bacia do rio Paranaíba, com mapeamento do uso de solo (APP e Reserva Legal), análises físico-químicas da água, incluindo 21 tipos de agrotóxicos diferentes e acrilamida, testes de embriotoxicidade (em zebra fish, sendo observadas alterações morfométricas de larvas), histopatologia de espécies alvo, estudo de proteômica e lipômica. Resultados indicam os efeitos dos agrotóxicos nas larvas, com microdose de agrotóxicos tendo efeitos morfológicos nas larvas e alta letalidade por exposição crônica. Serão realizadas análises de histopatologia (verificação de neurotoxicidade), de estatística para todos os dados brutos e metabarcoding das larvas para identificar as espécies amostradas. </t>
  </si>
  <si>
    <t xml:space="preserve">Mônica Machado (UFJ); Wagner Sampaio (IDESA) </t>
  </si>
  <si>
    <t>Há ocorrência do pintado e da piracanjuba na área do estudo, porém a piracanjuba é proveniente de peixamentos. 
Wagner: ficou de enviar artigo publicado.</t>
  </si>
  <si>
    <t>7- Conservação e recuperação de áreas relevantes para a manutenção de espécies-alvo de distribuição restrita</t>
  </si>
  <si>
    <t>7.1</t>
  </si>
  <si>
    <t>Mapear e diminuir as lacunas amostrais nas bacias com ocorrência de espécies-alvo com distribuição restrita</t>
  </si>
  <si>
    <t>Relatório listando o depósito dos espécimes coletados; Lista com a revisão das espécies-alvo nas coleções biológicas.</t>
  </si>
  <si>
    <t>Mapeamento das lacunas e complementação dos dados de distribuição das espécies</t>
  </si>
  <si>
    <t>Fernando Carvalho (UFMS); Flávio Tatsumi (IBAMA); Renato Felice (IBAMA); Welber Smith (UNIP); Naraiana Benone (UEMG); Veronica Slobodian (UNB); Fernando Jerep (UEL); Fernanda Martins (IFPR, Londrina); Flávio C. Lima (UNICAMP); André Esguícero (USP, Ribeirão Preto); Mauricio Cetra (UFSCar, Sorocaba); George Mattox (UFSCar, Sorocaba); Fernando Dagosta (UFGD); Maria José Vilela (UFMS); Carla Pavanelli (UEM); Norberto Vianna (CTG); Felipe Manzano (Furnas); Wagner Sampaio (IPEFAN); Célio Bertelli (CBH-SMG)</t>
  </si>
  <si>
    <t>1. S. Bartolomeu, S.Marcos (Ottobacia 28) e rio Corumbá (GO)
2. Alto Tietê (92)
3. Alto Rio das Mortes, Rio Carandaí (Alto Paraná)
4. Alto Tibagi, Laranjinhas e Rio das Cinzas (39, 67, 69)
5. Alto Rio Pardo (75)
6. Bacia Rio São João (médio R. Grande (119)
7. R. Mogi-Guaçu, Pardo (110, 112) e rio Sapucaí-Mirim
8. Cabeceiras do R. Uberaba e Araguari (23, 116, 118)
9. Cabeceiras Bc. R.Pardo e Paranapanema (74, 75)</t>
  </si>
  <si>
    <t>Áreas de distribuição das espécies-alvo restritas</t>
  </si>
  <si>
    <t>Período de início se refere ao 1º período seco do 1º ano; Memória de cálculo: a. aproximado de R$ 11.000,00 por expedição (4 dias)
b. 2 expedições por área
c. 18 expedições ao total
d. Total: R$ 198.000,00
e. Viagens para identificação dos materiais na coleções ictiológicas
f. Novas localidades identificadas serão visitadas no próximo ciclo de 5 anos do PAN</t>
  </si>
  <si>
    <r>
      <t xml:space="preserve">Ação em bom andamento, com três regiões já amostradas: 
1. Região de Carandaí/MG - </t>
    </r>
    <r>
      <rPr>
        <i/>
        <sz val="11"/>
        <color theme="1"/>
        <rFont val="Calibri"/>
        <scheme val="minor"/>
      </rPr>
      <t>Microlepidogaster perforata</t>
    </r>
    <r>
      <rPr>
        <sz val="11"/>
        <color theme="1"/>
        <rFont val="Calibri"/>
        <scheme val="minor"/>
      </rPr>
      <t xml:space="preserve"> foi registrada em ponto histórico e ponto adicional, o que levou a reavaliação de seu status de conservação, de CR para NT por Marques-Frisoni et al., submetido 2025).
2. Região do Alto Tietê/SP, em Paranapiacaba e Salesópolis - </t>
    </r>
    <r>
      <rPr>
        <i/>
        <sz val="11"/>
        <color theme="1"/>
        <rFont val="Calibri"/>
        <scheme val="minor"/>
      </rPr>
      <t>Characidium oiticicai</t>
    </r>
    <r>
      <rPr>
        <sz val="11"/>
        <color theme="1"/>
        <rFont val="Calibri"/>
        <scheme val="minor"/>
      </rPr>
      <t xml:space="preserve"> e </t>
    </r>
    <r>
      <rPr>
        <i/>
        <sz val="11"/>
        <color theme="1"/>
        <rFont val="Calibri"/>
        <scheme val="minor"/>
      </rPr>
      <t>Pseudotocinclus tietensis</t>
    </r>
    <r>
      <rPr>
        <sz val="11"/>
        <color theme="1"/>
        <rFont val="Calibri"/>
        <scheme val="minor"/>
      </rPr>
      <t xml:space="preserve"> foram amostradas e os resultados confirmam a reavaliação de </t>
    </r>
    <r>
      <rPr>
        <i/>
        <sz val="11"/>
        <color theme="1"/>
        <rFont val="Calibri"/>
        <scheme val="minor"/>
      </rPr>
      <t>C. oiticicai</t>
    </r>
    <r>
      <rPr>
        <sz val="11"/>
        <color theme="1"/>
        <rFont val="Calibri"/>
        <scheme val="minor"/>
      </rPr>
      <t xml:space="preserve">, atualmente NT, pra LC (em publicação ainda não disponível), uma vez que a espécie é muito comum e abundante, principalmente na região de Paranapiacaba. </t>
    </r>
    <r>
      <rPr>
        <i/>
        <sz val="11"/>
        <color theme="1"/>
        <rFont val="Calibri"/>
        <scheme val="minor"/>
      </rPr>
      <t>Pseudotocinclus tietensis</t>
    </r>
    <r>
      <rPr>
        <sz val="11"/>
        <color theme="1"/>
        <rFont val="Calibri"/>
        <scheme val="minor"/>
      </rPr>
      <t xml:space="preserve"> também é muito comum e esses novos resultados sugerem que deva sair da categoria de ameaça EN. As demais espécies dessa região (</t>
    </r>
    <r>
      <rPr>
        <i/>
        <sz val="11"/>
        <color theme="1"/>
        <rFont val="Calibri"/>
        <scheme val="minor"/>
      </rPr>
      <t>Cambeva paolence, Heptapterus multiradiatus, Hyphessobrycon duragenys, Spintherobolus papilliferus</t>
    </r>
    <r>
      <rPr>
        <sz val="11"/>
        <color theme="1"/>
        <rFont val="Calibri"/>
        <scheme val="minor"/>
      </rPr>
      <t xml:space="preserve"> e</t>
    </r>
    <r>
      <rPr>
        <i/>
        <sz val="11"/>
        <color theme="1"/>
        <rFont val="Calibri"/>
        <scheme val="minor"/>
      </rPr>
      <t xml:space="preserve"> Taunaya bifasciata</t>
    </r>
    <r>
      <rPr>
        <sz val="11"/>
        <color theme="1"/>
        <rFont val="Calibri"/>
        <scheme val="minor"/>
      </rPr>
      <t xml:space="preserve">) não foram registradas ainda, mas novas amostragens dentro de UCs (com autorizações já expedidas) estão previstas. 
3. Região de Brasília/DF e entorno - </t>
    </r>
    <r>
      <rPr>
        <i/>
        <sz val="11"/>
        <color theme="1"/>
        <rFont val="Calibri"/>
        <scheme val="minor"/>
      </rPr>
      <t>Hasemania crenuchoides</t>
    </r>
    <r>
      <rPr>
        <sz val="11"/>
        <color theme="1"/>
        <rFont val="Calibri"/>
        <scheme val="minor"/>
      </rPr>
      <t xml:space="preserve"> foi confirmada em ponto de ocorrência histórica,</t>
    </r>
    <r>
      <rPr>
        <i/>
        <sz val="11"/>
        <color theme="1"/>
        <rFont val="Calibri"/>
        <scheme val="minor"/>
      </rPr>
      <t xml:space="preserve"> Rhinolekos schaeferi</t>
    </r>
    <r>
      <rPr>
        <sz val="11"/>
        <color theme="1"/>
        <rFont val="Calibri"/>
        <scheme val="minor"/>
      </rPr>
      <t xml:space="preserve"> em três novos pontos, </t>
    </r>
    <r>
      <rPr>
        <i/>
        <sz val="11"/>
        <color theme="1"/>
        <rFont val="Calibri"/>
        <scheme val="minor"/>
      </rPr>
      <t>Harttia gracilis</t>
    </r>
    <r>
      <rPr>
        <sz val="11"/>
        <color theme="1"/>
        <rFont val="Calibri"/>
        <scheme val="minor"/>
      </rPr>
      <t xml:space="preserve"> em riacho da drenagem do rio Paranaíba, ampliando a distribuição original da espécie, e de </t>
    </r>
    <r>
      <rPr>
        <i/>
        <sz val="11"/>
        <color theme="1"/>
        <rFont val="Calibri"/>
        <scheme val="minor"/>
      </rPr>
      <t>Bunocephalus larai</t>
    </r>
    <r>
      <rPr>
        <sz val="11"/>
        <color theme="1"/>
        <rFont val="Calibri"/>
        <scheme val="minor"/>
      </rPr>
      <t>. Em todos os casos, foram obtidos dados de distribuição complementares para as espécies, incluindo áreas de lacuna. O mapeamento nessa região deverá ser concluído em julho de 2025.</t>
    </r>
  </si>
  <si>
    <r>
      <t xml:space="preserve">Artigo científico publicado (disponível em: https://doi.org/10.1590/1982-0224-2023-0091);
Nota taxonômica para </t>
    </r>
    <r>
      <rPr>
        <i/>
        <sz val="11"/>
        <color theme="1"/>
        <rFont val="Calibri"/>
        <scheme val="minor"/>
      </rPr>
      <t>Characidium oiticicai</t>
    </r>
    <r>
      <rPr>
        <sz val="11"/>
        <color theme="1"/>
        <rFont val="Calibri"/>
        <scheme val="minor"/>
      </rPr>
      <t xml:space="preserve"> (Bento et al., submetida)
Nota taxonômica para </t>
    </r>
    <r>
      <rPr>
        <i/>
        <sz val="11"/>
        <color theme="1"/>
        <rFont val="Calibri"/>
        <scheme val="minor"/>
      </rPr>
      <t>Pseudotocinclus tietensis</t>
    </r>
    <r>
      <rPr>
        <sz val="11"/>
        <color theme="1"/>
        <rFont val="Calibri"/>
        <scheme val="minor"/>
      </rPr>
      <t xml:space="preserve"> (Prieto et al., 2025)
Dissertação de mestrado (iniciada)</t>
    </r>
  </si>
  <si>
    <t xml:space="preserve">Francisco Langeani (Unesp-S. J. do Rio Preto);
Veronica Slobodian (UNB);
Welber (Unip); </t>
  </si>
  <si>
    <r>
      <t xml:space="preserve">O auxílio financeiro do ICMBio tem sido fundamental para o bom desenvolvimento da Ação.
Próximas amostragens (previstas para 2025) incluem: a região do Alto Tietê, com foco no interior de UCs estaduais e municipais,  onde há ainda grandes lacunas; a região de Passos, MG (Rio Grande, </t>
    </r>
    <r>
      <rPr>
        <i/>
        <sz val="11"/>
        <color theme="1"/>
        <rFont val="Calibri"/>
        <scheme val="minor"/>
      </rPr>
      <t>Harttia gracilis</t>
    </r>
    <r>
      <rPr>
        <sz val="11"/>
        <color theme="1"/>
        <rFont val="Calibri"/>
        <scheme val="minor"/>
      </rPr>
      <t xml:space="preserve">); e a região de Uberaba, MG (Rio Grande: </t>
    </r>
    <r>
      <rPr>
        <i/>
        <sz val="11"/>
        <color theme="1"/>
        <rFont val="Calibri"/>
        <scheme val="minor"/>
      </rPr>
      <t>Psalidodon uberaba</t>
    </r>
    <r>
      <rPr>
        <sz val="11"/>
        <color theme="1"/>
        <rFont val="Calibri"/>
        <scheme val="minor"/>
      </rPr>
      <t xml:space="preserve"> e </t>
    </r>
    <r>
      <rPr>
        <i/>
        <sz val="11"/>
        <color theme="1"/>
        <rFont val="Calibri"/>
        <scheme val="minor"/>
      </rPr>
      <t>P. uaiso</t>
    </r>
    <r>
      <rPr>
        <sz val="11"/>
        <color theme="1"/>
        <rFont val="Calibri"/>
        <scheme val="minor"/>
      </rPr>
      <t>). Ainda não há previsão para coletas no alto Rio Paranapanema e Rio Tibagi (</t>
    </r>
    <r>
      <rPr>
        <i/>
        <sz val="11"/>
        <color theme="1"/>
        <rFont val="Calibri"/>
        <scheme val="minor"/>
      </rPr>
      <t>Isbrueckerichthys calvus</t>
    </r>
    <r>
      <rPr>
        <sz val="11"/>
        <color theme="1"/>
        <rFont val="Calibri"/>
        <scheme val="minor"/>
      </rPr>
      <t xml:space="preserve">, </t>
    </r>
    <r>
      <rPr>
        <i/>
        <sz val="11"/>
        <color theme="1"/>
        <rFont val="Calibri"/>
        <scheme val="minor"/>
      </rPr>
      <t>I. saxicola</t>
    </r>
    <r>
      <rPr>
        <sz val="11"/>
        <color theme="1"/>
        <rFont val="Calibri"/>
        <scheme val="minor"/>
      </rPr>
      <t xml:space="preserve">, </t>
    </r>
    <r>
      <rPr>
        <i/>
        <sz val="11"/>
        <color theme="1"/>
        <rFont val="Calibri"/>
        <scheme val="minor"/>
      </rPr>
      <t>Cambeva pascuali</t>
    </r>
    <r>
      <rPr>
        <sz val="11"/>
        <color theme="1"/>
        <rFont val="Calibri"/>
        <scheme val="minor"/>
      </rPr>
      <t xml:space="preserve"> e </t>
    </r>
    <r>
      <rPr>
        <i/>
        <sz val="11"/>
        <color theme="1"/>
        <rFont val="Calibri"/>
        <scheme val="minor"/>
      </rPr>
      <t>Neoplecostomus Botucatu</t>
    </r>
    <r>
      <rPr>
        <sz val="11"/>
        <color theme="1"/>
        <rFont val="Calibri"/>
        <scheme val="minor"/>
      </rPr>
      <t xml:space="preserve">).
Wagner (IDESA) ficou de enviar dados de algumas espécies ao Prof. Langeani (material do Alto rio Araguari, na Área Estratégica - AE 11 do PAN). </t>
    </r>
  </si>
  <si>
    <t>Incluir como produto: Notas taxonômicas</t>
  </si>
  <si>
    <t>7.2</t>
  </si>
  <si>
    <t>Desenvolver programa de educação ambiental voltado às espécies-alvo com distribuição restrita</t>
  </si>
  <si>
    <t>Documento do Programa de educação ambiental, contendo especificações de público-alvo, estratégias de atuação e materiais didático- pedagógicos.</t>
  </si>
  <si>
    <t>Definição de diretrizes para a educação ambiental voltada à conservação de espécies de peixe com distribuição restrita</t>
  </si>
  <si>
    <t>Welber Smith (UNIP)</t>
  </si>
  <si>
    <t>Flávio Tatsumi (IBAMA); Renato Felice (IBAMA); Fernando Carvalho (UFMS); Francisco Langeani (UNESP - São José do Rio Preto); Maria Inácia (CBH BPG); Naraiana Benone (UEMG); Veronica Slobodian (UNB)</t>
  </si>
  <si>
    <t>O Programa intenciona:
Identificar os atores contemplados;
Identificar as prefeituras para estabelecimento de parcerias para adoção de espécies-alvo e oferecimento de oficinas;
Realizar oficinas com professores via Secretaria de Educação para divulgar conhecimento para proteção de espécies-alvo e seus ambientes;
Elaborar cartilhas, folders e cards sobre espécies-alvo e ambientes contemplados;
Estabelecer parcerias com canais de divulgação estabelecidos para postagens sobre espécies e ações do PAN;
Oferecer produtos de capacitação para agentes de fiscalização, produtores e assentados
Cálculo: 2 viagens por localidade, com 2 pessoas e 5 dias cada.
Diárias: R$ 500,00: Passagem R$ 1.200,00 =&gt; R$ 7.400,00 por viagem (18 viagens: R$ 133.200,00).
Material visual: a. Identidade R$ 8.000,00; b. diagramação de produtos R$ 2.000,00 (9 produtos: R$ 18.000,00)
Quantitativos por localidade: Uma capacitação de fiscais; uma de produtores; uma oficina para professores; um contato com as prefeituras.</t>
  </si>
  <si>
    <t>Ação com data de início antecipada para fevereiro/2024, devido à oportunidade de interação com a ação 7.1, em execução, e custeio de materiais de informativo e educativos.
As atividades desenvolvidas incluem: dinâmicas sobre educação ambiental, organização de folder, cartaz e pranchas das espécies-alvo de distribuição restrita, implantação de um Instagram para divulgação das ações em desenvolvimento  (@panaltoparana - espécies-alvo de distribuição restrita), apresentação de 5 trabalhos sobre as espécies no EBI/2025, e elaboração de um jogo digital sobre as espécies-alvo das AE-01 e AE-02 do PAN, a ser disponibilizado ao Museu de Biologia da Universidade de Brasília para visitantes.</t>
  </si>
  <si>
    <t>Folder, Cartaz e Pranchas das espécies alvo;
Página no Instagram (@panaltoparana - espécies alvo de distribuição restrita); 
Apresentação de 5 trabalhos em congresso (EBI/2025);
Jogo digital sobre as espécies-alvo das AE01 e AE02;
Nota técnica (publicada) - espécies alvo de distribuição restrita (P. tietensis);
Nota técnica (submetida) - espécies alvo de distribuição restrita (C. oiticicai)</t>
  </si>
  <si>
    <t>Welber Smith (UNIP-Sorocaba);
Veronica Slobodian (UNB)</t>
  </si>
  <si>
    <r>
      <rPr>
        <sz val="11"/>
        <rFont val="Calibri"/>
        <scheme val="minor"/>
      </rPr>
      <t>Mônica Machado (UFJ) sugeriu inserir convidar os colaboradores do PAN para o Instagram @panaltoparana, para aumentar alcance do público.</t>
    </r>
    <r>
      <rPr>
        <sz val="11"/>
        <color rgb="FF0070C0"/>
        <rFont val="Calibri"/>
        <scheme val="minor"/>
      </rPr>
      <t xml:space="preserve">           </t>
    </r>
  </si>
  <si>
    <t>7.3</t>
  </si>
  <si>
    <t>Mapear áreas protegidas que contemplem as espécies-alvo de distribuição restrita</t>
  </si>
  <si>
    <t>Relatório contendo Mapeamento com SIG de APP's e UC's que contribuem para a preservação das espécies-alvo de distribuição restrita</t>
  </si>
  <si>
    <t>Direcionamento de ações para mitigação de impactos sobre espécies com distribuição restrita</t>
  </si>
  <si>
    <t>Gabriel Brejão
(UNESP)</t>
  </si>
  <si>
    <t>Flávio Tatsumi (IBAMA); Renato Felice (IBAMA); Fernando Carvalho (UFMS); Francisco Langeani (UNESP - São José do Rio Preto); Welber Smith (UNIP); Naraiana Benone (UEMG); Veronica Slobodian (UNB); Gilberto Salvador (UFPA); Fernando Dagosta (UFGD); Carla Polaz (ICMBio/CEPTA); Guilherme Casoni (SEMIL SP); Eliana Velocci (IBAMA); Márcio Araújo (ANA); Célio Bertelli (CBH-SMG); José Senhorini (UNESP Botucatu); Maria Inácia (CBH-BPG); Caio Cesar (SEMAD GO); Thiago Bianconi (IBAMA); Alécio Perini (UFJ); Ari Soares (IDESA)</t>
  </si>
  <si>
    <t>1. S. Bartolomeu, S.Marcos (28) e rio Corumbá (GO)
2. Alto Tietê (92)
3. Alto Rio das Mortes, Rio Carandaí (Alto Paraná)
4. Alto Tibagi, Laranjinhas e Rio das Cinzas (39, 67, 69)
5. Alto Rio Pardo (75)
6. Bacia Rio São João (médio R. Grande (119)
7. R. Mogi-Guaçu, Pardo (110, 112) e rio Sapucaí-Mirim
8. Cabeceiras do R. Uberaba e Araguari (23, 116, 118)
9. Cabeceiras Bc. R.Pardo e Paranapanema (74, 75)</t>
  </si>
  <si>
    <t>Levantamento do estado de preservação das AP&amp;apos;s nas áreas das espécies-alvo restritas
Relacionada à ação 6.3</t>
  </si>
  <si>
    <t>Está em andamento a produção dos mapas de ocorrência das espécies alvo do PAN em Unidades de Conservação, porém o mapeamento total previsto na ação não poderá ser concluído na data prevista. Uma aluna de mestrado já iniciou um projeto para a execução do mapeamento utilizando dados do MapBiomas e delimitação de APPs de 100 metros.
Será organizada uma base de dados consolidada com os pontos de ocorrência das espécies contempladas, e a intenção é utilizar as áreas mapeadas para fins de recuperação vegetal nas áreas estratégicas do PAN. 
O mapeamento das lacunas das espécies-alvo, objeto da Ação 7.1, também irá contribuir com essa ação.</t>
  </si>
  <si>
    <t xml:space="preserve">Sobrecarga de trabalho, pois o articulador da ação assumiu cargo de professor no período, o que acabou atrasando o andamento da Ação. </t>
  </si>
  <si>
    <t>Gabriel Brejão (Unesp);
Veronica Slobodian (UNB)</t>
  </si>
  <si>
    <t>Data final da ação adiada para dez/2026
Gabriel solicitou aos colaboradores o envio das informações que estão coletando para que possa atualizar a base de dados de pontos de ocorrência das espécies contempladas.</t>
  </si>
  <si>
    <t>7.4</t>
  </si>
  <si>
    <t>Elaborar documento com orientações para fomentar fiscalização e restauração de APP's e direcionamento para implementação de UC's</t>
  </si>
  <si>
    <t>Parecer Técnico junto ao IBAMA para a indicação de UC's e APP's prioritárias para a restauração nas áreas de ocorrência das espécies-alvo restritas;
Parecer Técnico junto ao ICMBio para orientações de implementação de UC's e APP's; que contemplem a área de ocorrência das espécies-alvo restritas</t>
  </si>
  <si>
    <t>1. Disponibilização de Informações sobre locais de interesse para novas UC's;
2. Proteção e restauração de APP's</t>
  </si>
  <si>
    <t>Rosemary
Oliveira (ICMBio/CEPTA)</t>
  </si>
  <si>
    <t>Flávio Tatsumi (IBAMA); Renato Felice (IBAMA); Fernando Carvalho (UFMS); Francisco Langeani (UNESP - São José do Rio Preto); Welber Smith (UNIP); Naraiana Benone (UEMG); Veronica Slobodian (UNB); Gabriel Brejão (UNESP); Gilberto Salvador (UFPA); Fernando Dagosta (UFGD); Carla Polaz (ICMBio/CEPTA); Guilherme Casoni (SEMIL SP); Eliana Velocci (IBAMA); Márcio Araújo (ANA); Célio Bertelli (CBH-SMG); José Senhorini (UNESP Botucatu); Maria Inácia (CBH-BPG); Caio Cesar (SEMAD GO); Thiago Bianconi (IBAMA); Alécio Perini (UFJ); Ari Soares (IDESA)</t>
  </si>
  <si>
    <t>Compilação de documentos, legislações e normativas para a restauração de APP&amp;apos;s a serem incluídos no sítio eletrônico do PAN</t>
  </si>
  <si>
    <t xml:space="preserve">Ação com data de início de execução posterior ao período monitorado. </t>
  </si>
  <si>
    <t xml:space="preserve">PLANEJAMENTO DE NOVAS AÇÕES </t>
  </si>
  <si>
    <t>NOVAS AÇÕES:</t>
  </si>
  <si>
    <t>OBJETIVO ESPECÍFICO</t>
  </si>
  <si>
    <t>Área de relevância</t>
  </si>
  <si>
    <t>4.6</t>
  </si>
  <si>
    <t>Contribuir técnica e cientificamente com a discussão sobre a necessidade de elaboração do Programa de Manejo Populacional (PMP) formalizado pelo ICMBio para o surubim-letra (Steindachneridion scriptum)</t>
  </si>
  <si>
    <t>Relatórios de participação das oficinas</t>
  </si>
  <si>
    <r>
      <rPr>
        <sz val="11"/>
        <color theme="1"/>
        <rFont val="Calibri"/>
        <scheme val="minor"/>
      </rPr>
      <t>Estratégias de manejo populacional para o surubim-letra (</t>
    </r>
    <r>
      <rPr>
        <i/>
        <sz val="11"/>
        <color theme="1"/>
        <rFont val="Calibri"/>
        <scheme val="minor"/>
      </rPr>
      <t>Steindachneridion scriptum</t>
    </r>
    <r>
      <rPr>
        <sz val="11"/>
        <color theme="1"/>
        <rFont val="Calibri"/>
        <scheme val="minor"/>
      </rPr>
      <t>) definidas</t>
    </r>
  </si>
  <si>
    <t>Rosemary Oliveira ICMBio/CEPTA</t>
  </si>
  <si>
    <t>George Yasui (USP/CEPTA); Fábio Foresti (Unesp-Bauru); Carla Polaz (ICMBio/CEPTA)</t>
  </si>
  <si>
    <t>Área de abrangência do PAN</t>
  </si>
  <si>
    <t>Bacia do rio Pardo (afluente do rio Grande)</t>
  </si>
  <si>
    <t>OBJETIVO</t>
  </si>
  <si>
    <t>Objetivo Geral do PAN</t>
  </si>
  <si>
    <t>PAINEL DE GESTÃO DO PAN</t>
  </si>
  <si>
    <t>RESUMO DA SITUAÇÃO DAS AÇÕES DO PAN</t>
  </si>
  <si>
    <t>SITUAÇÃO ATUAL DAS AÇÕES - 1ª MONITORIA (2025)</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</si>
  <si>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</si>
  <si>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</si>
  <si>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</si>
  <si>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</si>
  <si>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</si>
  <si>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</si>
  <si>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</si>
  <si>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</si>
  <si>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</si>
  <si>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</si>
  <si>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</si>
  <si>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t xml:space="preserve"> </t>
    </r>
    <r>
      <rPr>
        <b/>
        <sz val="11"/>
        <color theme="0"/>
        <rFont val="Calibri"/>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</si>
  <si>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</si>
  <si>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</si>
  <si>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</si>
  <si>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</si>
  <si>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</si>
  <si>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</si>
  <si>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</si>
  <si>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</si>
  <si>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</si>
  <si>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</si>
  <si>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</si>
  <si>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</si>
  <si>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</si>
  <si>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01/10/2016 - 04/10/2016 (virtual)</t>
  </si>
  <si>
    <t>Texto objetivo 1</t>
  </si>
  <si>
    <t>1.4</t>
  </si>
  <si>
    <t>1.5</t>
  </si>
  <si>
    <t>X</t>
  </si>
  <si>
    <t>1.6</t>
  </si>
  <si>
    <t>1.7</t>
  </si>
  <si>
    <t>1.8</t>
  </si>
  <si>
    <t>1.9</t>
  </si>
  <si>
    <t>1.10</t>
  </si>
  <si>
    <t>1.11</t>
  </si>
  <si>
    <t>1.12</t>
  </si>
  <si>
    <t>1.13</t>
  </si>
  <si>
    <t>1.14</t>
  </si>
  <si>
    <t>1.15</t>
  </si>
  <si>
    <t>Texto objetivo 2</t>
  </si>
  <si>
    <t>2.4</t>
  </si>
  <si>
    <t>2.5</t>
  </si>
  <si>
    <t>2.6</t>
  </si>
  <si>
    <t>2.7</t>
  </si>
  <si>
    <t>2.8</t>
  </si>
  <si>
    <t>2.9</t>
  </si>
  <si>
    <t>2.10</t>
  </si>
  <si>
    <t>2.11</t>
  </si>
  <si>
    <t>2.12</t>
  </si>
  <si>
    <t>2.13</t>
  </si>
  <si>
    <t>2.14</t>
  </si>
  <si>
    <t>2.15</t>
  </si>
  <si>
    <t>Texto objetivo 3</t>
  </si>
  <si>
    <t>ação 3</t>
  </si>
  <si>
    <t>3.3</t>
  </si>
  <si>
    <t>3.4</t>
  </si>
  <si>
    <t>3.5</t>
  </si>
  <si>
    <t>3.6</t>
  </si>
  <si>
    <t>3.7</t>
  </si>
  <si>
    <t>3.8</t>
  </si>
  <si>
    <t>3.9</t>
  </si>
  <si>
    <t>3.10</t>
  </si>
  <si>
    <t>3.11</t>
  </si>
  <si>
    <t>3.12</t>
  </si>
  <si>
    <t>3.13</t>
  </si>
  <si>
    <t>3.14</t>
  </si>
  <si>
    <t>3.15</t>
  </si>
  <si>
    <t>Texto objetivo 4</t>
  </si>
  <si>
    <t>ação 4</t>
  </si>
  <si>
    <t>4.7</t>
  </si>
  <si>
    <t>4.8</t>
  </si>
  <si>
    <t>4.9</t>
  </si>
  <si>
    <t>4.10</t>
  </si>
  <si>
    <t>4.11</t>
  </si>
  <si>
    <t>4.12</t>
  </si>
  <si>
    <t>4.13</t>
  </si>
  <si>
    <t>4.14</t>
  </si>
  <si>
    <t>4.15</t>
  </si>
  <si>
    <t>Texto objetivo 5</t>
  </si>
  <si>
    <t>ação 5</t>
  </si>
  <si>
    <t>5.4</t>
  </si>
  <si>
    <t>5.5</t>
  </si>
  <si>
    <t>5.6</t>
  </si>
  <si>
    <t>5.7</t>
  </si>
  <si>
    <t>5.8</t>
  </si>
  <si>
    <t>5.9</t>
  </si>
  <si>
    <t>5.10</t>
  </si>
  <si>
    <t>5.11</t>
  </si>
  <si>
    <t>5.12</t>
  </si>
  <si>
    <t>5.13</t>
  </si>
  <si>
    <t>5.14</t>
  </si>
  <si>
    <t>5.15</t>
  </si>
  <si>
    <t>Texto objetivo 6</t>
  </si>
  <si>
    <t>ação 6</t>
  </si>
  <si>
    <t>6.9</t>
  </si>
  <si>
    <t>6.10</t>
  </si>
  <si>
    <t>6.11</t>
  </si>
  <si>
    <t>6.12</t>
  </si>
  <si>
    <t>6.13</t>
  </si>
  <si>
    <t>6.14</t>
  </si>
  <si>
    <t>6.15</t>
  </si>
  <si>
    <t>Texto objetivo 7</t>
  </si>
  <si>
    <t>ação 7</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</si>
  <si>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</si>
  <si>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</si>
  <si>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</si>
  <si>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</si>
  <si>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</si>
  <si>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</si>
  <si>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</si>
  <si>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</si>
  <si>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</si>
  <si>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</si>
  <si>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</si>
  <si>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</si>
  <si>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</si>
  <si>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</si>
  <si>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</si>
  <si>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</si>
  <si>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</si>
  <si>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</si>
  <si>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</si>
  <si>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</si>
  <si>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</si>
  <si>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</si>
  <si>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</si>
  <si>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</si>
  <si>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</si>
  <si>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</si>
  <si>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</si>
  <si>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</si>
  <si>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</si>
  <si>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</si>
  <si>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</si>
  <si>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</si>
  <si>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</si>
  <si>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</si>
  <si>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</si>
  <si>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</si>
  <si>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</si>
  <si>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</si>
  <si>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</si>
  <si>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</si>
  <si>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</si>
  <si>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</si>
  <si>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</si>
  <si>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</si>
  <si>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</si>
  <si>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</si>
  <si>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</si>
  <si>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</si>
  <si>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</si>
  <si>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</si>
  <si>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</si>
  <si>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</si>
  <si>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</si>
  <si>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</si>
  <si>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</si>
  <si>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</si>
  <si>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</si>
  <si>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</si>
  <si>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</si>
  <si>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</si>
  <si>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</si>
  <si>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</si>
  <si>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PLANEJAMENTO DE NOVAS AÇÕES</t>
  </si>
  <si>
    <t>INSERIR O NOME DO OBJETIVO ESPECÍFICO</t>
  </si>
  <si>
    <t>Inserir nova ação</t>
  </si>
  <si>
    <t>SITUAÇÃO ATUAL DAS AÇÕES - 2ª MONITORIA (2018)</t>
  </si>
  <si>
    <t>OBJETIVO 8</t>
  </si>
  <si>
    <t>OBJETIVO 9</t>
  </si>
  <si>
    <t>OBJETIVO 10</t>
  </si>
  <si>
    <t>SITUAÇÃO ATUAL DAS AÇÕES - 3ª MONITORIA (2019)</t>
  </si>
  <si>
    <t>SITUAÇÃO ATUAL DAS AÇÕES - 4ª MONITORIA (2020)</t>
  </si>
  <si>
    <t>SITUAÇÃO ATUAL DAS AÇÕES - MONITORIA FINAL (2021)</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</si>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</sst>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6" formatCode="&quot;R$&quot;\ #,##0;[Red]\-&quot;R$&quot;\ #,##0"/>
    <numFmt numFmtId="8" formatCode="&quot;R$&quot;\ #,##0.00;[Red]\-&quot;R$&quot;\ #,##0.00"/>
    <numFmt numFmtId="164" formatCode="[$-416]mmmm\-yy;@"/>
    <numFmt numFmtId="165" formatCode="[$-416]mmm\-yy;@"/>
  </numFmts>
  <fonts count="33">
    <font>
      <sz val="11"/>
      <color theme="1"/>
      <name val="Calibri"/>
      <scheme val="minor"/>
    </font>
    <font>
      <sz val="10"/>
      <name val="Arial"/>
    </font>
    <font>
      <b/>
      <sz val="18"/>
      <color indexed="56"/>
      <name val="Calibri"/>
    </font>
    <font>
      <b/>
      <sz val="14"/>
      <color indexed="56"/>
      <name val="Calibri"/>
    </font>
    <font>
      <b/>
      <sz val="12"/>
      <color theme="0"/>
      <name val="Calibri"/>
      <scheme val="minor"/>
    </font>
    <font>
      <b/>
      <sz val="12"/>
      <color theme="1"/>
      <name val="Calibri"/>
      <scheme val="minor"/>
    </font>
    <font>
      <sz val="11"/>
      <name val="Calibri"/>
      <scheme val="minor"/>
    </font>
    <font>
      <b/>
      <sz val="12"/>
      <name val="Calibri"/>
      <scheme val="minor"/>
    </font>
    <font>
      <sz val="12"/>
      <name val="Calibri"/>
      <scheme val="minor"/>
    </font>
    <font>
      <b/>
      <sz val="12"/>
      <color indexed="65"/>
      <name val="Calibri"/>
      <scheme val="minor"/>
    </font>
    <font>
      <sz val="12"/>
      <color theme="1"/>
      <name val="Calibri"/>
      <scheme val="minor"/>
    </font>
    <font>
      <u/>
      <sz val="12"/>
      <name val="Calibri"/>
      <scheme val="minor"/>
    </font>
    <font>
      <b/>
      <sz val="11"/>
      <color theme="0"/>
      <name val="Calibri"/>
      <scheme val="minor"/>
    </font>
    <font>
      <b/>
      <sz val="11"/>
      <name val="Calibri"/>
      <scheme val="minor"/>
    </font>
    <font>
      <b/>
      <sz val="11"/>
      <color theme="1"/>
      <name val="Calibri"/>
      <scheme val="minor"/>
    </font>
    <font>
      <sz val="11"/>
      <color theme="0"/>
      <name val="Calibri"/>
      <scheme val="minor"/>
    </font>
    <font>
      <sz val="11"/>
      <color rgb="FF242424"/>
      <name val="Calibri"/>
      <scheme val="minor"/>
    </font>
    <font>
      <sz val="11"/>
      <color rgb="FFEE0000"/>
      <name val="Calibri"/>
      <scheme val="minor"/>
    </font>
    <font>
      <sz val="11"/>
      <color rgb="FF0070C0"/>
      <name val="Calibri"/>
      <scheme val="minor"/>
    </font>
    <font>
      <sz val="11"/>
      <color indexed="2"/>
      <name val="Calibri"/>
      <scheme val="minor"/>
    </font>
    <font>
      <b/>
      <sz val="16"/>
      <color theme="0"/>
      <name val="Calibri"/>
      <scheme val="minor"/>
    </font>
    <font>
      <b/>
      <sz val="16"/>
      <color theme="1"/>
      <name val="Calibri"/>
      <scheme val="minor"/>
    </font>
    <font>
      <sz val="14"/>
      <name val="Calibri"/>
      <scheme val="minor"/>
    </font>
    <font>
      <b/>
      <sz val="11"/>
      <color indexed="2"/>
      <name val="Calibri"/>
      <scheme val="minor"/>
    </font>
    <font>
      <b/>
      <sz val="14"/>
      <color theme="0"/>
      <name val="Calibri"/>
      <scheme val="minor"/>
    </font>
    <font>
      <sz val="12"/>
      <color theme="0"/>
      <name val="Calibri"/>
      <scheme val="minor"/>
    </font>
    <font>
      <b/>
      <sz val="16"/>
      <name val="Calibri"/>
      <scheme val="minor"/>
    </font>
    <font>
      <sz val="14"/>
      <color theme="1"/>
      <name val="Calibri"/>
      <scheme val="minor"/>
    </font>
    <font>
      <sz val="12"/>
      <name val="Calibri"/>
    </font>
    <font>
      <b/>
      <sz val="18"/>
      <color theme="1"/>
      <name val="Calibri"/>
      <scheme val="minor"/>
    </font>
    <font>
      <sz val="11"/>
      <color theme="1"/>
      <name val="Calibri"/>
      <scheme val="minor"/>
    </font>
    <font>
      <b/>
      <sz val="14"/>
      <name val="Calibri"/>
      <scheme val="minor"/>
    </font>
    <font>
      <i/>
      <sz val="11"/>
      <color theme="1"/>
      <name val="Calibri"/>
      <scheme val="minor"/>
    </font>
  </fonts>
  <fills count="28">
    <fill>
      <patternFill patternType="none"/>
    </fill>
    <fill>
      <patternFill patternType="gray125"/>
    </fill>
    <fill>
      <patternFill patternType="solid">
        <fgColor indexed="27"/>
        <bgColor indexed="27"/>
      </patternFill>
    </fill>
    <fill>
      <patternFill patternType="solid">
        <fgColor theme="0"/>
        <bgColor theme="0"/>
      </patternFill>
    </fill>
    <fill>
      <patternFill patternType="solid">
        <fgColor theme="0"/>
        <bgColor theme="0"/>
      </patternFill>
    </fill>
    <fill>
      <patternFill patternType="solid">
        <fgColor rgb="FF006600"/>
        <bgColor rgb="FF93C47D"/>
      </patternFill>
    </fill>
    <fill>
      <patternFill patternType="solid">
        <fgColor theme="6" tint="0.39997558519241921"/>
        <bgColor theme="6" tint="0.39997558519241921"/>
      </patternFill>
    </fill>
    <fill>
      <patternFill patternType="solid">
        <fgColor theme="6" tint="0.39997558519241921"/>
        <bgColor rgb="FF93C47D"/>
      </patternFill>
    </fill>
    <fill>
      <patternFill patternType="solid">
        <fgColor theme="4" tint="0.39997558519241921"/>
        <bgColor theme="4" tint="0.39997558519241921"/>
      </patternFill>
    </fill>
    <fill>
      <patternFill patternType="solid">
        <fgColor theme="0" tint="-0.34998626667073579"/>
        <bgColor theme="0" tint="-0.34998626667073579"/>
      </patternFill>
    </fill>
    <fill>
      <patternFill patternType="solid">
        <fgColor theme="4" tint="0.79998168889431442"/>
        <bgColor theme="4" tint="0.79998168889431442"/>
      </patternFill>
    </fill>
    <fill>
      <patternFill patternType="solid">
        <fgColor indexed="2"/>
        <bgColor indexed="2"/>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7030A0"/>
        <bgColor rgb="FF7030A0"/>
      </patternFill>
    </fill>
    <fill>
      <patternFill patternType="solid">
        <fgColor indexed="45"/>
        <bgColor indexed="45"/>
      </patternFill>
    </fill>
    <fill>
      <patternFill patternType="solid">
        <fgColor theme="9" tint="0.39997558519241921"/>
        <bgColor theme="9" tint="0.39997558519241921"/>
      </patternFill>
    </fill>
    <fill>
      <patternFill patternType="solid">
        <fgColor theme="9" tint="0.79998168889431442"/>
        <bgColor theme="9" tint="0.79998168889431442"/>
      </patternFill>
    </fill>
    <fill>
      <patternFill patternType="solid">
        <fgColor rgb="FF548235"/>
        <bgColor rgb="FF548235"/>
      </patternFill>
    </fill>
    <fill>
      <patternFill patternType="solid">
        <fgColor rgb="FFE2EFDA"/>
        <bgColor rgb="FFE2EFDA"/>
      </patternFill>
    </fill>
    <fill>
      <patternFill patternType="solid">
        <fgColor rgb="FFC6E0B4"/>
        <bgColor rgb="FFC6E0B4"/>
      </patternFill>
    </fill>
    <fill>
      <patternFill patternType="solid">
        <fgColor indexed="56"/>
        <bgColor indexed="56"/>
      </patternFill>
    </fill>
    <fill>
      <patternFill patternType="solid">
        <fgColor rgb="FF006600"/>
        <bgColor rgb="FF006600"/>
      </patternFill>
    </fill>
    <fill>
      <patternFill patternType="solid">
        <fgColor indexed="65"/>
      </patternFill>
    </fill>
    <fill>
      <patternFill patternType="solid">
        <fgColor theme="0" tint="-4.9989318521683403E-2"/>
        <bgColor theme="0" tint="-4.9989318521683403E-2"/>
      </patternFill>
    </fill>
    <fill>
      <patternFill patternType="solid">
        <fgColor theme="3" tint="-0.249977111117893"/>
        <bgColor indexed="64"/>
      </patternFill>
    </fill>
  </fills>
  <borders count="70">
    <border>
      <left/>
      <right/>
      <top/>
      <bottom/>
      <diagonal/>
    </border>
    <border>
      <left style="medium">
        <color auto="1"/>
      </left>
      <right/>
      <top/>
      <bottom style="medium">
        <color auto="1"/>
      </bottom>
      <diagonal/>
    </border>
    <border>
      <left/>
      <right/>
      <top/>
      <bottom style="thin">
        <color indexed="65"/>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indexed="65"/>
      </left>
      <right/>
      <top style="thin">
        <color theme="0"/>
      </top>
      <bottom style="thick">
        <color indexed="65"/>
      </bottom>
      <diagonal/>
    </border>
    <border>
      <left/>
      <right/>
      <top style="thin">
        <color theme="0"/>
      </top>
      <bottom style="thick">
        <color indexed="65"/>
      </bottom>
      <diagonal/>
    </border>
    <border>
      <left/>
      <right style="thin">
        <color indexed="65"/>
      </right>
      <top style="thick">
        <color indexed="65"/>
      </top>
      <bottom/>
      <diagonal/>
    </border>
    <border>
      <left style="thin">
        <color indexed="65"/>
      </left>
      <right/>
      <top style="thin">
        <color indexed="65"/>
      </top>
      <bottom/>
      <diagonal/>
    </border>
    <border>
      <left/>
      <right style="thin">
        <color indexed="65"/>
      </right>
      <top style="thin">
        <color indexed="65"/>
      </top>
      <bottom style="thin">
        <color indexed="65"/>
      </bottom>
      <diagonal/>
    </border>
    <border>
      <left style="thin">
        <color indexed="65"/>
      </left>
      <right/>
      <top style="thin">
        <color indexed="65"/>
      </top>
      <bottom style="thin">
        <color indexed="65"/>
      </bottom>
      <diagonal/>
    </border>
    <border>
      <left/>
      <right/>
      <top style="thin">
        <color auto="1"/>
      </top>
      <bottom style="medium">
        <color auto="1"/>
      </bottom>
      <diagonal/>
    </border>
    <border>
      <left/>
      <right/>
      <top/>
      <bottom style="double">
        <color auto="1"/>
      </bottom>
      <diagonal/>
    </border>
    <border>
      <left/>
      <right/>
      <top style="medium">
        <color auto="1"/>
      </top>
      <bottom style="double">
        <color auto="1"/>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bottom/>
      <diagonal/>
    </border>
    <border>
      <left style="thin">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top style="medium">
        <color auto="1"/>
      </top>
      <bottom style="thin">
        <color theme="0"/>
      </bottom>
      <diagonal/>
    </border>
    <border>
      <left/>
      <right/>
      <top style="medium">
        <color auto="1"/>
      </top>
      <bottom style="thin">
        <color theme="0"/>
      </bottom>
      <diagonal/>
    </border>
    <border>
      <left/>
      <right style="medium">
        <color auto="1"/>
      </right>
      <top style="medium">
        <color auto="1"/>
      </top>
      <bottom style="thin">
        <color theme="0"/>
      </bottom>
      <diagonal/>
    </border>
    <border>
      <left style="medium">
        <color auto="1"/>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auto="1"/>
      </right>
      <top style="thin">
        <color theme="0"/>
      </top>
      <bottom style="thin">
        <color theme="0"/>
      </bottom>
      <diagonal/>
    </border>
    <border>
      <left style="medium">
        <color auto="1"/>
      </left>
      <right style="thin">
        <color theme="0"/>
      </right>
      <top/>
      <bottom style="thin">
        <color theme="0"/>
      </bottom>
      <diagonal/>
    </border>
    <border>
      <left style="thin">
        <color auto="1"/>
      </left>
      <right style="medium">
        <color auto="1"/>
      </right>
      <top/>
      <bottom style="thin">
        <color auto="1"/>
      </bottom>
      <diagonal/>
    </border>
    <border>
      <left style="medium">
        <color auto="1"/>
      </left>
      <right style="thin">
        <color theme="0"/>
      </right>
      <top/>
      <bottom/>
      <diagonal/>
    </border>
    <border>
      <left style="thin">
        <color auto="1"/>
      </left>
      <right style="medium">
        <color auto="1"/>
      </right>
      <top style="thin">
        <color auto="1"/>
      </top>
      <bottom style="thin">
        <color auto="1"/>
      </bottom>
      <diagonal/>
    </border>
    <border>
      <left style="medium">
        <color auto="1"/>
      </left>
      <right style="thin">
        <color theme="0"/>
      </right>
      <top style="thin">
        <color theme="0"/>
      </top>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diagonal/>
    </border>
    <border>
      <left style="medium">
        <color auto="1"/>
      </left>
      <right style="thin">
        <color theme="0"/>
      </right>
      <top style="medium">
        <color auto="1"/>
      </top>
      <bottom/>
      <diagonal/>
    </border>
    <border>
      <left/>
      <right style="medium">
        <color auto="1"/>
      </right>
      <top style="medium">
        <color auto="1"/>
      </top>
      <bottom/>
      <diagonal/>
    </border>
    <border>
      <left/>
      <right style="thin">
        <color theme="0"/>
      </right>
      <top style="medium">
        <color auto="1"/>
      </top>
      <bottom/>
      <diagonal/>
    </border>
    <border>
      <left style="thin">
        <color theme="0"/>
      </left>
      <right style="medium">
        <color auto="1"/>
      </right>
      <top style="medium">
        <color auto="1"/>
      </top>
      <bottom/>
      <diagonal/>
    </border>
    <border>
      <left style="medium">
        <color auto="1"/>
      </left>
      <right style="medium">
        <color auto="1"/>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right style="thin">
        <color theme="0"/>
      </right>
      <top style="medium">
        <color auto="1"/>
      </top>
      <bottom style="medium">
        <color auto="1"/>
      </bottom>
      <diagonal/>
    </border>
    <border>
      <left/>
      <right/>
      <top/>
      <bottom style="thin">
        <color rgb="FF000000"/>
      </bottom>
      <diagonal/>
    </border>
    <border>
      <left/>
      <right style="thin">
        <color auto="1"/>
      </right>
      <top/>
      <bottom style="thin">
        <color rgb="FF000000"/>
      </bottom>
      <diagonal/>
    </border>
  </borders>
  <cellStyleXfs count="5">
    <xf numFmtId="0" fontId="0" fillId="0" borderId="0"/>
    <xf numFmtId="0" fontId="1" fillId="2" borderId="1">
      <alignment horizontal="center" vertical="center" wrapText="1"/>
    </xf>
    <xf numFmtId="0" fontId="30" fillId="0" borderId="0"/>
    <xf numFmtId="0" fontId="1" fillId="0" borderId="0"/>
    <xf numFmtId="9" fontId="30" fillId="0" borderId="0" applyFont="0" applyFill="0" applyBorder="0" applyProtection="0"/>
  </cellStyleXfs>
  <cellXfs count="338">
    <xf numFmtId="0" fontId="0" fillId="0" borderId="0" xfId="0"/>
    <xf numFmtId="0" fontId="0" fillId="3" borderId="0" xfId="0" applyFill="1"/>
    <xf numFmtId="0" fontId="5" fillId="6" borderId="3" xfId="0" applyFont="1" applyFill="1" applyBorder="1" applyAlignment="1">
      <alignment horizontal="center" vertical="center"/>
    </xf>
    <xf numFmtId="0" fontId="6" fillId="7" borderId="3" xfId="0" applyFont="1" applyFill="1" applyBorder="1" applyAlignment="1">
      <alignment horizontal="left" vertical="center" wrapText="1"/>
    </xf>
    <xf numFmtId="0" fontId="5" fillId="6" borderId="3" xfId="0" applyFont="1" applyFill="1" applyBorder="1" applyAlignment="1">
      <alignment horizontal="center" vertical="center" wrapText="1"/>
    </xf>
    <xf numFmtId="0" fontId="7" fillId="6" borderId="3" xfId="0" applyFont="1" applyFill="1" applyBorder="1" applyAlignment="1">
      <alignment horizontal="center" vertical="center"/>
    </xf>
    <xf numFmtId="0" fontId="7" fillId="9" borderId="3" xfId="0" applyFont="1" applyFill="1" applyBorder="1" applyAlignment="1">
      <alignment horizontal="center" vertical="center" wrapText="1"/>
    </xf>
    <xf numFmtId="0" fontId="8" fillId="10" borderId="3" xfId="0" applyFont="1" applyFill="1" applyBorder="1" applyAlignment="1">
      <alignment vertical="center" wrapText="1"/>
    </xf>
    <xf numFmtId="0" fontId="7" fillId="11" borderId="3" xfId="0" applyFont="1" applyFill="1" applyBorder="1" applyAlignment="1">
      <alignment horizontal="center" vertical="center" wrapText="1"/>
    </xf>
    <xf numFmtId="0" fontId="7" fillId="12" borderId="3" xfId="0" applyFont="1" applyFill="1" applyBorder="1" applyAlignment="1">
      <alignment horizontal="center" vertical="center" wrapText="1"/>
    </xf>
    <xf numFmtId="1" fontId="7" fillId="13" borderId="3" xfId="0" applyNumberFormat="1" applyFont="1" applyFill="1" applyBorder="1" applyAlignment="1">
      <alignment horizontal="center" vertical="center" wrapText="1"/>
    </xf>
    <xf numFmtId="1" fontId="8" fillId="10" borderId="3" xfId="0" applyNumberFormat="1" applyFont="1" applyFill="1" applyBorder="1" applyAlignment="1">
      <alignment vertical="center" wrapText="1"/>
    </xf>
    <xf numFmtId="0" fontId="7" fillId="14" borderId="3" xfId="0" applyFont="1" applyFill="1" applyBorder="1" applyAlignment="1">
      <alignment horizontal="center" vertical="center" wrapText="1"/>
    </xf>
    <xf numFmtId="0" fontId="7" fillId="15" borderId="3" xfId="0" applyFont="1" applyFill="1" applyBorder="1" applyAlignment="1">
      <alignment horizontal="center" vertical="center" wrapText="1"/>
    </xf>
    <xf numFmtId="0" fontId="9" fillId="16" borderId="3" xfId="0" applyFont="1" applyFill="1" applyBorder="1" applyAlignment="1">
      <alignment horizontal="center" vertical="center" wrapText="1"/>
    </xf>
    <xf numFmtId="0" fontId="7" fillId="17" borderId="3"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10" fillId="10" borderId="3" xfId="0" applyFont="1" applyFill="1" applyBorder="1" applyAlignment="1">
      <alignment vertical="center" wrapText="1"/>
    </xf>
    <xf numFmtId="0" fontId="5" fillId="19" borderId="3" xfId="0" applyFont="1" applyFill="1" applyBorder="1" applyAlignment="1">
      <alignment horizontal="center" vertical="center" wrapText="1"/>
    </xf>
    <xf numFmtId="0" fontId="10" fillId="19" borderId="3" xfId="0" applyFont="1" applyFill="1" applyBorder="1" applyAlignment="1">
      <alignment vertical="center" wrapText="1"/>
    </xf>
    <xf numFmtId="0" fontId="5" fillId="19" borderId="4" xfId="0" applyFont="1" applyFill="1" applyBorder="1" applyAlignment="1">
      <alignment horizontal="center" vertical="center" wrapText="1"/>
    </xf>
    <xf numFmtId="0" fontId="10" fillId="19" borderId="4" xfId="0" applyFont="1" applyFill="1" applyBorder="1" applyAlignment="1">
      <alignment vertical="center" wrapText="1"/>
    </xf>
    <xf numFmtId="0" fontId="7" fillId="21" borderId="7" xfId="0" applyFont="1" applyFill="1" applyBorder="1" applyAlignment="1">
      <alignment horizontal="center" vertical="center" wrapText="1"/>
    </xf>
    <xf numFmtId="0" fontId="11" fillId="21" borderId="8" xfId="0" applyFont="1" applyFill="1" applyBorder="1" applyAlignment="1">
      <alignment vertical="center" wrapText="1"/>
    </xf>
    <xf numFmtId="0" fontId="7" fillId="22" borderId="9" xfId="0" applyFont="1" applyFill="1" applyBorder="1" applyAlignment="1">
      <alignment horizontal="center" vertical="center" wrapText="1"/>
    </xf>
    <xf numFmtId="0" fontId="8" fillId="22" borderId="10" xfId="0" applyFont="1" applyFill="1" applyBorder="1" applyAlignment="1">
      <alignment vertical="center" wrapText="1"/>
    </xf>
    <xf numFmtId="0" fontId="7" fillId="21" borderId="9" xfId="0" applyFont="1" applyFill="1" applyBorder="1" applyAlignment="1">
      <alignment horizontal="center" vertical="center" wrapText="1"/>
    </xf>
    <xf numFmtId="0" fontId="8" fillId="21" borderId="10" xfId="0" applyFont="1" applyFill="1" applyBorder="1" applyAlignment="1">
      <alignment vertical="center" wrapText="1"/>
    </xf>
    <xf numFmtId="0" fontId="0" fillId="0" borderId="0" xfId="0" applyAlignment="1">
      <alignment vertical="center"/>
    </xf>
    <xf numFmtId="0" fontId="0" fillId="0" borderId="0" xfId="0" applyAlignment="1">
      <alignment vertical="center" wrapText="1"/>
    </xf>
    <xf numFmtId="0" fontId="12" fillId="23" borderId="0" xfId="0" applyFont="1" applyFill="1" applyAlignment="1">
      <alignment horizontal="left" vertical="center"/>
    </xf>
    <xf numFmtId="0" fontId="12" fillId="23" borderId="11" xfId="0" applyFont="1" applyFill="1" applyBorder="1" applyAlignment="1">
      <alignment horizontal="left" vertical="center"/>
    </xf>
    <xf numFmtId="0" fontId="0" fillId="23" borderId="0" xfId="0" applyFill="1" applyAlignment="1">
      <alignment vertical="center"/>
    </xf>
    <xf numFmtId="0" fontId="13" fillId="0" borderId="12" xfId="0" applyFont="1" applyBorder="1" applyAlignment="1">
      <alignment vertical="center"/>
    </xf>
    <xf numFmtId="0" fontId="6" fillId="0" borderId="0" xfId="0" applyFont="1" applyAlignment="1">
      <alignment vertical="center" wrapText="1"/>
    </xf>
    <xf numFmtId="0" fontId="15" fillId="0" borderId="0" xfId="0" applyFont="1" applyAlignment="1">
      <alignment vertical="center"/>
    </xf>
    <xf numFmtId="0" fontId="0" fillId="0" borderId="30" xfId="0" applyBorder="1" applyAlignment="1">
      <alignment vertical="center" wrapText="1"/>
    </xf>
    <xf numFmtId="165" fontId="6" fillId="0" borderId="31" xfId="0" applyNumberFormat="1" applyFont="1" applyBorder="1" applyAlignment="1">
      <alignment horizontal="center" vertical="center"/>
    </xf>
    <xf numFmtId="0" fontId="0" fillId="0" borderId="30" xfId="0" applyBorder="1" applyAlignment="1">
      <alignment horizontal="center" vertical="center"/>
    </xf>
    <xf numFmtId="8" fontId="6" fillId="0" borderId="31" xfId="0" applyNumberFormat="1" applyFont="1" applyBorder="1" applyAlignment="1">
      <alignment horizontal="center" vertical="center" wrapText="1"/>
    </xf>
    <xf numFmtId="0" fontId="6" fillId="0" borderId="31" xfId="0" applyFont="1" applyBorder="1" applyAlignment="1">
      <alignment horizontal="left" vertical="center" wrapText="1"/>
    </xf>
    <xf numFmtId="0" fontId="6" fillId="0" borderId="31" xfId="0" applyFont="1" applyBorder="1" applyAlignment="1">
      <alignment vertical="center" wrapText="1"/>
    </xf>
    <xf numFmtId="0" fontId="0" fillId="0" borderId="30" xfId="0" applyBorder="1" applyAlignment="1">
      <alignment vertical="center"/>
    </xf>
    <xf numFmtId="0" fontId="0" fillId="0" borderId="30" xfId="0" applyBorder="1" applyAlignment="1" applyProtection="1">
      <alignment vertical="center"/>
      <protection locked="0"/>
    </xf>
    <xf numFmtId="0" fontId="0" fillId="0" borderId="31" xfId="0" applyBorder="1" applyAlignment="1">
      <alignment vertical="center" wrapText="1"/>
    </xf>
    <xf numFmtId="17" fontId="0" fillId="0" borderId="30" xfId="0" applyNumberFormat="1" applyBorder="1" applyAlignment="1">
      <alignment vertical="center"/>
    </xf>
    <xf numFmtId="0" fontId="6" fillId="0" borderId="31" xfId="0" applyFont="1" applyBorder="1" applyAlignment="1">
      <alignment horizontal="center" vertical="center" wrapText="1"/>
    </xf>
    <xf numFmtId="0" fontId="0" fillId="0" borderId="31" xfId="0" applyBorder="1" applyAlignment="1">
      <alignment vertical="center"/>
    </xf>
    <xf numFmtId="0" fontId="0" fillId="0" borderId="32" xfId="0" applyBorder="1" applyAlignment="1">
      <alignment vertical="center" wrapText="1"/>
    </xf>
    <xf numFmtId="0" fontId="0" fillId="0" borderId="25" xfId="0" applyBorder="1" applyAlignment="1">
      <alignment vertical="center" wrapText="1"/>
    </xf>
    <xf numFmtId="0" fontId="0" fillId="0" borderId="33" xfId="0" applyBorder="1" applyAlignment="1">
      <alignment vertical="center" wrapText="1"/>
    </xf>
    <xf numFmtId="0" fontId="6" fillId="0" borderId="0" xfId="0" applyFont="1" applyAlignment="1">
      <alignment vertical="center"/>
    </xf>
    <xf numFmtId="0" fontId="6" fillId="0" borderId="30" xfId="0" applyFont="1" applyBorder="1" applyAlignment="1">
      <alignment vertical="center"/>
    </xf>
    <xf numFmtId="0" fontId="6" fillId="0" borderId="30" xfId="0" applyFont="1" applyBorder="1" applyAlignment="1">
      <alignment horizontal="center" vertical="center"/>
    </xf>
    <xf numFmtId="0" fontId="6" fillId="0" borderId="31" xfId="0" applyFont="1" applyBorder="1" applyAlignment="1">
      <alignment vertical="center"/>
    </xf>
    <xf numFmtId="0" fontId="6" fillId="0" borderId="32" xfId="0" applyFont="1" applyBorder="1" applyAlignment="1">
      <alignment vertical="center" wrapText="1"/>
    </xf>
    <xf numFmtId="0" fontId="0" fillId="0" borderId="34" xfId="0" applyBorder="1" applyAlignment="1">
      <alignment vertical="center" wrapText="1"/>
    </xf>
    <xf numFmtId="0" fontId="6" fillId="0" borderId="33" xfId="0" applyFont="1" applyBorder="1" applyAlignment="1">
      <alignment vertical="center" wrapText="1"/>
    </xf>
    <xf numFmtId="0" fontId="6" fillId="23" borderId="0" xfId="0" applyFont="1" applyFill="1" applyAlignment="1">
      <alignment vertical="center"/>
    </xf>
    <xf numFmtId="165" fontId="6" fillId="0" borderId="31" xfId="0" applyNumberFormat="1" applyFont="1" applyBorder="1" applyAlignment="1">
      <alignment horizontal="center" vertical="center" wrapText="1"/>
    </xf>
    <xf numFmtId="8" fontId="6" fillId="0" borderId="31" xfId="0" applyNumberFormat="1" applyFont="1" applyBorder="1" applyAlignment="1">
      <alignment horizontal="center" vertical="center"/>
    </xf>
    <xf numFmtId="0" fontId="16" fillId="0" borderId="0" xfId="0" applyFont="1" applyAlignment="1">
      <alignment vertical="center" wrapText="1"/>
    </xf>
    <xf numFmtId="0" fontId="0" fillId="25" borderId="31" xfId="0" applyFill="1" applyBorder="1" applyAlignment="1">
      <alignment vertical="center" wrapText="1"/>
    </xf>
    <xf numFmtId="17" fontId="0" fillId="0" borderId="31" xfId="0" applyNumberFormat="1" applyBorder="1" applyAlignment="1">
      <alignment vertical="center"/>
    </xf>
    <xf numFmtId="0" fontId="16" fillId="25" borderId="14" xfId="0" applyFont="1" applyFill="1" applyBorder="1" applyAlignment="1">
      <alignment vertical="center" wrapText="1"/>
    </xf>
    <xf numFmtId="0" fontId="17" fillId="0" borderId="31" xfId="0" applyFont="1" applyBorder="1" applyAlignment="1">
      <alignment horizontal="left" vertical="center" wrapText="1"/>
    </xf>
    <xf numFmtId="0" fontId="0" fillId="0" borderId="31" xfId="0" applyBorder="1" applyAlignment="1">
      <alignment vertical="top" wrapText="1"/>
    </xf>
    <xf numFmtId="0" fontId="0" fillId="0" borderId="31" xfId="0" applyBorder="1" applyAlignment="1">
      <alignment horizontal="left" vertical="center" wrapText="1"/>
    </xf>
    <xf numFmtId="0" fontId="6" fillId="0" borderId="34" xfId="0" applyFont="1" applyBorder="1" applyAlignment="1">
      <alignment vertical="center" wrapText="1"/>
    </xf>
    <xf numFmtId="0" fontId="18" fillId="14" borderId="30" xfId="0" applyFont="1" applyFill="1" applyBorder="1" applyAlignment="1">
      <alignment vertical="center"/>
    </xf>
    <xf numFmtId="0" fontId="6" fillId="0" borderId="31" xfId="0" applyFont="1" applyBorder="1" applyAlignment="1">
      <alignment vertical="top" wrapText="1"/>
    </xf>
    <xf numFmtId="0" fontId="19" fillId="0" borderId="31" xfId="0" applyFont="1" applyBorder="1" applyAlignment="1">
      <alignment vertical="center" wrapText="1"/>
    </xf>
    <xf numFmtId="0" fontId="0" fillId="0" borderId="33" xfId="0" applyBorder="1" applyAlignment="1">
      <alignment vertical="center"/>
    </xf>
    <xf numFmtId="6" fontId="6" fillId="0" borderId="31" xfId="0" applyNumberFormat="1" applyFont="1" applyBorder="1" applyAlignment="1">
      <alignment horizontal="center" vertical="center" wrapText="1"/>
    </xf>
    <xf numFmtId="0" fontId="16" fillId="0" borderId="31" xfId="0" applyFont="1" applyBorder="1" applyAlignment="1">
      <alignment vertical="center" wrapText="1"/>
    </xf>
    <xf numFmtId="0" fontId="18" fillId="0" borderId="31" xfId="0" applyFont="1" applyBorder="1" applyAlignment="1">
      <alignment vertical="center" wrapText="1"/>
    </xf>
    <xf numFmtId="0" fontId="0" fillId="0" borderId="0" xfId="0" applyAlignment="1">
      <alignment horizontal="center" vertical="center"/>
    </xf>
    <xf numFmtId="0" fontId="14" fillId="0" borderId="1" xfId="0" applyFont="1" applyBorder="1" applyAlignment="1">
      <alignment horizontal="left" vertical="center"/>
    </xf>
    <xf numFmtId="0" fontId="14" fillId="0" borderId="35" xfId="0" applyFont="1" applyBorder="1" applyAlignment="1">
      <alignment horizontal="left" vertical="center"/>
    </xf>
    <xf numFmtId="0" fontId="14" fillId="0" borderId="0" xfId="0" applyFont="1" applyAlignment="1">
      <alignment horizontal="left" vertical="center"/>
    </xf>
    <xf numFmtId="0" fontId="14" fillId="0" borderId="0" xfId="0" applyFont="1" applyAlignment="1">
      <alignment horizontal="center" vertical="center"/>
    </xf>
    <xf numFmtId="0" fontId="0" fillId="6" borderId="31" xfId="0" applyFill="1" applyBorder="1" applyAlignment="1">
      <alignment horizontal="center" vertical="center"/>
    </xf>
    <xf numFmtId="164" fontId="6" fillId="6" borderId="31" xfId="0" applyNumberFormat="1" applyFont="1" applyFill="1" applyBorder="1" applyAlignment="1">
      <alignment horizontal="center" vertical="center" wrapText="1"/>
    </xf>
    <xf numFmtId="0" fontId="0" fillId="0" borderId="31" xfId="0" applyBorder="1" applyAlignment="1">
      <alignment horizontal="center" vertical="center" wrapText="1"/>
    </xf>
    <xf numFmtId="0" fontId="0" fillId="0" borderId="31" xfId="0" applyBorder="1" applyAlignment="1">
      <alignment horizontal="center" vertical="center"/>
    </xf>
    <xf numFmtId="3" fontId="0" fillId="0" borderId="31" xfId="0" applyNumberFormat="1" applyBorder="1" applyAlignment="1">
      <alignment vertical="center"/>
    </xf>
    <xf numFmtId="0" fontId="0" fillId="23" borderId="0" xfId="0" applyFill="1" applyAlignment="1">
      <alignment vertical="center" wrapText="1"/>
    </xf>
    <xf numFmtId="0" fontId="0" fillId="23" borderId="0" xfId="0" applyFill="1"/>
    <xf numFmtId="0" fontId="15" fillId="0" borderId="0" xfId="0" applyFont="1"/>
    <xf numFmtId="0" fontId="15" fillId="23" borderId="0" xfId="0" applyFont="1" applyFill="1"/>
    <xf numFmtId="0" fontId="0" fillId="0" borderId="0" xfId="0" applyAlignment="1">
      <alignment wrapText="1"/>
    </xf>
    <xf numFmtId="0" fontId="22" fillId="0" borderId="0" xfId="0" applyFont="1" applyAlignment="1">
      <alignment vertical="center" wrapText="1"/>
    </xf>
    <xf numFmtId="0" fontId="0" fillId="0" borderId="0" xfId="0" applyAlignment="1">
      <alignment horizontal="left" vertical="center"/>
    </xf>
    <xf numFmtId="0" fontId="19" fillId="0" borderId="0" xfId="0" applyFont="1"/>
    <xf numFmtId="0" fontId="10" fillId="0" borderId="0" xfId="0" applyFont="1" applyAlignment="1">
      <alignment vertical="center"/>
    </xf>
    <xf numFmtId="0" fontId="23" fillId="0" borderId="0" xfId="0" applyFont="1" applyAlignment="1">
      <alignment horizontal="center"/>
    </xf>
    <xf numFmtId="0" fontId="19" fillId="0" borderId="0" xfId="0" applyFont="1" applyAlignment="1">
      <alignment horizontal="center" wrapText="1"/>
    </xf>
    <xf numFmtId="0" fontId="12" fillId="23" borderId="41" xfId="0" applyFont="1" applyFill="1" applyBorder="1" applyAlignment="1">
      <alignment horizontal="center" vertical="center"/>
    </xf>
    <xf numFmtId="0" fontId="12" fillId="23" borderId="42" xfId="0" applyFont="1" applyFill="1" applyBorder="1" applyAlignment="1">
      <alignment horizontal="center" vertical="center" wrapText="1"/>
    </xf>
    <xf numFmtId="0" fontId="12" fillId="23" borderId="43" xfId="0" applyFont="1" applyFill="1" applyBorder="1" applyAlignment="1">
      <alignment horizontal="center" vertical="center"/>
    </xf>
    <xf numFmtId="0" fontId="12" fillId="23" borderId="43" xfId="0" applyFont="1" applyFill="1" applyBorder="1" applyAlignment="1">
      <alignment horizontal="center" vertical="center" wrapText="1"/>
    </xf>
    <xf numFmtId="0" fontId="12" fillId="23" borderId="44" xfId="0" applyFont="1" applyFill="1" applyBorder="1" applyAlignment="1">
      <alignment horizontal="center" vertical="center"/>
    </xf>
    <xf numFmtId="0" fontId="12" fillId="0" borderId="0" xfId="0" applyFont="1" applyAlignment="1">
      <alignment horizontal="center" vertical="center"/>
    </xf>
    <xf numFmtId="0" fontId="15" fillId="15" borderId="45" xfId="0" applyFont="1" applyFill="1" applyBorder="1" applyAlignment="1">
      <alignment horizontal="left" vertical="center"/>
    </xf>
    <xf numFmtId="0" fontId="8" fillId="0" borderId="15" xfId="0" applyFont="1" applyBorder="1" applyAlignment="1">
      <alignment horizontal="center" vertical="center"/>
    </xf>
    <xf numFmtId="9" fontId="8" fillId="0" borderId="46" xfId="4" applyFont="1" applyBorder="1" applyAlignment="1" applyProtection="1">
      <alignment horizontal="center" vertical="center"/>
    </xf>
    <xf numFmtId="9" fontId="10" fillId="0" borderId="0" xfId="4" applyFont="1" applyAlignment="1" applyProtection="1">
      <alignment horizontal="center"/>
    </xf>
    <xf numFmtId="0" fontId="0" fillId="9" borderId="47" xfId="0" applyFill="1" applyBorder="1" applyAlignment="1">
      <alignment horizontal="left" vertical="center"/>
    </xf>
    <xf numFmtId="0" fontId="8" fillId="0" borderId="33" xfId="0" applyFont="1" applyBorder="1" applyAlignment="1">
      <alignment horizontal="center" vertical="center"/>
    </xf>
    <xf numFmtId="9" fontId="8" fillId="0" borderId="48" xfId="4" applyFont="1" applyBorder="1" applyAlignment="1" applyProtection="1">
      <alignment horizontal="center" vertical="center"/>
    </xf>
    <xf numFmtId="0" fontId="0" fillId="11" borderId="41" xfId="0" applyFill="1" applyBorder="1" applyAlignment="1">
      <alignment horizontal="left" vertical="center"/>
    </xf>
    <xf numFmtId="0" fontId="0" fillId="12" borderId="41" xfId="0" applyFill="1" applyBorder="1" applyAlignment="1">
      <alignment horizontal="left" vertical="center"/>
    </xf>
    <xf numFmtId="0" fontId="0" fillId="13" borderId="47" xfId="0" applyFill="1" applyBorder="1" applyAlignment="1">
      <alignment horizontal="left" vertical="center"/>
    </xf>
    <xf numFmtId="0" fontId="15" fillId="14" borderId="49" xfId="0" applyFont="1" applyFill="1" applyBorder="1" applyAlignment="1">
      <alignment horizontal="left" vertical="center"/>
    </xf>
    <xf numFmtId="0" fontId="0" fillId="17" borderId="49" xfId="0" applyFill="1" applyBorder="1" applyAlignment="1">
      <alignment horizontal="left" vertical="center"/>
    </xf>
    <xf numFmtId="0" fontId="8" fillId="0" borderId="50" xfId="0" applyFont="1" applyBorder="1" applyAlignment="1">
      <alignment horizontal="center" vertical="center"/>
    </xf>
    <xf numFmtId="9" fontId="8" fillId="0" borderId="51" xfId="4" applyFont="1" applyBorder="1" applyAlignment="1" applyProtection="1">
      <alignment horizontal="center" vertical="center"/>
    </xf>
    <xf numFmtId="0" fontId="15" fillId="23" borderId="52" xfId="0" applyFont="1" applyFill="1" applyBorder="1" applyAlignment="1">
      <alignment horizontal="left" vertical="center" wrapText="1"/>
    </xf>
    <xf numFmtId="0" fontId="15" fillId="23" borderId="53" xfId="0" applyFont="1" applyFill="1" applyBorder="1" applyAlignment="1">
      <alignment horizontal="center" vertical="center"/>
    </xf>
    <xf numFmtId="9" fontId="15" fillId="23" borderId="54" xfId="0" applyNumberFormat="1" applyFont="1" applyFill="1" applyBorder="1" applyAlignment="1">
      <alignment horizontal="center" vertical="center"/>
    </xf>
    <xf numFmtId="0" fontId="15" fillId="23" borderId="55" xfId="0" applyFont="1" applyFill="1" applyBorder="1" applyAlignment="1">
      <alignment horizontal="center" vertical="center"/>
    </xf>
    <xf numFmtId="9" fontId="15" fillId="23" borderId="56" xfId="0" applyNumberFormat="1" applyFont="1" applyFill="1" applyBorder="1" applyAlignment="1">
      <alignment horizontal="center" vertical="center"/>
    </xf>
    <xf numFmtId="0" fontId="15" fillId="15" borderId="57" xfId="0" applyFont="1" applyFill="1" applyBorder="1" applyAlignment="1">
      <alignment horizontal="left" vertical="center"/>
    </xf>
    <xf numFmtId="9" fontId="0" fillId="0" borderId="0" xfId="0" applyNumberFormat="1" applyAlignment="1">
      <alignment horizontal="center"/>
    </xf>
    <xf numFmtId="0" fontId="15" fillId="15" borderId="36" xfId="0" applyFont="1" applyFill="1" applyBorder="1" applyAlignment="1">
      <alignment horizontal="left" vertical="center"/>
    </xf>
    <xf numFmtId="0" fontId="25" fillId="0" borderId="0" xfId="0" applyFont="1" applyAlignment="1">
      <alignment horizontal="left" vertical="center"/>
    </xf>
    <xf numFmtId="0" fontId="12" fillId="23" borderId="16" xfId="0" applyFont="1" applyFill="1" applyBorder="1" applyAlignment="1">
      <alignment horizontal="center" vertical="center" wrapText="1"/>
    </xf>
    <xf numFmtId="0" fontId="14" fillId="0" borderId="60" xfId="0" applyFont="1" applyBorder="1" applyAlignment="1">
      <alignment horizontal="center" vertical="center"/>
    </xf>
    <xf numFmtId="0" fontId="12" fillId="23" borderId="60" xfId="0" applyFont="1" applyFill="1" applyBorder="1" applyAlignment="1">
      <alignment horizontal="center" vertical="center" wrapText="1"/>
    </xf>
    <xf numFmtId="0" fontId="0" fillId="15" borderId="17" xfId="0" applyFill="1" applyBorder="1"/>
    <xf numFmtId="0" fontId="0" fillId="9" borderId="17" xfId="0" applyFill="1" applyBorder="1"/>
    <xf numFmtId="0" fontId="0" fillId="11" borderId="17" xfId="0" applyFill="1" applyBorder="1"/>
    <xf numFmtId="0" fontId="0" fillId="12" borderId="17" xfId="0" applyFill="1" applyBorder="1"/>
    <xf numFmtId="0" fontId="0" fillId="13" borderId="17" xfId="0" applyFill="1" applyBorder="1"/>
    <xf numFmtId="0" fontId="0" fillId="14" borderId="18" xfId="0" applyFill="1" applyBorder="1"/>
    <xf numFmtId="0" fontId="0" fillId="26" borderId="61" xfId="0" applyFill="1" applyBorder="1" applyAlignment="1">
      <alignment horizontal="center"/>
    </xf>
    <xf numFmtId="0" fontId="0" fillId="26" borderId="57" xfId="0" applyFill="1" applyBorder="1" applyAlignment="1">
      <alignment horizontal="center"/>
    </xf>
    <xf numFmtId="0" fontId="0" fillId="26" borderId="15" xfId="0" applyFill="1" applyBorder="1" applyAlignment="1">
      <alignment horizontal="center"/>
    </xf>
    <xf numFmtId="0" fontId="0" fillId="26" borderId="30" xfId="0" applyFill="1" applyBorder="1" applyAlignment="1">
      <alignment horizontal="center"/>
    </xf>
    <xf numFmtId="0" fontId="0" fillId="26" borderId="46" xfId="0" applyFill="1" applyBorder="1" applyAlignment="1">
      <alignment horizontal="center"/>
    </xf>
    <xf numFmtId="0" fontId="0" fillId="26" borderId="62" xfId="0" applyFill="1" applyBorder="1" applyAlignment="1">
      <alignment horizontal="center"/>
    </xf>
    <xf numFmtId="0" fontId="0" fillId="26" borderId="33" xfId="0" applyFill="1" applyBorder="1" applyAlignment="1">
      <alignment horizontal="center"/>
    </xf>
    <xf numFmtId="0" fontId="0" fillId="26" borderId="31" xfId="0" applyFill="1" applyBorder="1" applyAlignment="1">
      <alignment horizontal="center"/>
    </xf>
    <xf numFmtId="0" fontId="0" fillId="26" borderId="48" xfId="0" applyFill="1" applyBorder="1" applyAlignment="1">
      <alignment horizontal="center"/>
    </xf>
    <xf numFmtId="0" fontId="0" fillId="26" borderId="63" xfId="0" applyFill="1" applyBorder="1" applyAlignment="1">
      <alignment horizontal="center"/>
    </xf>
    <xf numFmtId="0" fontId="0" fillId="26" borderId="36" xfId="0" applyFill="1" applyBorder="1" applyAlignment="1">
      <alignment horizontal="center"/>
    </xf>
    <xf numFmtId="0" fontId="0" fillId="26" borderId="64" xfId="0" applyFill="1" applyBorder="1" applyAlignment="1">
      <alignment horizontal="center"/>
    </xf>
    <xf numFmtId="0" fontId="0" fillId="26" borderId="28" xfId="0" applyFill="1" applyBorder="1" applyAlignment="1">
      <alignment horizontal="center"/>
    </xf>
    <xf numFmtId="0" fontId="0" fillId="26" borderId="65" xfId="0" applyFill="1" applyBorder="1" applyAlignment="1">
      <alignment horizontal="center"/>
    </xf>
    <xf numFmtId="0" fontId="0" fillId="0" borderId="0" xfId="0" applyProtection="1">
      <protection locked="0"/>
    </xf>
    <xf numFmtId="0" fontId="20" fillId="23" borderId="0" xfId="0" applyFont="1" applyFill="1" applyAlignment="1">
      <alignment horizontal="left" vertical="center"/>
    </xf>
    <xf numFmtId="0" fontId="20" fillId="23" borderId="11" xfId="0" applyFont="1" applyFill="1" applyBorder="1" applyAlignment="1">
      <alignment horizontal="left" vertical="center"/>
    </xf>
    <xf numFmtId="0" fontId="24" fillId="23" borderId="0" xfId="0" applyFont="1" applyFill="1" applyAlignment="1">
      <alignment horizontal="right" vertical="center"/>
    </xf>
    <xf numFmtId="0" fontId="22" fillId="0" borderId="14" xfId="0" applyFont="1" applyBorder="1" applyAlignment="1">
      <alignment vertical="center"/>
    </xf>
    <xf numFmtId="0" fontId="22" fillId="0" borderId="15" xfId="0" applyFont="1" applyBorder="1" applyAlignment="1">
      <alignment vertical="center"/>
    </xf>
    <xf numFmtId="0" fontId="4" fillId="24" borderId="17" xfId="0" applyFont="1" applyFill="1" applyBorder="1" applyAlignment="1">
      <alignment horizontal="center" vertical="center"/>
    </xf>
    <xf numFmtId="0" fontId="0" fillId="6" borderId="28" xfId="0" applyFill="1" applyBorder="1" applyAlignment="1">
      <alignment horizontal="center" vertical="center"/>
    </xf>
    <xf numFmtId="164" fontId="28" fillId="6" borderId="28" xfId="0" applyNumberFormat="1" applyFont="1" applyFill="1" applyBorder="1" applyAlignment="1">
      <alignment horizontal="center" vertical="center" wrapText="1"/>
    </xf>
    <xf numFmtId="0" fontId="10" fillId="0" borderId="30" xfId="0" applyFont="1" applyBorder="1" applyAlignment="1">
      <alignment horizontal="center" vertical="center"/>
    </xf>
    <xf numFmtId="0" fontId="21" fillId="0" borderId="1" xfId="0" applyFont="1" applyBorder="1" applyAlignment="1">
      <alignment horizontal="left" vertical="center"/>
    </xf>
    <xf numFmtId="0" fontId="21" fillId="0" borderId="35" xfId="0" applyFont="1" applyBorder="1" applyAlignment="1">
      <alignment horizontal="left" vertical="center"/>
    </xf>
    <xf numFmtId="0" fontId="21" fillId="0" borderId="0" xfId="0" applyFont="1" applyAlignment="1">
      <alignment horizontal="left" vertical="center"/>
    </xf>
    <xf numFmtId="0" fontId="29" fillId="17" borderId="36" xfId="0" applyFont="1" applyFill="1" applyBorder="1" applyAlignment="1">
      <alignment horizontal="center" vertical="center"/>
    </xf>
    <xf numFmtId="0" fontId="29" fillId="0" borderId="35" xfId="0" applyFont="1" applyBorder="1" applyAlignment="1">
      <alignment horizontal="center" vertical="center"/>
    </xf>
    <xf numFmtId="0" fontId="29" fillId="0" borderId="37" xfId="0" applyFont="1" applyBorder="1" applyAlignment="1">
      <alignment horizontal="center" vertical="center"/>
    </xf>
    <xf numFmtId="0" fontId="5" fillId="0" borderId="0" xfId="0" applyFont="1" applyAlignment="1">
      <alignment horizontal="center" vertical="center"/>
    </xf>
    <xf numFmtId="164" fontId="28" fillId="6" borderId="31" xfId="0" applyNumberFormat="1" applyFont="1" applyFill="1" applyBorder="1" applyAlignment="1">
      <alignment horizontal="center" vertical="center" wrapText="1"/>
    </xf>
    <xf numFmtId="0" fontId="0" fillId="11" borderId="47" xfId="0" applyFill="1" applyBorder="1" applyAlignment="1">
      <alignment horizontal="left" vertical="center"/>
    </xf>
    <xf numFmtId="9" fontId="8" fillId="0" borderId="46" xfId="4" applyFont="1" applyBorder="1" applyAlignment="1">
      <alignment horizontal="center" vertical="center"/>
    </xf>
    <xf numFmtId="9" fontId="10" fillId="0" borderId="0" xfId="4" applyFont="1" applyAlignment="1">
      <alignment horizontal="center"/>
    </xf>
    <xf numFmtId="0" fontId="15" fillId="16" borderId="41" xfId="0" applyFont="1" applyFill="1" applyBorder="1" applyAlignment="1">
      <alignment horizontal="left" vertical="center"/>
    </xf>
    <xf numFmtId="9" fontId="8" fillId="0" borderId="48" xfId="4" applyFont="1" applyBorder="1" applyAlignment="1">
      <alignment horizontal="center" vertical="center"/>
    </xf>
    <xf numFmtId="9" fontId="8" fillId="0" borderId="51" xfId="4" applyFont="1" applyBorder="1" applyAlignment="1">
      <alignment horizontal="center" vertical="center"/>
    </xf>
    <xf numFmtId="0" fontId="15" fillId="23" borderId="60" xfId="0" applyFont="1" applyFill="1" applyBorder="1" applyAlignment="1">
      <alignment horizontal="left" vertical="center" wrapText="1"/>
    </xf>
    <xf numFmtId="0" fontId="15" fillId="23" borderId="67" xfId="0" applyFont="1" applyFill="1" applyBorder="1" applyAlignment="1">
      <alignment horizontal="center" vertical="center"/>
    </xf>
    <xf numFmtId="9" fontId="15" fillId="23" borderId="18" xfId="0" applyNumberFormat="1" applyFont="1" applyFill="1" applyBorder="1" applyAlignment="1">
      <alignment horizontal="center" vertical="center"/>
    </xf>
    <xf numFmtId="0" fontId="10" fillId="0" borderId="14" xfId="0" applyFont="1" applyBorder="1" applyAlignment="1">
      <alignment vertical="center"/>
    </xf>
    <xf numFmtId="0" fontId="10" fillId="0" borderId="15" xfId="0" applyFont="1" applyBorder="1" applyAlignment="1">
      <alignment vertical="center"/>
    </xf>
    <xf numFmtId="0" fontId="0" fillId="16" borderId="17" xfId="0" applyFill="1" applyBorder="1"/>
    <xf numFmtId="0" fontId="0" fillId="4" borderId="0" xfId="0" applyFill="1"/>
    <xf numFmtId="0" fontId="13" fillId="4" borderId="13" xfId="0" applyFont="1" applyFill="1" applyBorder="1" applyAlignment="1">
      <alignment horizontal="left" vertical="center"/>
    </xf>
    <xf numFmtId="0" fontId="0" fillId="4" borderId="0" xfId="0" applyFill="1" applyAlignment="1">
      <alignment vertical="center"/>
    </xf>
    <xf numFmtId="0" fontId="0" fillId="4" borderId="0" xfId="0" applyFill="1" applyAlignment="1">
      <alignment horizontal="center" vertical="center" wrapText="1"/>
    </xf>
    <xf numFmtId="0" fontId="6" fillId="4" borderId="0" xfId="0" applyFont="1" applyFill="1" applyAlignment="1">
      <alignment horizontal="center" vertical="center" wrapText="1"/>
    </xf>
    <xf numFmtId="0" fontId="0" fillId="4" borderId="0" xfId="0" applyFill="1" applyAlignment="1">
      <alignment vertical="center" wrapText="1"/>
    </xf>
    <xf numFmtId="0" fontId="26" fillId="4" borderId="13" xfId="0" applyFont="1" applyFill="1" applyBorder="1" applyAlignment="1">
      <alignment horizontal="left" vertical="center"/>
    </xf>
    <xf numFmtId="0" fontId="7" fillId="4" borderId="0" xfId="0" applyFont="1" applyFill="1" applyAlignment="1">
      <alignment horizontal="center" vertical="center"/>
    </xf>
    <xf numFmtId="0" fontId="10" fillId="4" borderId="0" xfId="0" applyFont="1" applyFill="1" applyAlignment="1">
      <alignment horizontal="center" vertical="center" wrapText="1"/>
    </xf>
    <xf numFmtId="0" fontId="2" fillId="4" borderId="0" xfId="0" applyFont="1" applyFill="1" applyAlignment="1">
      <alignment horizontal="center" vertical="center"/>
    </xf>
    <xf numFmtId="0" fontId="3" fillId="4" borderId="0" xfId="0" applyFont="1" applyFill="1" applyAlignment="1">
      <alignment horizontal="center" vertical="center"/>
    </xf>
    <xf numFmtId="0" fontId="3" fillId="4" borderId="2" xfId="0" applyFont="1" applyFill="1" applyBorder="1" applyAlignment="1">
      <alignment horizontal="center" vertical="center"/>
    </xf>
    <xf numFmtId="0" fontId="4" fillId="5" borderId="3"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8" fillId="18" borderId="3" xfId="0" applyFont="1" applyFill="1" applyBorder="1" applyAlignment="1">
      <alignment horizontal="center" vertical="center" wrapText="1"/>
    </xf>
    <xf numFmtId="0" fontId="9" fillId="20" borderId="5" xfId="0" applyFont="1" applyFill="1" applyBorder="1" applyAlignment="1">
      <alignment horizontal="center" vertical="center"/>
    </xf>
    <xf numFmtId="0" fontId="9" fillId="20" borderId="6" xfId="0" applyFont="1" applyFill="1" applyBorder="1" applyAlignment="1">
      <alignment horizontal="center" vertical="center"/>
    </xf>
    <xf numFmtId="0" fontId="0" fillId="6" borderId="34" xfId="0" applyFill="1" applyBorder="1" applyAlignment="1">
      <alignment horizontal="center" vertical="center"/>
    </xf>
    <xf numFmtId="0" fontId="0" fillId="6" borderId="30" xfId="0" applyFill="1" applyBorder="1" applyAlignment="1">
      <alignment horizontal="center" vertical="center"/>
    </xf>
    <xf numFmtId="0" fontId="6" fillId="6" borderId="34" xfId="0" applyFont="1" applyFill="1" applyBorder="1" applyAlignment="1">
      <alignment horizontal="center" vertical="center"/>
    </xf>
    <xf numFmtId="0" fontId="6" fillId="6" borderId="30" xfId="0" applyFont="1" applyFill="1" applyBorder="1" applyAlignment="1">
      <alignment horizontal="center" vertical="center"/>
    </xf>
    <xf numFmtId="0" fontId="0" fillId="6" borderId="32" xfId="0" applyFill="1" applyBorder="1" applyAlignment="1">
      <alignment horizontal="center" vertical="center"/>
    </xf>
    <xf numFmtId="0" fontId="0" fillId="6" borderId="33" xfId="0" applyFill="1" applyBorder="1" applyAlignment="1">
      <alignment horizontal="center" vertical="center"/>
    </xf>
    <xf numFmtId="0" fontId="6" fillId="6" borderId="32" xfId="0" applyFont="1" applyFill="1" applyBorder="1" applyAlignment="1">
      <alignment horizontal="center" vertical="center"/>
    </xf>
    <xf numFmtId="0" fontId="6" fillId="6" borderId="33" xfId="0" applyFont="1" applyFill="1" applyBorder="1" applyAlignment="1">
      <alignment horizontal="center" vertical="center"/>
    </xf>
    <xf numFmtId="0" fontId="14" fillId="6" borderId="34" xfId="0" applyFont="1" applyFill="1" applyBorder="1" applyAlignment="1">
      <alignment horizontal="center" vertical="center"/>
    </xf>
    <xf numFmtId="0" fontId="14" fillId="6" borderId="30" xfId="0" applyFont="1" applyFill="1" applyBorder="1" applyAlignment="1">
      <alignment horizontal="center" vertical="center"/>
    </xf>
    <xf numFmtId="0" fontId="0" fillId="6" borderId="34" xfId="0" applyFill="1" applyBorder="1" applyAlignment="1">
      <alignment horizontal="center" vertical="center" wrapText="1"/>
    </xf>
    <xf numFmtId="0" fontId="0" fillId="6" borderId="30" xfId="0" applyFill="1" applyBorder="1" applyAlignment="1">
      <alignment horizontal="center" vertical="center" wrapText="1"/>
    </xf>
    <xf numFmtId="0" fontId="0" fillId="0" borderId="34" xfId="0" applyBorder="1" applyAlignment="1">
      <alignment horizontal="center" vertical="center" wrapText="1"/>
    </xf>
    <xf numFmtId="0" fontId="0" fillId="0" borderId="25" xfId="0" applyBorder="1" applyAlignment="1">
      <alignment horizontal="center" vertical="center"/>
    </xf>
    <xf numFmtId="0" fontId="0" fillId="0" borderId="30" xfId="0" applyBorder="1" applyAlignment="1">
      <alignment horizontal="center" vertical="center"/>
    </xf>
    <xf numFmtId="0" fontId="6" fillId="0" borderId="35" xfId="0" applyFont="1" applyBorder="1" applyAlignment="1">
      <alignment horizontal="center" vertical="center"/>
    </xf>
    <xf numFmtId="0" fontId="6" fillId="0" borderId="37" xfId="0" applyFont="1" applyBorder="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20" fillId="23" borderId="0" xfId="0" applyFont="1" applyFill="1" applyAlignment="1">
      <alignment horizontal="center" vertical="center"/>
    </xf>
    <xf numFmtId="0" fontId="23" fillId="0" borderId="0" xfId="0" applyFont="1" applyAlignment="1">
      <alignment horizontal="center"/>
    </xf>
    <xf numFmtId="0" fontId="24" fillId="23" borderId="38" xfId="0" applyFont="1" applyFill="1" applyBorder="1" applyAlignment="1">
      <alignment horizontal="center" vertical="center" wrapText="1"/>
    </xf>
    <xf numFmtId="0" fontId="24" fillId="23" borderId="39" xfId="0" applyFont="1" applyFill="1" applyBorder="1" applyAlignment="1">
      <alignment horizontal="center" vertical="center" wrapText="1"/>
    </xf>
    <xf numFmtId="0" fontId="24" fillId="23" borderId="40" xfId="0" applyFont="1" applyFill="1" applyBorder="1" applyAlignment="1">
      <alignment horizontal="center" vertical="center" wrapText="1"/>
    </xf>
    <xf numFmtId="0" fontId="6" fillId="0" borderId="58" xfId="0" applyFont="1" applyBorder="1" applyAlignment="1">
      <alignment horizontal="center" vertical="center"/>
    </xf>
    <xf numFmtId="0" fontId="6" fillId="0" borderId="59" xfId="0" applyFont="1" applyBorder="1" applyAlignment="1">
      <alignment horizontal="center" vertical="center"/>
    </xf>
    <xf numFmtId="0" fontId="21" fillId="0" borderId="14" xfId="0" applyFont="1" applyBorder="1" applyAlignment="1">
      <alignment horizontal="center"/>
    </xf>
    <xf numFmtId="0" fontId="12" fillId="23" borderId="0" xfId="0" applyFont="1" applyFill="1" applyAlignment="1">
      <alignment horizontal="center" vertical="center"/>
    </xf>
    <xf numFmtId="0" fontId="22" fillId="0" borderId="14" xfId="0" applyFont="1" applyBorder="1" applyAlignment="1">
      <alignment horizontal="left" vertical="center" wrapText="1"/>
    </xf>
    <xf numFmtId="0" fontId="22" fillId="0" borderId="15" xfId="0" applyFont="1" applyBorder="1" applyAlignment="1">
      <alignment horizontal="left" vertical="center" wrapText="1"/>
    </xf>
    <xf numFmtId="0" fontId="10" fillId="6" borderId="34" xfId="0" applyFont="1" applyFill="1" applyBorder="1" applyAlignment="1">
      <alignment horizontal="center" vertical="center"/>
    </xf>
    <xf numFmtId="0" fontId="10" fillId="6" borderId="30" xfId="0" applyFont="1" applyFill="1" applyBorder="1" applyAlignment="1">
      <alignment horizontal="center" vertical="center"/>
    </xf>
    <xf numFmtId="0" fontId="8" fillId="6" borderId="34" xfId="0" applyFont="1" applyFill="1" applyBorder="1" applyAlignment="1">
      <alignment horizontal="center" vertical="center"/>
    </xf>
    <xf numFmtId="0" fontId="8" fillId="6" borderId="30" xfId="0" applyFont="1" applyFill="1" applyBorder="1" applyAlignment="1">
      <alignment horizontal="center" vertical="center"/>
    </xf>
    <xf numFmtId="0" fontId="10" fillId="6" borderId="32" xfId="0" applyFont="1" applyFill="1" applyBorder="1" applyAlignment="1">
      <alignment horizontal="center" vertical="center"/>
    </xf>
    <xf numFmtId="0" fontId="10" fillId="6" borderId="33" xfId="0" applyFont="1" applyFill="1" applyBorder="1" applyAlignment="1">
      <alignment horizontal="center" vertical="center"/>
    </xf>
    <xf numFmtId="0" fontId="8" fillId="6" borderId="32" xfId="0" applyFont="1" applyFill="1" applyBorder="1" applyAlignment="1">
      <alignment horizontal="center" vertical="center"/>
    </xf>
    <xf numFmtId="0" fontId="8" fillId="6" borderId="33" xfId="0" applyFont="1" applyFill="1" applyBorder="1" applyAlignment="1">
      <alignment horizontal="center" vertical="center"/>
    </xf>
    <xf numFmtId="0" fontId="5" fillId="6" borderId="34" xfId="0" applyFont="1" applyFill="1" applyBorder="1" applyAlignment="1">
      <alignment horizontal="center" vertical="center"/>
    </xf>
    <xf numFmtId="0" fontId="5" fillId="6" borderId="30" xfId="0" applyFont="1" applyFill="1" applyBorder="1" applyAlignment="1">
      <alignment horizontal="center" vertical="center"/>
    </xf>
    <xf numFmtId="0" fontId="10" fillId="6" borderId="34" xfId="0" applyFont="1" applyFill="1" applyBorder="1" applyAlignment="1">
      <alignment horizontal="center" vertical="center" wrapText="1"/>
    </xf>
    <xf numFmtId="0" fontId="10" fillId="6" borderId="30" xfId="0" applyFont="1" applyFill="1" applyBorder="1" applyAlignment="1">
      <alignment horizontal="center" vertical="center" wrapText="1"/>
    </xf>
    <xf numFmtId="0" fontId="21" fillId="17" borderId="16" xfId="0" applyFont="1" applyFill="1" applyBorder="1" applyAlignment="1">
      <alignment horizontal="left" vertical="center"/>
    </xf>
    <xf numFmtId="0" fontId="21" fillId="17" borderId="17" xfId="0" applyFont="1" applyFill="1" applyBorder="1" applyAlignment="1">
      <alignment horizontal="left" vertical="center"/>
    </xf>
    <xf numFmtId="0" fontId="21" fillId="17" borderId="18" xfId="0" applyFont="1" applyFill="1" applyBorder="1" applyAlignment="1">
      <alignment horizontal="left" vertical="center"/>
    </xf>
    <xf numFmtId="0" fontId="0" fillId="0" borderId="34" xfId="0" applyBorder="1" applyAlignment="1">
      <alignment horizontal="center" vertical="center"/>
    </xf>
    <xf numFmtId="0" fontId="0" fillId="0" borderId="20" xfId="0" applyBorder="1" applyAlignment="1">
      <alignment horizontal="center" vertical="center"/>
    </xf>
    <xf numFmtId="0" fontId="10" fillId="19" borderId="25" xfId="0" applyFont="1" applyFill="1" applyBorder="1" applyAlignment="1">
      <alignment horizontal="center" vertical="center" wrapText="1"/>
    </xf>
    <xf numFmtId="0" fontId="10" fillId="19" borderId="27" xfId="0" applyFont="1" applyFill="1" applyBorder="1" applyAlignment="1">
      <alignment horizontal="center" vertical="center" wrapText="1"/>
    </xf>
    <xf numFmtId="0" fontId="10" fillId="10" borderId="20" xfId="0" applyFont="1" applyFill="1" applyBorder="1" applyAlignment="1">
      <alignment horizontal="center" vertical="center" wrapText="1"/>
    </xf>
    <xf numFmtId="0" fontId="10" fillId="10" borderId="27" xfId="0" applyFont="1" applyFill="1" applyBorder="1" applyAlignment="1">
      <alignment horizontal="center" vertical="center" wrapText="1"/>
    </xf>
    <xf numFmtId="0" fontId="10" fillId="10" borderId="23" xfId="0" applyFont="1" applyFill="1" applyBorder="1" applyAlignment="1">
      <alignment horizontal="center" vertical="center" wrapText="1"/>
    </xf>
    <xf numFmtId="0" fontId="10" fillId="10" borderId="29" xfId="0" applyFont="1" applyFill="1" applyBorder="1" applyAlignment="1">
      <alignment horizontal="center" vertical="center" wrapText="1"/>
    </xf>
    <xf numFmtId="0" fontId="10" fillId="19" borderId="24" xfId="0" applyFont="1" applyFill="1" applyBorder="1" applyAlignment="1">
      <alignment horizontal="center" vertical="center" wrapText="1"/>
    </xf>
    <xf numFmtId="0" fontId="10" fillId="19" borderId="26" xfId="0" applyFont="1" applyFill="1" applyBorder="1" applyAlignment="1">
      <alignment horizontal="center" vertical="center" wrapText="1"/>
    </xf>
    <xf numFmtId="1" fontId="7" fillId="13" borderId="20" xfId="0" applyNumberFormat="1" applyFont="1" applyFill="1" applyBorder="1" applyAlignment="1">
      <alignment horizontal="center" vertical="center" wrapText="1"/>
    </xf>
    <xf numFmtId="1" fontId="7" fillId="13" borderId="27" xfId="0" applyNumberFormat="1" applyFont="1" applyFill="1" applyBorder="1" applyAlignment="1">
      <alignment horizontal="center" vertical="center" wrapText="1"/>
    </xf>
    <xf numFmtId="0" fontId="7" fillId="14" borderId="20" xfId="0" applyFont="1" applyFill="1" applyBorder="1" applyAlignment="1">
      <alignment horizontal="center" vertical="center" wrapText="1"/>
    </xf>
    <xf numFmtId="0" fontId="7" fillId="14" borderId="27" xfId="0" applyFont="1" applyFill="1" applyBorder="1" applyAlignment="1">
      <alignment horizontal="center" vertical="center" wrapText="1"/>
    </xf>
    <xf numFmtId="0" fontId="7" fillId="15" borderId="20" xfId="0" applyFont="1" applyFill="1" applyBorder="1" applyAlignment="1">
      <alignment horizontal="center" vertical="center" wrapText="1"/>
    </xf>
    <xf numFmtId="0" fontId="7" fillId="15" borderId="27" xfId="0" applyFont="1" applyFill="1" applyBorder="1" applyAlignment="1">
      <alignment horizontal="center" vertical="center" wrapText="1"/>
    </xf>
    <xf numFmtId="0" fontId="10" fillId="6" borderId="20" xfId="0" applyFont="1" applyFill="1" applyBorder="1" applyAlignment="1">
      <alignment horizontal="center" vertical="center"/>
    </xf>
    <xf numFmtId="0" fontId="10" fillId="6" borderId="27" xfId="0" applyFont="1" applyFill="1" applyBorder="1" applyAlignment="1">
      <alignment horizontal="center" vertical="center"/>
    </xf>
    <xf numFmtId="0" fontId="7" fillId="9" borderId="20" xfId="0" applyFont="1" applyFill="1" applyBorder="1" applyAlignment="1">
      <alignment horizontal="center" vertical="center" wrapText="1"/>
    </xf>
    <xf numFmtId="0" fontId="7" fillId="9" borderId="27" xfId="0" applyFont="1" applyFill="1" applyBorder="1" applyAlignment="1">
      <alignment horizontal="center" vertical="center" wrapText="1"/>
    </xf>
    <xf numFmtId="0" fontId="7" fillId="11" borderId="20" xfId="0" applyFont="1" applyFill="1" applyBorder="1" applyAlignment="1">
      <alignment horizontal="center" vertical="center" wrapText="1"/>
    </xf>
    <xf numFmtId="0" fontId="7" fillId="11" borderId="27" xfId="0" applyFont="1" applyFill="1" applyBorder="1" applyAlignment="1">
      <alignment horizontal="center" vertical="center" wrapText="1"/>
    </xf>
    <xf numFmtId="0" fontId="7" fillId="12" borderId="20" xfId="0" applyFont="1" applyFill="1" applyBorder="1" applyAlignment="1">
      <alignment horizontal="center" vertical="center" wrapText="1"/>
    </xf>
    <xf numFmtId="0" fontId="7" fillId="12" borderId="27" xfId="0" applyFont="1" applyFill="1" applyBorder="1" applyAlignment="1">
      <alignment horizontal="center" vertical="center" wrapText="1"/>
    </xf>
    <xf numFmtId="0" fontId="10" fillId="6" borderId="21" xfId="0" applyFont="1" applyFill="1" applyBorder="1" applyAlignment="1">
      <alignment horizontal="center" vertical="center"/>
    </xf>
    <xf numFmtId="0" fontId="10" fillId="6" borderId="22" xfId="0" applyFont="1" applyFill="1" applyBorder="1" applyAlignment="1">
      <alignment horizontal="center" vertical="center"/>
    </xf>
    <xf numFmtId="0" fontId="8" fillId="6" borderId="21" xfId="0" applyFont="1" applyFill="1" applyBorder="1" applyAlignment="1">
      <alignment horizontal="center" vertical="center"/>
    </xf>
    <xf numFmtId="0" fontId="8" fillId="6" borderId="22" xfId="0" applyFont="1" applyFill="1" applyBorder="1" applyAlignment="1">
      <alignment horizontal="center" vertical="center"/>
    </xf>
    <xf numFmtId="0" fontId="10" fillId="6" borderId="19" xfId="0" applyFont="1" applyFill="1" applyBorder="1" applyAlignment="1">
      <alignment horizontal="center" vertical="center"/>
    </xf>
    <xf numFmtId="0" fontId="10" fillId="6" borderId="26" xfId="0" applyFont="1" applyFill="1" applyBorder="1" applyAlignment="1">
      <alignment horizontal="center" vertical="center"/>
    </xf>
    <xf numFmtId="0" fontId="10" fillId="6" borderId="20" xfId="0" applyFont="1" applyFill="1" applyBorder="1" applyAlignment="1">
      <alignment horizontal="center" vertical="center" wrapText="1"/>
    </xf>
    <xf numFmtId="0" fontId="10" fillId="6" borderId="27" xfId="0" applyFont="1" applyFill="1" applyBorder="1" applyAlignment="1">
      <alignment horizontal="center" vertical="center" wrapText="1"/>
    </xf>
    <xf numFmtId="0" fontId="20" fillId="23" borderId="0" xfId="0" applyFont="1" applyFill="1" applyAlignment="1">
      <alignment horizontal="left" vertical="center"/>
    </xf>
    <xf numFmtId="0" fontId="26" fillId="0" borderId="12" xfId="0" applyFont="1" applyBorder="1" applyAlignment="1">
      <alignment horizontal="left" vertical="center"/>
    </xf>
    <xf numFmtId="0" fontId="27" fillId="0" borderId="14" xfId="0" applyFont="1" applyBorder="1" applyAlignment="1">
      <alignment horizontal="left" vertical="center"/>
    </xf>
    <xf numFmtId="0" fontId="27" fillId="0" borderId="15" xfId="0" applyFont="1" applyBorder="1" applyAlignment="1">
      <alignment horizontal="left" vertical="center"/>
    </xf>
    <xf numFmtId="0" fontId="4" fillId="24" borderId="16" xfId="0" applyFont="1" applyFill="1" applyBorder="1" applyAlignment="1">
      <alignment horizontal="center" vertical="center"/>
    </xf>
    <xf numFmtId="0" fontId="4" fillId="24" borderId="17" xfId="0" applyFont="1" applyFill="1" applyBorder="1" applyAlignment="1">
      <alignment horizontal="center" vertical="center"/>
    </xf>
    <xf numFmtId="0" fontId="4" fillId="24" borderId="18" xfId="0" applyFont="1" applyFill="1" applyBorder="1" applyAlignment="1">
      <alignment horizontal="center" vertical="center"/>
    </xf>
    <xf numFmtId="0" fontId="7" fillId="8" borderId="16" xfId="0" applyFont="1" applyFill="1" applyBorder="1" applyAlignment="1">
      <alignment horizontal="center" vertical="center"/>
    </xf>
    <xf numFmtId="0" fontId="7" fillId="8" borderId="17" xfId="0" applyFont="1" applyFill="1" applyBorder="1" applyAlignment="1">
      <alignment horizontal="center" vertical="center"/>
    </xf>
    <xf numFmtId="0" fontId="7" fillId="18" borderId="16" xfId="0" applyFont="1" applyFill="1" applyBorder="1" applyAlignment="1">
      <alignment horizontal="center" vertical="center"/>
    </xf>
    <xf numFmtId="0" fontId="7" fillId="18" borderId="17" xfId="0" applyFont="1" applyFill="1" applyBorder="1" applyAlignment="1">
      <alignment horizontal="center" vertical="center"/>
    </xf>
    <xf numFmtId="0" fontId="7" fillId="18" borderId="18" xfId="0" applyFont="1" applyFill="1" applyBorder="1" applyAlignment="1">
      <alignment horizontal="center" vertical="center"/>
    </xf>
    <xf numFmtId="0" fontId="22" fillId="0" borderId="14" xfId="0" applyFont="1" applyBorder="1" applyAlignment="1">
      <alignment horizontal="left" vertical="center"/>
    </xf>
    <xf numFmtId="0" fontId="22" fillId="0" borderId="15" xfId="0" applyFont="1" applyBorder="1" applyAlignment="1">
      <alignment horizontal="left" vertical="center"/>
    </xf>
    <xf numFmtId="0" fontId="4" fillId="11" borderId="66" xfId="0" applyFont="1" applyFill="1" applyBorder="1" applyAlignment="1">
      <alignment horizontal="center" vertical="center" wrapText="1"/>
    </xf>
    <xf numFmtId="0" fontId="4" fillId="11" borderId="28" xfId="0" applyFont="1" applyFill="1" applyBorder="1" applyAlignment="1">
      <alignment horizontal="center" vertical="center" wrapText="1"/>
    </xf>
    <xf numFmtId="0" fontId="4" fillId="16" borderId="66" xfId="0" applyFont="1" applyFill="1" applyBorder="1" applyAlignment="1">
      <alignment horizontal="center" vertical="center" wrapText="1"/>
    </xf>
    <xf numFmtId="0" fontId="7" fillId="16" borderId="28" xfId="0" applyFont="1" applyFill="1" applyBorder="1" applyAlignment="1">
      <alignment horizontal="center" vertical="center" wrapText="1"/>
    </xf>
    <xf numFmtId="0" fontId="4" fillId="14" borderId="66" xfId="0" applyFont="1" applyFill="1" applyBorder="1" applyAlignment="1">
      <alignment horizontal="center" vertical="center" wrapText="1"/>
    </xf>
    <xf numFmtId="0" fontId="4" fillId="14" borderId="28" xfId="0" applyFont="1" applyFill="1" applyBorder="1" applyAlignment="1">
      <alignment horizontal="center" vertical="center" wrapText="1"/>
    </xf>
    <xf numFmtId="0" fontId="10" fillId="0" borderId="14" xfId="0" applyFont="1" applyBorder="1" applyAlignment="1">
      <alignment horizontal="left" vertical="center"/>
    </xf>
    <xf numFmtId="0" fontId="10" fillId="0" borderId="15" xfId="0" applyFont="1" applyBorder="1" applyAlignment="1">
      <alignment horizontal="left" vertical="center"/>
    </xf>
    <xf numFmtId="0" fontId="0" fillId="0" borderId="30" xfId="0" applyFill="1" applyBorder="1" applyAlignment="1">
      <alignment vertical="center"/>
    </xf>
    <xf numFmtId="0" fontId="0" fillId="0" borderId="31" xfId="0" applyFill="1" applyBorder="1" applyAlignment="1">
      <alignment horizontal="center" vertical="center"/>
    </xf>
    <xf numFmtId="0" fontId="0" fillId="0" borderId="30" xfId="0" applyFill="1" applyBorder="1" applyAlignment="1">
      <alignment horizontal="center" vertical="center"/>
    </xf>
    <xf numFmtId="0" fontId="6" fillId="0" borderId="31" xfId="0" applyFont="1" applyFill="1" applyBorder="1" applyAlignment="1">
      <alignment horizontal="center" vertical="center"/>
    </xf>
    <xf numFmtId="0" fontId="14" fillId="0" borderId="16" xfId="0" applyFont="1" applyBorder="1" applyAlignment="1">
      <alignment vertical="center"/>
    </xf>
    <xf numFmtId="0" fontId="15" fillId="26" borderId="33" xfId="0" applyFont="1" applyFill="1" applyBorder="1" applyAlignment="1">
      <alignment horizontal="center"/>
    </xf>
    <xf numFmtId="0" fontId="22" fillId="0" borderId="68" xfId="0" applyFont="1" applyBorder="1" applyAlignment="1">
      <alignment horizontal="left" vertical="center" wrapText="1"/>
    </xf>
    <xf numFmtId="0" fontId="22" fillId="0" borderId="69" xfId="0" applyFont="1" applyBorder="1" applyAlignment="1">
      <alignment horizontal="left" vertical="center" wrapText="1"/>
    </xf>
    <xf numFmtId="0" fontId="27" fillId="0" borderId="0" xfId="0" applyFont="1" applyAlignment="1">
      <alignment vertical="center"/>
    </xf>
    <xf numFmtId="0" fontId="24" fillId="27" borderId="0" xfId="0" applyFont="1" applyFill="1" applyAlignment="1">
      <alignment horizontal="right" vertical="center"/>
    </xf>
    <xf numFmtId="0" fontId="20" fillId="27" borderId="0" xfId="0" applyFont="1" applyFill="1" applyAlignment="1">
      <alignment horizontal="left" vertical="center"/>
    </xf>
    <xf numFmtId="0" fontId="26" fillId="0" borderId="12" xfId="0" applyFont="1" applyBorder="1" applyAlignment="1">
      <alignment horizontal="left" vertical="center" wrapText="1"/>
    </xf>
    <xf numFmtId="0" fontId="26" fillId="0" borderId="12" xfId="0" applyFont="1" applyBorder="1" applyAlignment="1">
      <alignment vertical="center"/>
    </xf>
    <xf numFmtId="0" fontId="10" fillId="23" borderId="0" xfId="0" applyFont="1" applyFill="1" applyAlignment="1">
      <alignment vertical="center"/>
    </xf>
    <xf numFmtId="0" fontId="25" fillId="24" borderId="16" xfId="0" applyFont="1" applyFill="1" applyBorder="1" applyAlignment="1">
      <alignment horizontal="center" vertical="center"/>
    </xf>
    <xf numFmtId="0" fontId="25" fillId="24" borderId="17" xfId="0" applyFont="1" applyFill="1" applyBorder="1" applyAlignment="1">
      <alignment horizontal="center" vertical="center"/>
    </xf>
    <xf numFmtId="0" fontId="25" fillId="24" borderId="18" xfId="0" applyFont="1" applyFill="1" applyBorder="1" applyAlignment="1">
      <alignment horizontal="center" vertical="center"/>
    </xf>
    <xf numFmtId="0" fontId="25" fillId="24" borderId="17"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17" xfId="0" applyFont="1" applyFill="1" applyBorder="1" applyAlignment="1">
      <alignment horizontal="center" vertical="center"/>
    </xf>
    <xf numFmtId="0" fontId="8" fillId="18" borderId="16" xfId="0" applyFont="1" applyFill="1" applyBorder="1" applyAlignment="1">
      <alignment horizontal="center" vertical="center"/>
    </xf>
    <xf numFmtId="0" fontId="8" fillId="18" borderId="17" xfId="0" applyFont="1" applyFill="1" applyBorder="1" applyAlignment="1">
      <alignment horizontal="center" vertical="center"/>
    </xf>
    <xf numFmtId="0" fontId="8" fillId="18" borderId="18" xfId="0" applyFont="1" applyFill="1" applyBorder="1" applyAlignment="1">
      <alignment horizontal="center" vertical="center"/>
    </xf>
    <xf numFmtId="0" fontId="8" fillId="4" borderId="0" xfId="0" applyFont="1" applyFill="1" applyAlignment="1">
      <alignment horizontal="center" vertical="center"/>
    </xf>
    <xf numFmtId="0" fontId="8" fillId="9" borderId="20" xfId="0" applyFont="1" applyFill="1" applyBorder="1" applyAlignment="1">
      <alignment horizontal="center" vertical="center" wrapText="1"/>
    </xf>
    <xf numFmtId="0" fontId="8" fillId="11" borderId="20" xfId="0" applyFont="1" applyFill="1" applyBorder="1" applyAlignment="1">
      <alignment horizontal="center" vertical="center" wrapText="1"/>
    </xf>
    <xf numFmtId="0" fontId="8" fillId="12" borderId="20" xfId="0" applyFont="1" applyFill="1" applyBorder="1" applyAlignment="1">
      <alignment horizontal="center" vertical="center" wrapText="1"/>
    </xf>
    <xf numFmtId="1" fontId="8" fillId="13" borderId="20" xfId="0" applyNumberFormat="1" applyFont="1" applyFill="1" applyBorder="1" applyAlignment="1">
      <alignment horizontal="center" vertical="center" wrapText="1"/>
    </xf>
    <xf numFmtId="0" fontId="8" fillId="14" borderId="20" xfId="0" applyFont="1" applyFill="1" applyBorder="1" applyAlignment="1">
      <alignment horizontal="center" vertical="center" wrapText="1"/>
    </xf>
    <xf numFmtId="0" fontId="8" fillId="15" borderId="20" xfId="0" applyFont="1" applyFill="1" applyBorder="1" applyAlignment="1">
      <alignment horizontal="center" vertical="center" wrapText="1"/>
    </xf>
    <xf numFmtId="0" fontId="10" fillId="6" borderId="28" xfId="0" applyFont="1" applyFill="1" applyBorder="1" applyAlignment="1">
      <alignment horizontal="center" vertical="center"/>
    </xf>
    <xf numFmtId="164" fontId="8" fillId="6" borderId="28" xfId="0" applyNumberFormat="1" applyFont="1" applyFill="1" applyBorder="1" applyAlignment="1">
      <alignment horizontal="center" vertical="center" wrapText="1"/>
    </xf>
    <xf numFmtId="0" fontId="8" fillId="9" borderId="27"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8" fillId="12" borderId="27" xfId="0" applyFont="1" applyFill="1" applyBorder="1" applyAlignment="1">
      <alignment horizontal="center" vertical="center" wrapText="1"/>
    </xf>
    <xf numFmtId="1" fontId="8" fillId="13" borderId="27" xfId="0" applyNumberFormat="1" applyFont="1" applyFill="1" applyBorder="1" applyAlignment="1">
      <alignment horizontal="center" vertical="center" wrapText="1"/>
    </xf>
    <xf numFmtId="0" fontId="8" fillId="14" borderId="27" xfId="0" applyFont="1" applyFill="1" applyBorder="1" applyAlignment="1">
      <alignment horizontal="center" vertical="center" wrapText="1"/>
    </xf>
    <xf numFmtId="0" fontId="8" fillId="15" borderId="27" xfId="0" applyFont="1" applyFill="1" applyBorder="1" applyAlignment="1">
      <alignment horizontal="center" vertical="center" wrapText="1"/>
    </xf>
    <xf numFmtId="0" fontId="10" fillId="10" borderId="25"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5" xfId="0" applyBorder="1" applyAlignment="1">
      <alignment horizontal="center" vertical="center" wrapText="1"/>
    </xf>
    <xf numFmtId="0" fontId="21" fillId="17" borderId="36" xfId="0" applyFont="1" applyFill="1" applyBorder="1" applyAlignment="1">
      <alignment horizontal="center" vertical="center"/>
    </xf>
    <xf numFmtId="0" fontId="21" fillId="0" borderId="18" xfId="0" applyFont="1" applyBorder="1" applyAlignment="1">
      <alignment horizontal="center" vertical="center"/>
    </xf>
  </cellXfs>
  <cellStyles count="5">
    <cellStyle name="Estilo 1" xfId="1" xr:uid="{00000000-0005-0000-0000-000000000000}"/>
    <cellStyle name="Normal" xfId="0" builtinId="0"/>
    <cellStyle name="Normal 2" xfId="2" xr:uid="{00000000-0005-0000-0000-000002000000}"/>
    <cellStyle name="Normal 3" xfId="3" xr:uid="{00000000-0005-0000-0000-000003000000}"/>
    <cellStyle name="Porcentagem" xfId="4" builtinId="5"/>
  </cellStyles>
  <dxfs count="52">
    <dxf>
      <font>
        <color theme="0"/>
      </font>
    </dxf>
    <dxf>
      <font>
        <color rgb="FF7030A0"/>
      </font>
      <fill>
        <patternFill patternType="solid">
          <fgColor rgb="FF7030A0"/>
          <bgColor rgb="FF7030A0"/>
        </patternFill>
      </fill>
    </dxf>
    <dxf>
      <font>
        <color rgb="FF0070C0"/>
      </font>
      <fill>
        <patternFill patternType="solid">
          <fgColor rgb="FF0070C0"/>
          <bgColor rgb="FF0070C0"/>
        </patternFill>
      </fill>
    </dxf>
    <dxf>
      <font>
        <color indexed="2"/>
      </font>
      <fill>
        <patternFill patternType="solid">
          <fgColor indexed="2"/>
          <bgColor indexed="2"/>
        </patternFill>
      </fill>
    </dxf>
    <dxf>
      <font>
        <color theme="0"/>
      </font>
      <fill>
        <patternFill patternType="solid">
          <fgColor rgb="FFB15407"/>
          <bgColor rgb="FFB15407"/>
        </patternFill>
      </fill>
    </dxf>
    <dxf>
      <font>
        <color theme="0"/>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rgb="FFB15407"/>
      </font>
      <fill>
        <patternFill patternType="solid">
          <fgColor rgb="FFB15407"/>
          <bgColor rgb="FFB15407"/>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indexed="2"/>
      </font>
      <fill>
        <patternFill patternType="solid">
          <fgColor indexed="2"/>
          <bgColor indexed="2"/>
        </patternFill>
      </fill>
    </dxf>
    <dxf>
      <font>
        <color theme="0" tint="-0.34998626667073579"/>
      </font>
      <fill>
        <patternFill patternType="solid">
          <fgColor theme="0" tint="-0.34998626667073579"/>
          <bgColor theme="0" tint="-0.34998626667073579"/>
        </patternFill>
      </fill>
    </dxf>
    <dxf>
      <font>
        <color theme="0"/>
      </font>
      <fill>
        <patternFill patternType="solid">
          <fgColor rgb="FFB15407"/>
          <bgColor rgb="FFB15407"/>
        </patternFill>
      </fill>
    </dxf>
    <dxf>
      <font>
        <color theme="0"/>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rgb="FFB15407"/>
      </font>
      <fill>
        <patternFill patternType="solid">
          <fgColor rgb="FFB15407"/>
          <bgColor rgb="FFB15407"/>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indexed="2"/>
      </font>
      <fill>
        <patternFill patternType="solid">
          <fgColor indexed="2"/>
          <bgColor indexed="2"/>
        </patternFill>
      </fill>
    </dxf>
    <dxf>
      <font>
        <color theme="0" tint="-0.34998626667073579"/>
      </font>
      <fill>
        <patternFill patternType="solid">
          <fgColor theme="0" tint="-0.34998626667073579"/>
          <bgColor theme="0" tint="-0.34998626667073579"/>
        </patternFill>
      </fill>
    </dxf>
    <dxf>
      <font>
        <color theme="0"/>
      </font>
      <fill>
        <patternFill patternType="solid">
          <fgColor rgb="FFB15407"/>
          <bgColor rgb="FFB15407"/>
        </patternFill>
      </fill>
    </dxf>
    <dxf>
      <font>
        <color theme="0"/>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rgb="FFB15407"/>
      </font>
      <fill>
        <patternFill patternType="solid">
          <fgColor rgb="FFB15407"/>
          <bgColor rgb="FFB15407"/>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indexed="2"/>
      </font>
      <fill>
        <patternFill patternType="solid">
          <fgColor indexed="2"/>
          <bgColor indexed="2"/>
        </patternFill>
      </fill>
    </dxf>
    <dxf>
      <font>
        <color theme="0" tint="-0.34998626667073579"/>
      </font>
      <fill>
        <patternFill patternType="solid">
          <fgColor theme="0" tint="-0.34998626667073579"/>
          <bgColor theme="0" tint="-0.34998626667073579"/>
        </patternFill>
      </fill>
    </dxf>
    <dxf>
      <font>
        <color theme="0"/>
      </font>
      <fill>
        <patternFill patternType="solid">
          <fgColor rgb="FFB15407"/>
          <bgColor rgb="FFB15407"/>
        </patternFill>
      </fill>
    </dxf>
    <dxf>
      <font>
        <color theme="0"/>
      </font>
    </dxf>
    <dxf>
      <font>
        <color rgb="FF0070C0"/>
      </font>
      <fill>
        <patternFill patternType="solid">
          <fgColor rgb="FF0070C0"/>
          <bgColor rgb="FF0070C0"/>
        </patternFill>
      </fill>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indexed="2"/>
      </font>
      <fill>
        <patternFill patternType="solid">
          <fgColor indexed="2"/>
          <bgColor indexed="2"/>
        </patternFill>
      </fill>
    </dxf>
    <dxf>
      <font>
        <color theme="0" tint="-0.34998626667073579"/>
      </font>
      <fill>
        <patternFill patternType="solid">
          <fgColor theme="0" tint="-0.34998626667073579"/>
          <bgColor theme="0" tint="-0.34998626667073579"/>
        </patternFill>
      </fill>
    </dxf>
    <dxf>
      <font>
        <color theme="0"/>
      </font>
      <fill>
        <patternFill patternType="solid">
          <fgColor rgb="FFB15407"/>
          <bgColor rgb="FFB15407"/>
        </patternFill>
      </fill>
    </dxf>
    <dxf>
      <fill>
        <patternFill patternType="solid">
          <fgColor rgb="FFC6E0B4"/>
          <bgColor rgb="FFC6E0B4"/>
        </patternFill>
      </fill>
    </dxf>
    <dxf>
      <fill>
        <patternFill patternType="solid">
          <fgColor rgb="FFC6E0B4"/>
          <bgColor rgb="FFC6E0B4"/>
        </patternFill>
      </fill>
    </dxf>
    <dxf>
      <font>
        <b/>
        <color indexed="65"/>
      </font>
      <fill>
        <patternFill patternType="solid">
          <fgColor rgb="FF70AD47"/>
          <bgColor rgb="FF70AD47"/>
        </patternFill>
      </fill>
    </dxf>
    <dxf>
      <font>
        <b/>
        <color indexed="65"/>
      </font>
      <fill>
        <patternFill patternType="solid">
          <fgColor rgb="FF70AD47"/>
          <bgColor rgb="FF70AD47"/>
        </patternFill>
      </fill>
    </dxf>
    <dxf>
      <font>
        <b/>
        <color indexed="65"/>
      </font>
      <fill>
        <patternFill patternType="solid">
          <fgColor rgb="FF70AD47"/>
          <bgColor rgb="FF70AD47"/>
        </patternFill>
      </fill>
      <border>
        <left/>
        <right/>
        <top style="thick">
          <color indexed="65"/>
        </top>
        <bottom/>
        <vertical/>
        <horizontal/>
      </border>
    </dxf>
    <dxf>
      <font>
        <b/>
        <color indexed="65"/>
      </font>
      <fill>
        <patternFill patternType="solid">
          <fgColor rgb="FF70AD47"/>
          <bgColor rgb="FF70AD47"/>
        </patternFill>
      </fill>
      <border>
        <left/>
        <right/>
        <top/>
        <bottom style="thick">
          <color indexed="65"/>
        </bottom>
        <vertical/>
        <horizontal/>
      </border>
    </dxf>
    <dxf>
      <fill>
        <patternFill patternType="solid">
          <fgColor rgb="FFE2EFDA"/>
          <bgColor rgb="FFE2EFDA"/>
        </patternFill>
      </fill>
      <border>
        <left/>
        <right/>
        <top/>
        <bottom/>
        <vertical style="thin">
          <color indexed="65"/>
        </vertical>
        <horizontal style="thin">
          <color indexed="65"/>
        </horizontal>
      </border>
    </dxf>
  </dxfs>
  <tableStyles count="1" defaultTableStyle="TableStyleMedium2" defaultPivotStyle="PivotStyleLight16">
    <tableStyle name="TableStyleMedium14 2" pivot="0" count="7" xr9:uid="{00000000-0011-0000-FFFF-FFFF00000000}">
      <tableStyleElement type="wholeTable" dxfId="51"/>
      <tableStyleElement type="headerRow" dxfId="50"/>
      <tableStyleElement type="totalRow" dxfId="49"/>
      <tableStyleElement type="firstColumn" dxfId="48"/>
      <tableStyleElement type="lastColumn" dxfId="47"/>
      <tableStyleElement type="firstRowStripe" dxfId="46"/>
      <tableStyleElement type="firstColumnStripe" dxfId="4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prstGeom prst="rect">
              <a:avLst/>
            </a:prstGeom>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1-9994-455F-A4EB-B1BD314B1AF5}"/>
            </c:ext>
          </c:extLst>
        </c:ser>
        <c:ser>
          <c:idx val="2"/>
          <c:order val="1"/>
          <c:spPr>
            <a:prstGeom prst="rect">
              <a:avLst/>
            </a:prstGeom>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1</c:v>
                </c:pt>
                <c:pt idx="1">
                  <c:v>1</c:v>
                </c:pt>
                <c:pt idx="2">
                  <c:v>0</c:v>
                </c:pt>
                <c:pt idx="3">
                  <c:v>0</c:v>
                </c:pt>
                <c:pt idx="4">
                  <c:v>0</c:v>
                </c:pt>
                <c:pt idx="5">
                  <c:v>2</c:v>
                </c:pt>
                <c:pt idx="6">
                  <c:v>0</c:v>
                </c:pt>
              </c:numCache>
            </c:numRef>
          </c:val>
          <c:extLst>
            <c:ext xmlns:c16="http://schemas.microsoft.com/office/drawing/2014/chart" uri="{C3380CC4-5D6E-409C-BE32-E72D297353CC}">
              <c16:uniqueId val="{00000002-9994-455F-A4EB-B1BD314B1AF5}"/>
            </c:ext>
          </c:extLst>
        </c:ser>
        <c:ser>
          <c:idx val="3"/>
          <c:order val="2"/>
          <c:spPr>
            <a:prstGeom prst="rect">
              <a:avLst/>
            </a:prstGeom>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1</c:v>
                </c:pt>
                <c:pt idx="1">
                  <c:v>1</c:v>
                </c:pt>
                <c:pt idx="2">
                  <c:v>1</c:v>
                </c:pt>
                <c:pt idx="3">
                  <c:v>2</c:v>
                </c:pt>
                <c:pt idx="4">
                  <c:v>2</c:v>
                </c:pt>
                <c:pt idx="5">
                  <c:v>4</c:v>
                </c:pt>
                <c:pt idx="6">
                  <c:v>1</c:v>
                </c:pt>
              </c:numCache>
            </c:numRef>
          </c:val>
          <c:extLst>
            <c:ext xmlns:c16="http://schemas.microsoft.com/office/drawing/2014/chart" uri="{C3380CC4-5D6E-409C-BE32-E72D297353CC}">
              <c16:uniqueId val="{00000003-9994-455F-A4EB-B1BD314B1AF5}"/>
            </c:ext>
          </c:extLst>
        </c:ser>
        <c:ser>
          <c:idx val="4"/>
          <c:order val="3"/>
          <c:spPr>
            <a:prstGeom prst="rect">
              <a:avLst/>
            </a:prstGeom>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1</c:v>
                </c:pt>
                <c:pt idx="1">
                  <c:v>1</c:v>
                </c:pt>
                <c:pt idx="2">
                  <c:v>1</c:v>
                </c:pt>
                <c:pt idx="3">
                  <c:v>2</c:v>
                </c:pt>
                <c:pt idx="4">
                  <c:v>1</c:v>
                </c:pt>
                <c:pt idx="5">
                  <c:v>2</c:v>
                </c:pt>
                <c:pt idx="6">
                  <c:v>2</c:v>
                </c:pt>
              </c:numCache>
            </c:numRef>
          </c:val>
          <c:extLst>
            <c:ext xmlns:c16="http://schemas.microsoft.com/office/drawing/2014/chart" uri="{C3380CC4-5D6E-409C-BE32-E72D297353CC}">
              <c16:uniqueId val="{00000004-9994-455F-A4EB-B1BD314B1AF5}"/>
            </c:ext>
          </c:extLst>
        </c:ser>
        <c:ser>
          <c:idx val="5"/>
          <c:order val="4"/>
          <c:spPr>
            <a:prstGeom prst="rect">
              <a:avLst/>
            </a:prstGeom>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1</c:v>
                </c:pt>
                <c:pt idx="4">
                  <c:v>0</c:v>
                </c:pt>
                <c:pt idx="5">
                  <c:v>0</c:v>
                </c:pt>
                <c:pt idx="6">
                  <c:v>0</c:v>
                </c:pt>
              </c:numCache>
            </c:numRef>
          </c:val>
          <c:extLst>
            <c:ext xmlns:c16="http://schemas.microsoft.com/office/drawing/2014/chart" uri="{C3380CC4-5D6E-409C-BE32-E72D297353CC}">
              <c16:uniqueId val="{00000005-9994-455F-A4EB-B1BD314B1AF5}"/>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BEFC-4C1F-8117-F719740473BF}"/>
            </c:ext>
          </c:extLst>
        </c:ser>
        <c:ser>
          <c:idx val="1"/>
          <c:order val="1"/>
          <c:spPr>
            <a:prstGeom prst="rect">
              <a:avLst/>
            </a:prstGeom>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FC-4C1F-8117-F719740473BF}"/>
            </c:ext>
          </c:extLst>
        </c:ser>
        <c:ser>
          <c:idx val="2"/>
          <c:order val="2"/>
          <c:spPr>
            <a:prstGeom prst="rect">
              <a:avLst/>
            </a:prstGeom>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BEFC-4C1F-8117-F719740473BF}"/>
            </c:ext>
          </c:extLst>
        </c:ser>
        <c:ser>
          <c:idx val="3"/>
          <c:order val="3"/>
          <c:spPr>
            <a:prstGeom prst="rect">
              <a:avLst/>
            </a:prstGeom>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BEFC-4C1F-8117-F719740473BF}"/>
            </c:ext>
          </c:extLst>
        </c:ser>
        <c:ser>
          <c:idx val="4"/>
          <c:order val="4"/>
          <c:spPr>
            <a:prstGeom prst="rect">
              <a:avLst/>
            </a:prstGeom>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BEFC-4C1F-8117-F719740473BF}"/>
            </c:ext>
          </c:extLst>
        </c:ser>
        <c:ser>
          <c:idx val="5"/>
          <c:order val="5"/>
          <c:spPr>
            <a:prstGeom prst="rect">
              <a:avLst/>
            </a:prstGeom>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BEFC-4C1F-8117-F719740473BF}"/>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lang="pt-BR"/>
          </a:p>
          <a:p>
            <a:pPr algn="l">
              <a:defRPr sz="1600"/>
            </a:pPr>
            <a:r>
              <a:rPr lang="pt-BR" sz="1600"/>
              <a:t>Monitoria atual</a:t>
            </a:r>
            <a:endParaRPr lang="pt-B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16F2-4A87-A70D-5FCF487BEE22}"/>
              </c:ext>
            </c:extLst>
          </c:dPt>
          <c:dPt>
            <c:idx val="1"/>
            <c:bubble3D val="0"/>
            <c:spPr>
              <a:prstGeom prst="rect">
                <a:avLst/>
              </a:prstGeom>
              <a:solidFill>
                <a:srgbClr val="FF0000"/>
              </a:solidFill>
            </c:spPr>
            <c:extLst>
              <c:ext xmlns:c16="http://schemas.microsoft.com/office/drawing/2014/chart" uri="{C3380CC4-5D6E-409C-BE32-E72D297353CC}">
                <c16:uniqueId val="{00000003-16F2-4A87-A70D-5FCF487BEE22}"/>
              </c:ext>
            </c:extLst>
          </c:dPt>
          <c:dPt>
            <c:idx val="3"/>
            <c:bubble3D val="0"/>
            <c:spPr>
              <a:prstGeom prst="rect">
                <a:avLst/>
              </a:prstGeom>
              <a:solidFill>
                <a:srgbClr val="92D050"/>
              </a:solidFill>
            </c:spPr>
            <c:extLst>
              <c:ext xmlns:c16="http://schemas.microsoft.com/office/drawing/2014/chart" uri="{C3380CC4-5D6E-409C-BE32-E72D297353CC}">
                <c16:uniqueId val="{00000005-16F2-4A87-A70D-5FCF487BEE22}"/>
              </c:ext>
            </c:extLst>
          </c:dPt>
          <c:dPt>
            <c:idx val="4"/>
            <c:bubble3D val="0"/>
            <c:spPr>
              <a:prstGeom prst="rect">
                <a:avLst/>
              </a:prstGeom>
              <a:solidFill>
                <a:srgbClr val="0070C0"/>
              </a:solidFill>
            </c:spPr>
            <c:extLst>
              <c:ext xmlns:c16="http://schemas.microsoft.com/office/drawing/2014/chart" uri="{C3380CC4-5D6E-409C-BE32-E72D297353CC}">
                <c16:uniqueId val="{00000007-16F2-4A87-A70D-5FCF487BEE2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16F2-4A87-A70D-5FCF487BEE2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lang="pt-BR"/>
          </a:p>
          <a:p>
            <a:pPr algn="l">
              <a:defRPr sz="1600"/>
            </a:pPr>
            <a:r>
              <a:rPr lang="pt-BR" sz="1600"/>
              <a:t>Pós Monitoria</a:t>
            </a:r>
            <a:endParaRPr lang="pt-B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410B-4EC6-A758-C478D8E594F9}"/>
              </c:ext>
            </c:extLst>
          </c:dPt>
          <c:dPt>
            <c:idx val="1"/>
            <c:bubble3D val="0"/>
            <c:spPr>
              <a:prstGeom prst="rect">
                <a:avLst/>
              </a:prstGeom>
              <a:solidFill>
                <a:srgbClr val="FF0000"/>
              </a:solidFill>
            </c:spPr>
            <c:extLst>
              <c:ext xmlns:c16="http://schemas.microsoft.com/office/drawing/2014/chart" uri="{C3380CC4-5D6E-409C-BE32-E72D297353CC}">
                <c16:uniqueId val="{00000003-410B-4EC6-A758-C478D8E594F9}"/>
              </c:ext>
            </c:extLst>
          </c:dPt>
          <c:dPt>
            <c:idx val="2"/>
            <c:bubble3D val="0"/>
            <c:spPr>
              <a:prstGeom prst="rect">
                <a:avLst/>
              </a:prstGeom>
              <a:solidFill>
                <a:srgbClr val="FFFF00"/>
              </a:solidFill>
            </c:spPr>
            <c:extLst>
              <c:ext xmlns:c16="http://schemas.microsoft.com/office/drawing/2014/chart" uri="{C3380CC4-5D6E-409C-BE32-E72D297353CC}">
                <c16:uniqueId val="{00000005-410B-4EC6-A758-C478D8E594F9}"/>
              </c:ext>
            </c:extLst>
          </c:dPt>
          <c:dPt>
            <c:idx val="3"/>
            <c:bubble3D val="0"/>
            <c:spPr>
              <a:prstGeom prst="rect">
                <a:avLst/>
              </a:prstGeom>
              <a:solidFill>
                <a:srgbClr val="92D050"/>
              </a:solidFill>
            </c:spPr>
            <c:extLst>
              <c:ext xmlns:c16="http://schemas.microsoft.com/office/drawing/2014/chart" uri="{C3380CC4-5D6E-409C-BE32-E72D297353CC}">
                <c16:uniqueId val="{00000007-410B-4EC6-A758-C478D8E594F9}"/>
              </c:ext>
            </c:extLst>
          </c:dPt>
          <c:dPt>
            <c:idx val="4"/>
            <c:bubble3D val="0"/>
            <c:spPr>
              <a:prstGeom prst="rect">
                <a:avLst/>
              </a:prstGeom>
              <a:solidFill>
                <a:srgbClr val="0070C0"/>
              </a:solidFill>
            </c:spPr>
            <c:extLst>
              <c:ext xmlns:c16="http://schemas.microsoft.com/office/drawing/2014/chart" uri="{C3380CC4-5D6E-409C-BE32-E72D297353CC}">
                <c16:uniqueId val="{00000009-410B-4EC6-A758-C478D8E594F9}"/>
              </c:ext>
            </c:extLst>
          </c:dPt>
          <c:dPt>
            <c:idx val="5"/>
            <c:bubble3D val="0"/>
            <c:spPr>
              <a:prstGeom prst="rect">
                <a:avLst/>
              </a:prstGeom>
              <a:solidFill>
                <a:srgbClr val="FF99CC"/>
              </a:solidFill>
            </c:spPr>
            <c:extLst>
              <c:ext xmlns:c16="http://schemas.microsoft.com/office/drawing/2014/chart" uri="{C3380CC4-5D6E-409C-BE32-E72D297353CC}">
                <c16:uniqueId val="{0000000B-410B-4EC6-A758-C478D8E594F9}"/>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0B-4EC6-A758-C478D8E594F9}"/>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410B-4EC6-A758-C478D8E594F9}"/>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E54F-4123-A879-AFDEF8290136}"/>
            </c:ext>
          </c:extLst>
        </c:ser>
        <c:ser>
          <c:idx val="1"/>
          <c:order val="1"/>
          <c:spPr>
            <a:prstGeom prst="rect">
              <a:avLst/>
            </a:prstGeom>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4F-4123-A879-AFDEF8290136}"/>
            </c:ext>
          </c:extLst>
        </c:ser>
        <c:ser>
          <c:idx val="2"/>
          <c:order val="2"/>
          <c:spPr>
            <a:prstGeom prst="rect">
              <a:avLst/>
            </a:prstGeom>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E54F-4123-A879-AFDEF8290136}"/>
            </c:ext>
          </c:extLst>
        </c:ser>
        <c:ser>
          <c:idx val="3"/>
          <c:order val="3"/>
          <c:spPr>
            <a:prstGeom prst="rect">
              <a:avLst/>
            </a:prstGeom>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E54F-4123-A879-AFDEF8290136}"/>
            </c:ext>
          </c:extLst>
        </c:ser>
        <c:ser>
          <c:idx val="4"/>
          <c:order val="4"/>
          <c:spPr>
            <a:prstGeom prst="rect">
              <a:avLst/>
            </a:prstGeom>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E54F-4123-A879-AFDEF8290136}"/>
            </c:ext>
          </c:extLst>
        </c:ser>
        <c:ser>
          <c:idx val="5"/>
          <c:order val="5"/>
          <c:spPr>
            <a:prstGeom prst="rect">
              <a:avLst/>
            </a:prstGeom>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E54F-4123-A879-AFDEF8290136}"/>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11D2-4CBF-AFB9-40C0859B0067}"/>
              </c:ext>
            </c:extLst>
          </c:dPt>
          <c:dPt>
            <c:idx val="1"/>
            <c:bubble3D val="0"/>
            <c:spPr>
              <a:prstGeom prst="rect">
                <a:avLst/>
              </a:prstGeom>
              <a:solidFill>
                <a:srgbClr val="FF0000"/>
              </a:solidFill>
            </c:spPr>
            <c:extLst>
              <c:ext xmlns:c16="http://schemas.microsoft.com/office/drawing/2014/chart" uri="{C3380CC4-5D6E-409C-BE32-E72D297353CC}">
                <c16:uniqueId val="{00000003-11D2-4CBF-AFB9-40C0859B0067}"/>
              </c:ext>
            </c:extLst>
          </c:dPt>
          <c:dPt>
            <c:idx val="3"/>
            <c:bubble3D val="0"/>
            <c:spPr>
              <a:prstGeom prst="rect">
                <a:avLst/>
              </a:prstGeom>
              <a:solidFill>
                <a:srgbClr val="92D050"/>
              </a:solidFill>
            </c:spPr>
            <c:extLst>
              <c:ext xmlns:c16="http://schemas.microsoft.com/office/drawing/2014/chart" uri="{C3380CC4-5D6E-409C-BE32-E72D297353CC}">
                <c16:uniqueId val="{00000005-11D2-4CBF-AFB9-40C0859B0067}"/>
              </c:ext>
            </c:extLst>
          </c:dPt>
          <c:dPt>
            <c:idx val="4"/>
            <c:bubble3D val="0"/>
            <c:spPr>
              <a:prstGeom prst="rect">
                <a:avLst/>
              </a:prstGeom>
              <a:solidFill>
                <a:srgbClr val="0070C0"/>
              </a:solidFill>
            </c:spPr>
            <c:extLst>
              <c:ext xmlns:c16="http://schemas.microsoft.com/office/drawing/2014/chart" uri="{C3380CC4-5D6E-409C-BE32-E72D297353CC}">
                <c16:uniqueId val="{00000007-11D2-4CBF-AFB9-40C0859B006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11D2-4CBF-AFB9-40C0859B006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a:p>
          <a:p>
            <a:pPr algn="l">
              <a:defRPr sz="1600"/>
            </a:pPr>
            <a:r>
              <a:rPr lang="pt-BR" sz="1600"/>
              <a:t>Pós Monitoria</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7171-4414-97CC-E1C4EC9CAA7D}"/>
              </c:ext>
            </c:extLst>
          </c:dPt>
          <c:dPt>
            <c:idx val="1"/>
            <c:bubble3D val="0"/>
            <c:spPr>
              <a:prstGeom prst="rect">
                <a:avLst/>
              </a:prstGeom>
              <a:solidFill>
                <a:srgbClr val="FF0000"/>
              </a:solidFill>
            </c:spPr>
            <c:extLst>
              <c:ext xmlns:c16="http://schemas.microsoft.com/office/drawing/2014/chart" uri="{C3380CC4-5D6E-409C-BE32-E72D297353CC}">
                <c16:uniqueId val="{00000003-7171-4414-97CC-E1C4EC9CAA7D}"/>
              </c:ext>
            </c:extLst>
          </c:dPt>
          <c:dPt>
            <c:idx val="2"/>
            <c:bubble3D val="0"/>
            <c:spPr>
              <a:prstGeom prst="rect">
                <a:avLst/>
              </a:prstGeom>
              <a:solidFill>
                <a:srgbClr val="FFFF00"/>
              </a:solidFill>
            </c:spPr>
            <c:extLst>
              <c:ext xmlns:c16="http://schemas.microsoft.com/office/drawing/2014/chart" uri="{C3380CC4-5D6E-409C-BE32-E72D297353CC}">
                <c16:uniqueId val="{00000005-7171-4414-97CC-E1C4EC9CAA7D}"/>
              </c:ext>
            </c:extLst>
          </c:dPt>
          <c:dPt>
            <c:idx val="3"/>
            <c:bubble3D val="0"/>
            <c:spPr>
              <a:prstGeom prst="rect">
                <a:avLst/>
              </a:prstGeom>
              <a:solidFill>
                <a:srgbClr val="92D050"/>
              </a:solidFill>
            </c:spPr>
            <c:extLst>
              <c:ext xmlns:c16="http://schemas.microsoft.com/office/drawing/2014/chart" uri="{C3380CC4-5D6E-409C-BE32-E72D297353CC}">
                <c16:uniqueId val="{00000007-7171-4414-97CC-E1C4EC9CAA7D}"/>
              </c:ext>
            </c:extLst>
          </c:dPt>
          <c:dPt>
            <c:idx val="4"/>
            <c:bubble3D val="0"/>
            <c:spPr>
              <a:prstGeom prst="rect">
                <a:avLst/>
              </a:prstGeom>
              <a:solidFill>
                <a:srgbClr val="0070C0"/>
              </a:solidFill>
            </c:spPr>
            <c:extLst>
              <c:ext xmlns:c16="http://schemas.microsoft.com/office/drawing/2014/chart" uri="{C3380CC4-5D6E-409C-BE32-E72D297353CC}">
                <c16:uniqueId val="{00000009-7171-4414-97CC-E1C4EC9CAA7D}"/>
              </c:ext>
            </c:extLst>
          </c:dPt>
          <c:dPt>
            <c:idx val="5"/>
            <c:bubble3D val="0"/>
            <c:spPr>
              <a:prstGeom prst="rect">
                <a:avLst/>
              </a:prstGeom>
              <a:solidFill>
                <a:srgbClr val="FF99CC"/>
              </a:solidFill>
            </c:spPr>
            <c:extLst>
              <c:ext xmlns:c16="http://schemas.microsoft.com/office/drawing/2014/chart" uri="{C3380CC4-5D6E-409C-BE32-E72D297353CC}">
                <c16:uniqueId val="{0000000B-7171-4414-97CC-E1C4EC9CAA7D}"/>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171-4414-97CC-E1C4EC9CAA7D}"/>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1.3071895424836602E-2</c:v>
                </c:pt>
                <c:pt idx="1">
                  <c:v>0.25490196078431371</c:v>
                </c:pt>
                <c:pt idx="2">
                  <c:v>0.20261437908496732</c:v>
                </c:pt>
                <c:pt idx="3">
                  <c:v>0.24836601307189543</c:v>
                </c:pt>
                <c:pt idx="4">
                  <c:v>0.26143790849673204</c:v>
                </c:pt>
                <c:pt idx="5">
                  <c:v>1.9607843137254902E-2</c:v>
                </c:pt>
              </c:numCache>
            </c:numRef>
          </c:val>
          <c:extLst>
            <c:ext xmlns:c16="http://schemas.microsoft.com/office/drawing/2014/chart" uri="{C3380CC4-5D6E-409C-BE32-E72D297353CC}">
              <c16:uniqueId val="{0000000C-7171-4414-97CC-E1C4EC9CAA7D}"/>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C642-4098-A86A-4922AE513EFF}"/>
            </c:ext>
          </c:extLst>
        </c:ser>
        <c:ser>
          <c:idx val="1"/>
          <c:order val="1"/>
          <c:spPr>
            <a:prstGeom prst="rect">
              <a:avLst/>
            </a:prstGeom>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42-4098-A86A-4922AE513EFF}"/>
            </c:ext>
          </c:extLst>
        </c:ser>
        <c:ser>
          <c:idx val="2"/>
          <c:order val="2"/>
          <c:spPr>
            <a:prstGeom prst="rect">
              <a:avLst/>
            </a:prstGeom>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C642-4098-A86A-4922AE513EFF}"/>
            </c:ext>
          </c:extLst>
        </c:ser>
        <c:ser>
          <c:idx val="3"/>
          <c:order val="3"/>
          <c:spPr>
            <a:prstGeom prst="rect">
              <a:avLst/>
            </a:prstGeom>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C642-4098-A86A-4922AE513EFF}"/>
            </c:ext>
          </c:extLst>
        </c:ser>
        <c:ser>
          <c:idx val="4"/>
          <c:order val="4"/>
          <c:spPr>
            <a:prstGeom prst="rect">
              <a:avLst/>
            </a:prstGeom>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C642-4098-A86A-4922AE513EFF}"/>
            </c:ext>
          </c:extLst>
        </c:ser>
        <c:ser>
          <c:idx val="5"/>
          <c:order val="5"/>
          <c:spPr>
            <a:prstGeom prst="rect">
              <a:avLst/>
            </a:prstGeom>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C642-4098-A86A-4922AE513EFF}"/>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179D-4604-89AD-FAFC54D0E837}"/>
              </c:ext>
            </c:extLst>
          </c:dPt>
          <c:dPt>
            <c:idx val="1"/>
            <c:bubble3D val="0"/>
            <c:spPr>
              <a:prstGeom prst="rect">
                <a:avLst/>
              </a:prstGeom>
              <a:solidFill>
                <a:srgbClr val="FF0000"/>
              </a:solidFill>
            </c:spPr>
            <c:extLst>
              <c:ext xmlns:c16="http://schemas.microsoft.com/office/drawing/2014/chart" uri="{C3380CC4-5D6E-409C-BE32-E72D297353CC}">
                <c16:uniqueId val="{00000003-179D-4604-89AD-FAFC54D0E837}"/>
              </c:ext>
            </c:extLst>
          </c:dPt>
          <c:dPt>
            <c:idx val="3"/>
            <c:bubble3D val="0"/>
            <c:spPr>
              <a:prstGeom prst="rect">
                <a:avLst/>
              </a:prstGeom>
              <a:solidFill>
                <a:srgbClr val="92D050"/>
              </a:solidFill>
            </c:spPr>
            <c:extLst>
              <c:ext xmlns:c16="http://schemas.microsoft.com/office/drawing/2014/chart" uri="{C3380CC4-5D6E-409C-BE32-E72D297353CC}">
                <c16:uniqueId val="{00000005-179D-4604-89AD-FAFC54D0E837}"/>
              </c:ext>
            </c:extLst>
          </c:dPt>
          <c:dPt>
            <c:idx val="4"/>
            <c:bubble3D val="0"/>
            <c:spPr>
              <a:prstGeom prst="rect">
                <a:avLst/>
              </a:prstGeom>
              <a:solidFill>
                <a:srgbClr val="0070C0"/>
              </a:solidFill>
            </c:spPr>
            <c:extLst>
              <c:ext xmlns:c16="http://schemas.microsoft.com/office/drawing/2014/chart" uri="{C3380CC4-5D6E-409C-BE32-E72D297353CC}">
                <c16:uniqueId val="{00000007-179D-4604-89AD-FAFC54D0E83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179D-4604-89AD-FAFC54D0E83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a:p>
          <a:p>
            <a:pPr algn="l">
              <a:defRPr sz="1600"/>
            </a:pPr>
            <a:r>
              <a:rPr lang="pt-BR" sz="1600"/>
              <a:t>Pós Monitoria</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60ED-4D18-9492-547E92C43D49}"/>
              </c:ext>
            </c:extLst>
          </c:dPt>
          <c:dPt>
            <c:idx val="1"/>
            <c:bubble3D val="0"/>
            <c:spPr>
              <a:prstGeom prst="rect">
                <a:avLst/>
              </a:prstGeom>
              <a:solidFill>
                <a:srgbClr val="FF0000"/>
              </a:solidFill>
            </c:spPr>
            <c:extLst>
              <c:ext xmlns:c16="http://schemas.microsoft.com/office/drawing/2014/chart" uri="{C3380CC4-5D6E-409C-BE32-E72D297353CC}">
                <c16:uniqueId val="{00000003-60ED-4D18-9492-547E92C43D49}"/>
              </c:ext>
            </c:extLst>
          </c:dPt>
          <c:dPt>
            <c:idx val="2"/>
            <c:bubble3D val="0"/>
            <c:spPr>
              <a:prstGeom prst="rect">
                <a:avLst/>
              </a:prstGeom>
              <a:solidFill>
                <a:srgbClr val="FFFF00"/>
              </a:solidFill>
            </c:spPr>
            <c:extLst>
              <c:ext xmlns:c16="http://schemas.microsoft.com/office/drawing/2014/chart" uri="{C3380CC4-5D6E-409C-BE32-E72D297353CC}">
                <c16:uniqueId val="{00000005-60ED-4D18-9492-547E92C43D49}"/>
              </c:ext>
            </c:extLst>
          </c:dPt>
          <c:dPt>
            <c:idx val="3"/>
            <c:bubble3D val="0"/>
            <c:spPr>
              <a:prstGeom prst="rect">
                <a:avLst/>
              </a:prstGeom>
              <a:solidFill>
                <a:srgbClr val="92D050"/>
              </a:solidFill>
            </c:spPr>
            <c:extLst>
              <c:ext xmlns:c16="http://schemas.microsoft.com/office/drawing/2014/chart" uri="{C3380CC4-5D6E-409C-BE32-E72D297353CC}">
                <c16:uniqueId val="{00000007-60ED-4D18-9492-547E92C43D49}"/>
              </c:ext>
            </c:extLst>
          </c:dPt>
          <c:dPt>
            <c:idx val="4"/>
            <c:bubble3D val="0"/>
            <c:spPr>
              <a:prstGeom prst="rect">
                <a:avLst/>
              </a:prstGeom>
              <a:solidFill>
                <a:srgbClr val="0070C0"/>
              </a:solidFill>
            </c:spPr>
            <c:extLst>
              <c:ext xmlns:c16="http://schemas.microsoft.com/office/drawing/2014/chart" uri="{C3380CC4-5D6E-409C-BE32-E72D297353CC}">
                <c16:uniqueId val="{00000009-60ED-4D18-9492-547E92C43D49}"/>
              </c:ext>
            </c:extLst>
          </c:dPt>
          <c:dPt>
            <c:idx val="5"/>
            <c:bubble3D val="0"/>
            <c:spPr>
              <a:prstGeom prst="rect">
                <a:avLst/>
              </a:prstGeom>
              <a:solidFill>
                <a:srgbClr val="FF99CC"/>
              </a:solidFill>
            </c:spPr>
            <c:extLst>
              <c:ext xmlns:c16="http://schemas.microsoft.com/office/drawing/2014/chart" uri="{C3380CC4-5D6E-409C-BE32-E72D297353CC}">
                <c16:uniqueId val="{0000000B-60ED-4D18-9492-547E92C43D49}"/>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0ED-4D18-9492-547E92C43D49}"/>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60ED-4D18-9492-547E92C43D49}"/>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EFD3-4453-A797-C8BFD8BF9114}"/>
            </c:ext>
          </c:extLst>
        </c:ser>
        <c:ser>
          <c:idx val="1"/>
          <c:order val="1"/>
          <c:spPr>
            <a:prstGeom prst="rect">
              <a:avLst/>
            </a:prstGeom>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1-EFD3-4453-A797-C8BFD8BF9114}"/>
            </c:ext>
          </c:extLst>
        </c:ser>
        <c:ser>
          <c:idx val="2"/>
          <c:order val="2"/>
          <c:spPr>
            <a:prstGeom prst="rect">
              <a:avLst/>
            </a:prstGeom>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1</c:v>
                </c:pt>
                <c:pt idx="1">
                  <c:v>1</c:v>
                </c:pt>
                <c:pt idx="2">
                  <c:v>0</c:v>
                </c:pt>
                <c:pt idx="3">
                  <c:v>0</c:v>
                </c:pt>
                <c:pt idx="4">
                  <c:v>0</c:v>
                </c:pt>
                <c:pt idx="5">
                  <c:v>2</c:v>
                </c:pt>
                <c:pt idx="6">
                  <c:v>0</c:v>
                </c:pt>
              </c:numCache>
            </c:numRef>
          </c:val>
          <c:extLst>
            <c:ext xmlns:c16="http://schemas.microsoft.com/office/drawing/2014/chart" uri="{C3380CC4-5D6E-409C-BE32-E72D297353CC}">
              <c16:uniqueId val="{00000002-EFD3-4453-A797-C8BFD8BF9114}"/>
            </c:ext>
          </c:extLst>
        </c:ser>
        <c:ser>
          <c:idx val="3"/>
          <c:order val="3"/>
          <c:spPr>
            <a:prstGeom prst="rect">
              <a:avLst/>
            </a:prstGeom>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1</c:v>
                </c:pt>
                <c:pt idx="1">
                  <c:v>1</c:v>
                </c:pt>
                <c:pt idx="2">
                  <c:v>1</c:v>
                </c:pt>
                <c:pt idx="3">
                  <c:v>2</c:v>
                </c:pt>
                <c:pt idx="4">
                  <c:v>2</c:v>
                </c:pt>
                <c:pt idx="5">
                  <c:v>4</c:v>
                </c:pt>
                <c:pt idx="6">
                  <c:v>1</c:v>
                </c:pt>
              </c:numCache>
            </c:numRef>
          </c:val>
          <c:extLst>
            <c:ext xmlns:c16="http://schemas.microsoft.com/office/drawing/2014/chart" uri="{C3380CC4-5D6E-409C-BE32-E72D297353CC}">
              <c16:uniqueId val="{00000003-EFD3-4453-A797-C8BFD8BF9114}"/>
            </c:ext>
          </c:extLst>
        </c:ser>
        <c:ser>
          <c:idx val="4"/>
          <c:order val="4"/>
          <c:spPr>
            <a:prstGeom prst="rect">
              <a:avLst/>
            </a:prstGeom>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1</c:v>
                </c:pt>
                <c:pt idx="1">
                  <c:v>1</c:v>
                </c:pt>
                <c:pt idx="2">
                  <c:v>1</c:v>
                </c:pt>
                <c:pt idx="3">
                  <c:v>2</c:v>
                </c:pt>
                <c:pt idx="4">
                  <c:v>1</c:v>
                </c:pt>
                <c:pt idx="5">
                  <c:v>2</c:v>
                </c:pt>
                <c:pt idx="6">
                  <c:v>2</c:v>
                </c:pt>
              </c:numCache>
            </c:numRef>
          </c:val>
          <c:extLst>
            <c:ext xmlns:c16="http://schemas.microsoft.com/office/drawing/2014/chart" uri="{C3380CC4-5D6E-409C-BE32-E72D297353CC}">
              <c16:uniqueId val="{00000004-EFD3-4453-A797-C8BFD8BF9114}"/>
            </c:ext>
          </c:extLst>
        </c:ser>
        <c:ser>
          <c:idx val="5"/>
          <c:order val="5"/>
          <c:spPr>
            <a:prstGeom prst="rect">
              <a:avLst/>
            </a:prstGeom>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1</c:v>
                </c:pt>
                <c:pt idx="4">
                  <c:v>0</c:v>
                </c:pt>
                <c:pt idx="5">
                  <c:v>0</c:v>
                </c:pt>
                <c:pt idx="6">
                  <c:v>0</c:v>
                </c:pt>
              </c:numCache>
            </c:numRef>
          </c:val>
          <c:extLst>
            <c:ext xmlns:c16="http://schemas.microsoft.com/office/drawing/2014/chart" uri="{C3380CC4-5D6E-409C-BE32-E72D297353CC}">
              <c16:uniqueId val="{00000005-EFD3-4453-A797-C8BFD8BF9114}"/>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lang="pt-BR"/>
          </a:p>
          <a:p>
            <a:pPr algn="l">
              <a:defRPr sz="1600"/>
            </a:pPr>
            <a:r>
              <a:rPr lang="pt-BR" sz="1600"/>
              <a:t>Monitoria atual</a:t>
            </a:r>
            <a:endParaRPr lang="pt-B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1404-455E-97E7-1F2C87FF498F}"/>
              </c:ext>
            </c:extLst>
          </c:dPt>
          <c:dPt>
            <c:idx val="1"/>
            <c:bubble3D val="0"/>
            <c:spPr>
              <a:prstGeom prst="rect">
                <a:avLst/>
              </a:prstGeom>
              <a:solidFill>
                <a:srgbClr val="FF0000"/>
              </a:solidFill>
            </c:spPr>
            <c:extLst>
              <c:ext xmlns:c16="http://schemas.microsoft.com/office/drawing/2014/chart" uri="{C3380CC4-5D6E-409C-BE32-E72D297353CC}">
                <c16:uniqueId val="{00000003-1404-455E-97E7-1F2C87FF498F}"/>
              </c:ext>
            </c:extLst>
          </c:dPt>
          <c:dPt>
            <c:idx val="3"/>
            <c:bubble3D val="0"/>
            <c:spPr>
              <a:prstGeom prst="rect">
                <a:avLst/>
              </a:prstGeom>
              <a:solidFill>
                <a:srgbClr val="92D050"/>
              </a:solidFill>
            </c:spPr>
            <c:extLst>
              <c:ext xmlns:c16="http://schemas.microsoft.com/office/drawing/2014/chart" uri="{C3380CC4-5D6E-409C-BE32-E72D297353CC}">
                <c16:uniqueId val="{00000005-1404-455E-97E7-1F2C87FF498F}"/>
              </c:ext>
            </c:extLst>
          </c:dPt>
          <c:dPt>
            <c:idx val="4"/>
            <c:bubble3D val="0"/>
            <c:spPr>
              <a:prstGeom prst="rect">
                <a:avLst/>
              </a:prstGeom>
              <a:solidFill>
                <a:srgbClr val="0070C0"/>
              </a:solidFill>
            </c:spPr>
            <c:extLst>
              <c:ext xmlns:c16="http://schemas.microsoft.com/office/drawing/2014/chart" uri="{C3380CC4-5D6E-409C-BE32-E72D297353CC}">
                <c16:uniqueId val="{00000007-1404-455E-97E7-1F2C87FF498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3.5714285714285712E-2</c:v>
                </c:pt>
                <c:pt idx="1">
                  <c:v>0.14285714285714285</c:v>
                </c:pt>
                <c:pt idx="2">
                  <c:v>0.42857142857142855</c:v>
                </c:pt>
                <c:pt idx="3">
                  <c:v>0.35714285714285715</c:v>
                </c:pt>
                <c:pt idx="4">
                  <c:v>3.5714285714285712E-2</c:v>
                </c:pt>
              </c:numCache>
            </c:numRef>
          </c:val>
          <c:extLst>
            <c:ext xmlns:c16="http://schemas.microsoft.com/office/drawing/2014/chart" uri="{C3380CC4-5D6E-409C-BE32-E72D297353CC}">
              <c16:uniqueId val="{00000008-1404-455E-97E7-1F2C87FF498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D400-4B1A-B9FE-7EEBAA65A666}"/>
              </c:ext>
            </c:extLst>
          </c:dPt>
          <c:dPt>
            <c:idx val="1"/>
            <c:bubble3D val="0"/>
            <c:spPr>
              <a:prstGeom prst="rect">
                <a:avLst/>
              </a:prstGeom>
              <a:solidFill>
                <a:srgbClr val="FF0000"/>
              </a:solidFill>
            </c:spPr>
            <c:extLst>
              <c:ext xmlns:c16="http://schemas.microsoft.com/office/drawing/2014/chart" uri="{C3380CC4-5D6E-409C-BE32-E72D297353CC}">
                <c16:uniqueId val="{00000003-D400-4B1A-B9FE-7EEBAA65A666}"/>
              </c:ext>
            </c:extLst>
          </c:dPt>
          <c:dPt>
            <c:idx val="3"/>
            <c:bubble3D val="0"/>
            <c:spPr>
              <a:prstGeom prst="rect">
                <a:avLst/>
              </a:prstGeom>
              <a:solidFill>
                <a:srgbClr val="92D050"/>
              </a:solidFill>
            </c:spPr>
            <c:extLst>
              <c:ext xmlns:c16="http://schemas.microsoft.com/office/drawing/2014/chart" uri="{C3380CC4-5D6E-409C-BE32-E72D297353CC}">
                <c16:uniqueId val="{00000005-D400-4B1A-B9FE-7EEBAA65A666}"/>
              </c:ext>
            </c:extLst>
          </c:dPt>
          <c:dPt>
            <c:idx val="4"/>
            <c:bubble3D val="0"/>
            <c:spPr>
              <a:prstGeom prst="rect">
                <a:avLst/>
              </a:prstGeom>
              <a:solidFill>
                <a:srgbClr val="0070C0"/>
              </a:solidFill>
            </c:spPr>
            <c:extLst>
              <c:ext xmlns:c16="http://schemas.microsoft.com/office/drawing/2014/chart" uri="{C3380CC4-5D6E-409C-BE32-E72D297353CC}">
                <c16:uniqueId val="{00000007-D400-4B1A-B9FE-7EEBAA65A666}"/>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3.5714285714285712E-2</c:v>
                </c:pt>
                <c:pt idx="1">
                  <c:v>0.14285714285714285</c:v>
                </c:pt>
                <c:pt idx="2">
                  <c:v>0.42857142857142855</c:v>
                </c:pt>
                <c:pt idx="3">
                  <c:v>0.35714285714285715</c:v>
                </c:pt>
                <c:pt idx="4">
                  <c:v>3.5714285714285712E-2</c:v>
                </c:pt>
              </c:numCache>
            </c:numRef>
          </c:val>
          <c:extLst>
            <c:ext xmlns:c16="http://schemas.microsoft.com/office/drawing/2014/chart" uri="{C3380CC4-5D6E-409C-BE32-E72D297353CC}">
              <c16:uniqueId val="{00000008-D400-4B1A-B9FE-7EEBAA65A666}"/>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a:p>
          <a:p>
            <a:pPr algn="l">
              <a:defRPr sz="1600"/>
            </a:pPr>
            <a:r>
              <a:rPr lang="pt-BR" sz="1600"/>
              <a:t>Pós Monitoria</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662E-4142-8242-554E7F488269}"/>
              </c:ext>
            </c:extLst>
          </c:dPt>
          <c:dPt>
            <c:idx val="1"/>
            <c:bubble3D val="0"/>
            <c:spPr>
              <a:prstGeom prst="rect">
                <a:avLst/>
              </a:prstGeom>
              <a:solidFill>
                <a:srgbClr val="FF0000"/>
              </a:solidFill>
            </c:spPr>
            <c:extLst>
              <c:ext xmlns:c16="http://schemas.microsoft.com/office/drawing/2014/chart" uri="{C3380CC4-5D6E-409C-BE32-E72D297353CC}">
                <c16:uniqueId val="{00000003-662E-4142-8242-554E7F488269}"/>
              </c:ext>
            </c:extLst>
          </c:dPt>
          <c:dPt>
            <c:idx val="2"/>
            <c:bubble3D val="0"/>
            <c:spPr>
              <a:prstGeom prst="rect">
                <a:avLst/>
              </a:prstGeom>
              <a:solidFill>
                <a:srgbClr val="FFFF00"/>
              </a:solidFill>
            </c:spPr>
            <c:extLst>
              <c:ext xmlns:c16="http://schemas.microsoft.com/office/drawing/2014/chart" uri="{C3380CC4-5D6E-409C-BE32-E72D297353CC}">
                <c16:uniqueId val="{00000005-662E-4142-8242-554E7F488269}"/>
              </c:ext>
            </c:extLst>
          </c:dPt>
          <c:dPt>
            <c:idx val="3"/>
            <c:bubble3D val="0"/>
            <c:spPr>
              <a:prstGeom prst="rect">
                <a:avLst/>
              </a:prstGeom>
              <a:solidFill>
                <a:srgbClr val="92D050"/>
              </a:solidFill>
            </c:spPr>
            <c:extLst>
              <c:ext xmlns:c16="http://schemas.microsoft.com/office/drawing/2014/chart" uri="{C3380CC4-5D6E-409C-BE32-E72D297353CC}">
                <c16:uniqueId val="{00000007-662E-4142-8242-554E7F488269}"/>
              </c:ext>
            </c:extLst>
          </c:dPt>
          <c:dPt>
            <c:idx val="4"/>
            <c:bubble3D val="0"/>
            <c:spPr>
              <a:prstGeom prst="rect">
                <a:avLst/>
              </a:prstGeom>
              <a:solidFill>
                <a:srgbClr val="0070C0"/>
              </a:solidFill>
            </c:spPr>
            <c:extLst>
              <c:ext xmlns:c16="http://schemas.microsoft.com/office/drawing/2014/chart" uri="{C3380CC4-5D6E-409C-BE32-E72D297353CC}">
                <c16:uniqueId val="{00000009-662E-4142-8242-554E7F488269}"/>
              </c:ext>
            </c:extLst>
          </c:dPt>
          <c:dPt>
            <c:idx val="5"/>
            <c:bubble3D val="0"/>
            <c:spPr>
              <a:prstGeom prst="rect">
                <a:avLst/>
              </a:prstGeom>
              <a:solidFill>
                <a:srgbClr val="FF99CC"/>
              </a:solidFill>
            </c:spPr>
            <c:extLst>
              <c:ext xmlns:c16="http://schemas.microsoft.com/office/drawing/2014/chart" uri="{C3380CC4-5D6E-409C-BE32-E72D297353CC}">
                <c16:uniqueId val="{0000000B-662E-4142-8242-554E7F488269}"/>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2E-4142-8242-554E7F488269}"/>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3.4482758620689655E-2</c:v>
                </c:pt>
                <c:pt idx="1">
                  <c:v>0.13793103448275862</c:v>
                </c:pt>
                <c:pt idx="2">
                  <c:v>0.41379310344827586</c:v>
                </c:pt>
                <c:pt idx="3">
                  <c:v>0.34482758620689657</c:v>
                </c:pt>
                <c:pt idx="4">
                  <c:v>3.4482758620689655E-2</c:v>
                </c:pt>
                <c:pt idx="5">
                  <c:v>3.4482758620689655E-2</c:v>
                </c:pt>
              </c:numCache>
            </c:numRef>
          </c:val>
          <c:extLst>
            <c:ext xmlns:c16="http://schemas.microsoft.com/office/drawing/2014/chart" uri="{C3380CC4-5D6E-409C-BE32-E72D297353CC}">
              <c16:uniqueId val="{0000000C-662E-4142-8242-554E7F488269}"/>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6DBC-4075-95AB-387ACA285C93}"/>
            </c:ext>
          </c:extLst>
        </c:ser>
        <c:ser>
          <c:idx val="1"/>
          <c:order val="1"/>
          <c:spPr>
            <a:prstGeom prst="rect">
              <a:avLst/>
            </a:prstGeom>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BC-4075-95AB-387ACA285C93}"/>
            </c:ext>
          </c:extLst>
        </c:ser>
        <c:ser>
          <c:idx val="2"/>
          <c:order val="2"/>
          <c:spPr>
            <a:prstGeom prst="rect">
              <a:avLst/>
            </a:prstGeom>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6DBC-4075-95AB-387ACA285C93}"/>
            </c:ext>
          </c:extLst>
        </c:ser>
        <c:ser>
          <c:idx val="3"/>
          <c:order val="3"/>
          <c:spPr>
            <a:prstGeom prst="rect">
              <a:avLst/>
            </a:prstGeom>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6DBC-4075-95AB-387ACA285C93}"/>
            </c:ext>
          </c:extLst>
        </c:ser>
        <c:ser>
          <c:idx val="4"/>
          <c:order val="4"/>
          <c:spPr>
            <a:prstGeom prst="rect">
              <a:avLst/>
            </a:prstGeom>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6DBC-4075-95AB-387ACA285C93}"/>
            </c:ext>
          </c:extLst>
        </c:ser>
        <c:ser>
          <c:idx val="5"/>
          <c:order val="5"/>
          <c:spPr>
            <a:prstGeom prst="rect">
              <a:avLst/>
            </a:prstGeom>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6DBC-4075-95AB-387ACA285C93}"/>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3C11-4451-B5BE-8DD3595C00BD}"/>
              </c:ext>
            </c:extLst>
          </c:dPt>
          <c:dPt>
            <c:idx val="1"/>
            <c:bubble3D val="0"/>
            <c:spPr>
              <a:prstGeom prst="rect">
                <a:avLst/>
              </a:prstGeom>
              <a:solidFill>
                <a:srgbClr val="FF0000"/>
              </a:solidFill>
            </c:spPr>
            <c:extLst>
              <c:ext xmlns:c16="http://schemas.microsoft.com/office/drawing/2014/chart" uri="{C3380CC4-5D6E-409C-BE32-E72D297353CC}">
                <c16:uniqueId val="{00000003-3C11-4451-B5BE-8DD3595C00BD}"/>
              </c:ext>
            </c:extLst>
          </c:dPt>
          <c:dPt>
            <c:idx val="3"/>
            <c:bubble3D val="0"/>
            <c:spPr>
              <a:prstGeom prst="rect">
                <a:avLst/>
              </a:prstGeom>
              <a:solidFill>
                <a:srgbClr val="92D050"/>
              </a:solidFill>
            </c:spPr>
            <c:extLst>
              <c:ext xmlns:c16="http://schemas.microsoft.com/office/drawing/2014/chart" uri="{C3380CC4-5D6E-409C-BE32-E72D297353CC}">
                <c16:uniqueId val="{00000005-3C11-4451-B5BE-8DD3595C00BD}"/>
              </c:ext>
            </c:extLst>
          </c:dPt>
          <c:dPt>
            <c:idx val="4"/>
            <c:bubble3D val="0"/>
            <c:spPr>
              <a:prstGeom prst="rect">
                <a:avLst/>
              </a:prstGeom>
              <a:solidFill>
                <a:srgbClr val="0070C0"/>
              </a:solidFill>
            </c:spPr>
            <c:extLst>
              <c:ext xmlns:c16="http://schemas.microsoft.com/office/drawing/2014/chart" uri="{C3380CC4-5D6E-409C-BE32-E72D297353CC}">
                <c16:uniqueId val="{00000007-3C11-4451-B5BE-8DD3595C00BD}"/>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3C11-4451-B5BE-8DD3595C00BD}"/>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a:p>
          <a:p>
            <a:pPr algn="l">
              <a:defRPr sz="1600"/>
            </a:pPr>
            <a:r>
              <a:rPr lang="pt-BR" sz="1600"/>
              <a:t>Pós Monitoria</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84F6-4201-8D92-7AF7F6279A2A}"/>
              </c:ext>
            </c:extLst>
          </c:dPt>
          <c:dPt>
            <c:idx val="1"/>
            <c:bubble3D val="0"/>
            <c:spPr>
              <a:prstGeom prst="rect">
                <a:avLst/>
              </a:prstGeom>
              <a:solidFill>
                <a:srgbClr val="FF0000"/>
              </a:solidFill>
            </c:spPr>
            <c:extLst>
              <c:ext xmlns:c16="http://schemas.microsoft.com/office/drawing/2014/chart" uri="{C3380CC4-5D6E-409C-BE32-E72D297353CC}">
                <c16:uniqueId val="{00000003-84F6-4201-8D92-7AF7F6279A2A}"/>
              </c:ext>
            </c:extLst>
          </c:dPt>
          <c:dPt>
            <c:idx val="2"/>
            <c:bubble3D val="0"/>
            <c:spPr>
              <a:prstGeom prst="rect">
                <a:avLst/>
              </a:prstGeom>
              <a:solidFill>
                <a:srgbClr val="FFFF00"/>
              </a:solidFill>
            </c:spPr>
            <c:extLst>
              <c:ext xmlns:c16="http://schemas.microsoft.com/office/drawing/2014/chart" uri="{C3380CC4-5D6E-409C-BE32-E72D297353CC}">
                <c16:uniqueId val="{00000005-84F6-4201-8D92-7AF7F6279A2A}"/>
              </c:ext>
            </c:extLst>
          </c:dPt>
          <c:dPt>
            <c:idx val="3"/>
            <c:bubble3D val="0"/>
            <c:spPr>
              <a:prstGeom prst="rect">
                <a:avLst/>
              </a:prstGeom>
              <a:solidFill>
                <a:srgbClr val="92D050"/>
              </a:solidFill>
            </c:spPr>
            <c:extLst>
              <c:ext xmlns:c16="http://schemas.microsoft.com/office/drawing/2014/chart" uri="{C3380CC4-5D6E-409C-BE32-E72D297353CC}">
                <c16:uniqueId val="{00000007-84F6-4201-8D92-7AF7F6279A2A}"/>
              </c:ext>
            </c:extLst>
          </c:dPt>
          <c:dPt>
            <c:idx val="4"/>
            <c:bubble3D val="0"/>
            <c:spPr>
              <a:prstGeom prst="rect">
                <a:avLst/>
              </a:prstGeom>
              <a:solidFill>
                <a:srgbClr val="0070C0"/>
              </a:solidFill>
            </c:spPr>
            <c:extLst>
              <c:ext xmlns:c16="http://schemas.microsoft.com/office/drawing/2014/chart" uri="{C3380CC4-5D6E-409C-BE32-E72D297353CC}">
                <c16:uniqueId val="{00000009-84F6-4201-8D92-7AF7F6279A2A}"/>
              </c:ext>
            </c:extLst>
          </c:dPt>
          <c:dPt>
            <c:idx val="5"/>
            <c:bubble3D val="0"/>
            <c:spPr>
              <a:prstGeom prst="rect">
                <a:avLst/>
              </a:prstGeom>
              <a:solidFill>
                <a:srgbClr val="FF99CC"/>
              </a:solidFill>
            </c:spPr>
            <c:extLst>
              <c:ext xmlns:c16="http://schemas.microsoft.com/office/drawing/2014/chart" uri="{C3380CC4-5D6E-409C-BE32-E72D297353CC}">
                <c16:uniqueId val="{0000000B-84F6-4201-8D92-7AF7F6279A2A}"/>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4F6-4201-8D92-7AF7F6279A2A}"/>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1.3071895424836602E-2</c:v>
                </c:pt>
                <c:pt idx="1">
                  <c:v>0.25490196078431371</c:v>
                </c:pt>
                <c:pt idx="2">
                  <c:v>0.20261437908496732</c:v>
                </c:pt>
                <c:pt idx="3">
                  <c:v>0.24836601307189543</c:v>
                </c:pt>
                <c:pt idx="4">
                  <c:v>0.26143790849673204</c:v>
                </c:pt>
                <c:pt idx="5">
                  <c:v>1.9607843137254902E-2</c:v>
                </c:pt>
              </c:numCache>
            </c:numRef>
          </c:val>
          <c:extLst>
            <c:ext xmlns:c16="http://schemas.microsoft.com/office/drawing/2014/chart" uri="{C3380CC4-5D6E-409C-BE32-E72D297353CC}">
              <c16:uniqueId val="{0000000C-84F6-4201-8D92-7AF7F6279A2A}"/>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780A-4B77-AA90-830E85113814}"/>
            </c:ext>
          </c:extLst>
        </c:ser>
        <c:ser>
          <c:idx val="1"/>
          <c:order val="1"/>
          <c:spPr>
            <a:prstGeom prst="rect">
              <a:avLst/>
            </a:prstGeom>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0A-4B77-AA90-830E85113814}"/>
            </c:ext>
          </c:extLst>
        </c:ser>
        <c:ser>
          <c:idx val="2"/>
          <c:order val="2"/>
          <c:spPr>
            <a:prstGeom prst="rect">
              <a:avLst/>
            </a:prstGeom>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780A-4B77-AA90-830E85113814}"/>
            </c:ext>
          </c:extLst>
        </c:ser>
        <c:ser>
          <c:idx val="3"/>
          <c:order val="3"/>
          <c:spPr>
            <a:prstGeom prst="rect">
              <a:avLst/>
            </a:prstGeom>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780A-4B77-AA90-830E85113814}"/>
            </c:ext>
          </c:extLst>
        </c:ser>
        <c:ser>
          <c:idx val="4"/>
          <c:order val="4"/>
          <c:spPr>
            <a:prstGeom prst="rect">
              <a:avLst/>
            </a:prstGeom>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780A-4B77-AA90-830E85113814}"/>
            </c:ext>
          </c:extLst>
        </c:ser>
        <c:ser>
          <c:idx val="5"/>
          <c:order val="5"/>
          <c:spPr>
            <a:prstGeom prst="rect">
              <a:avLst/>
            </a:prstGeom>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780A-4B77-AA90-830E85113814}"/>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en-US"/>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7652-4D25-BC5E-DA9E4F3D7C80}"/>
              </c:ext>
            </c:extLst>
          </c:dPt>
          <c:dPt>
            <c:idx val="1"/>
            <c:bubble3D val="0"/>
            <c:spPr>
              <a:prstGeom prst="rect">
                <a:avLst/>
              </a:prstGeom>
              <a:solidFill>
                <a:srgbClr val="FF0000"/>
              </a:solidFill>
            </c:spPr>
            <c:extLst>
              <c:ext xmlns:c16="http://schemas.microsoft.com/office/drawing/2014/chart" uri="{C3380CC4-5D6E-409C-BE32-E72D297353CC}">
                <c16:uniqueId val="{00000003-7652-4D25-BC5E-DA9E4F3D7C80}"/>
              </c:ext>
            </c:extLst>
          </c:dPt>
          <c:dPt>
            <c:idx val="3"/>
            <c:bubble3D val="0"/>
            <c:spPr>
              <a:prstGeom prst="rect">
                <a:avLst/>
              </a:prstGeom>
              <a:solidFill>
                <a:srgbClr val="92D050"/>
              </a:solidFill>
            </c:spPr>
            <c:extLst>
              <c:ext xmlns:c16="http://schemas.microsoft.com/office/drawing/2014/chart" uri="{C3380CC4-5D6E-409C-BE32-E72D297353CC}">
                <c16:uniqueId val="{00000005-7652-4D25-BC5E-DA9E4F3D7C80}"/>
              </c:ext>
            </c:extLst>
          </c:dPt>
          <c:dPt>
            <c:idx val="4"/>
            <c:bubble3D val="0"/>
            <c:spPr>
              <a:prstGeom prst="rect">
                <a:avLst/>
              </a:prstGeom>
              <a:solidFill>
                <a:srgbClr val="0070C0"/>
              </a:solidFill>
            </c:spPr>
            <c:extLst>
              <c:ext xmlns:c16="http://schemas.microsoft.com/office/drawing/2014/chart" uri="{C3380CC4-5D6E-409C-BE32-E72D297353CC}">
                <c16:uniqueId val="{00000007-7652-4D25-BC5E-DA9E4F3D7C80}"/>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7652-4D25-BC5E-DA9E4F3D7C80}"/>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a:p>
          <a:p>
            <a:pPr algn="l">
              <a:defRPr sz="1600"/>
            </a:pPr>
            <a:r>
              <a:rPr lang="pt-BR" sz="1600"/>
              <a:t>Pós Monitoria</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38AD-4CCA-8547-685FECE2C805}"/>
              </c:ext>
            </c:extLst>
          </c:dPt>
          <c:dPt>
            <c:idx val="1"/>
            <c:bubble3D val="0"/>
            <c:spPr>
              <a:prstGeom prst="rect">
                <a:avLst/>
              </a:prstGeom>
              <a:solidFill>
                <a:srgbClr val="FF0000"/>
              </a:solidFill>
            </c:spPr>
            <c:extLst>
              <c:ext xmlns:c16="http://schemas.microsoft.com/office/drawing/2014/chart" uri="{C3380CC4-5D6E-409C-BE32-E72D297353CC}">
                <c16:uniqueId val="{00000003-38AD-4CCA-8547-685FECE2C805}"/>
              </c:ext>
            </c:extLst>
          </c:dPt>
          <c:dPt>
            <c:idx val="2"/>
            <c:bubble3D val="0"/>
            <c:spPr>
              <a:prstGeom prst="rect">
                <a:avLst/>
              </a:prstGeom>
              <a:solidFill>
                <a:srgbClr val="FFFF00"/>
              </a:solidFill>
            </c:spPr>
            <c:extLst>
              <c:ext xmlns:c16="http://schemas.microsoft.com/office/drawing/2014/chart" uri="{C3380CC4-5D6E-409C-BE32-E72D297353CC}">
                <c16:uniqueId val="{00000005-38AD-4CCA-8547-685FECE2C805}"/>
              </c:ext>
            </c:extLst>
          </c:dPt>
          <c:dPt>
            <c:idx val="3"/>
            <c:bubble3D val="0"/>
            <c:spPr>
              <a:prstGeom prst="rect">
                <a:avLst/>
              </a:prstGeom>
              <a:solidFill>
                <a:srgbClr val="92D050"/>
              </a:solidFill>
            </c:spPr>
            <c:extLst>
              <c:ext xmlns:c16="http://schemas.microsoft.com/office/drawing/2014/chart" uri="{C3380CC4-5D6E-409C-BE32-E72D297353CC}">
                <c16:uniqueId val="{00000007-38AD-4CCA-8547-685FECE2C805}"/>
              </c:ext>
            </c:extLst>
          </c:dPt>
          <c:dPt>
            <c:idx val="4"/>
            <c:bubble3D val="0"/>
            <c:spPr>
              <a:prstGeom prst="rect">
                <a:avLst/>
              </a:prstGeom>
              <a:solidFill>
                <a:srgbClr val="0070C0"/>
              </a:solidFill>
            </c:spPr>
            <c:extLst>
              <c:ext xmlns:c16="http://schemas.microsoft.com/office/drawing/2014/chart" uri="{C3380CC4-5D6E-409C-BE32-E72D297353CC}">
                <c16:uniqueId val="{00000009-38AD-4CCA-8547-685FECE2C805}"/>
              </c:ext>
            </c:extLst>
          </c:dPt>
          <c:dPt>
            <c:idx val="5"/>
            <c:bubble3D val="0"/>
            <c:spPr>
              <a:prstGeom prst="rect">
                <a:avLst/>
              </a:prstGeom>
              <a:solidFill>
                <a:srgbClr val="FF99CC"/>
              </a:solidFill>
            </c:spPr>
            <c:extLst>
              <c:ext xmlns:c16="http://schemas.microsoft.com/office/drawing/2014/chart" uri="{C3380CC4-5D6E-409C-BE32-E72D297353CC}">
                <c16:uniqueId val="{0000000B-38AD-4CCA-8547-685FECE2C805}"/>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AD-4CCA-8547-685FECE2C805}"/>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38AD-4CCA-8547-685FECE2C805}"/>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B745-43A6-90E6-6FC76472A06D}"/>
            </c:ext>
          </c:extLst>
        </c:ser>
        <c:ser>
          <c:idx val="1"/>
          <c:order val="1"/>
          <c:spPr>
            <a:prstGeom prst="rect">
              <a:avLst/>
            </a:prstGeom>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45-43A6-90E6-6FC76472A06D}"/>
            </c:ext>
          </c:extLst>
        </c:ser>
        <c:ser>
          <c:idx val="2"/>
          <c:order val="2"/>
          <c:spPr>
            <a:prstGeom prst="rect">
              <a:avLst/>
            </a:prstGeom>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B745-43A6-90E6-6FC76472A06D}"/>
            </c:ext>
          </c:extLst>
        </c:ser>
        <c:ser>
          <c:idx val="3"/>
          <c:order val="3"/>
          <c:spPr>
            <a:prstGeom prst="rect">
              <a:avLst/>
            </a:prstGeom>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B745-43A6-90E6-6FC76472A06D}"/>
            </c:ext>
          </c:extLst>
        </c:ser>
        <c:ser>
          <c:idx val="4"/>
          <c:order val="4"/>
          <c:spPr>
            <a:prstGeom prst="rect">
              <a:avLst/>
            </a:prstGeom>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B745-43A6-90E6-6FC76472A06D}"/>
            </c:ext>
          </c:extLst>
        </c:ser>
        <c:ser>
          <c:idx val="5"/>
          <c:order val="5"/>
          <c:spPr>
            <a:prstGeom prst="rect">
              <a:avLst/>
            </a:prstGeom>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B745-43A6-90E6-6FC76472A06D}"/>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29ED-4CF9-9836-662082578750}"/>
              </c:ext>
            </c:extLst>
          </c:dPt>
          <c:dPt>
            <c:idx val="1"/>
            <c:bubble3D val="0"/>
            <c:spPr>
              <a:prstGeom prst="rect">
                <a:avLst/>
              </a:prstGeom>
              <a:solidFill>
                <a:srgbClr val="FF0000"/>
              </a:solidFill>
            </c:spPr>
            <c:extLst>
              <c:ext xmlns:c16="http://schemas.microsoft.com/office/drawing/2014/chart" uri="{C3380CC4-5D6E-409C-BE32-E72D297353CC}">
                <c16:uniqueId val="{00000003-29ED-4CF9-9836-662082578750}"/>
              </c:ext>
            </c:extLst>
          </c:dPt>
          <c:dPt>
            <c:idx val="3"/>
            <c:bubble3D val="0"/>
            <c:spPr>
              <a:prstGeom prst="rect">
                <a:avLst/>
              </a:prstGeom>
              <a:solidFill>
                <a:srgbClr val="92D050"/>
              </a:solidFill>
            </c:spPr>
            <c:extLst>
              <c:ext xmlns:c16="http://schemas.microsoft.com/office/drawing/2014/chart" uri="{C3380CC4-5D6E-409C-BE32-E72D297353CC}">
                <c16:uniqueId val="{00000005-29ED-4CF9-9836-662082578750}"/>
              </c:ext>
            </c:extLst>
          </c:dPt>
          <c:dPt>
            <c:idx val="4"/>
            <c:bubble3D val="0"/>
            <c:spPr>
              <a:prstGeom prst="rect">
                <a:avLst/>
              </a:prstGeom>
              <a:solidFill>
                <a:srgbClr val="0070C0"/>
              </a:solidFill>
            </c:spPr>
            <c:extLst>
              <c:ext xmlns:c16="http://schemas.microsoft.com/office/drawing/2014/chart" uri="{C3380CC4-5D6E-409C-BE32-E72D297353CC}">
                <c16:uniqueId val="{00000007-29ED-4CF9-9836-662082578750}"/>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29ED-4CF9-9836-662082578750}"/>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lang="pt-BR"/>
          </a:p>
          <a:p>
            <a:pPr algn="l">
              <a:defRPr sz="1600"/>
            </a:pPr>
            <a:r>
              <a:rPr lang="pt-BR" sz="1600"/>
              <a:t>Pós Monitoria</a:t>
            </a:r>
            <a:endParaRPr lang="pt-B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9F1B-43C4-9F24-64F6711DA148}"/>
              </c:ext>
            </c:extLst>
          </c:dPt>
          <c:dPt>
            <c:idx val="1"/>
            <c:bubble3D val="0"/>
            <c:spPr>
              <a:prstGeom prst="rect">
                <a:avLst/>
              </a:prstGeom>
              <a:solidFill>
                <a:srgbClr val="FF0000"/>
              </a:solidFill>
            </c:spPr>
            <c:extLst>
              <c:ext xmlns:c16="http://schemas.microsoft.com/office/drawing/2014/chart" uri="{C3380CC4-5D6E-409C-BE32-E72D297353CC}">
                <c16:uniqueId val="{00000003-9F1B-43C4-9F24-64F6711DA148}"/>
              </c:ext>
            </c:extLst>
          </c:dPt>
          <c:dPt>
            <c:idx val="2"/>
            <c:bubble3D val="0"/>
            <c:spPr>
              <a:prstGeom prst="rect">
                <a:avLst/>
              </a:prstGeom>
              <a:solidFill>
                <a:srgbClr val="FFFF00"/>
              </a:solidFill>
            </c:spPr>
            <c:extLst>
              <c:ext xmlns:c16="http://schemas.microsoft.com/office/drawing/2014/chart" uri="{C3380CC4-5D6E-409C-BE32-E72D297353CC}">
                <c16:uniqueId val="{00000005-9F1B-43C4-9F24-64F6711DA148}"/>
              </c:ext>
            </c:extLst>
          </c:dPt>
          <c:dPt>
            <c:idx val="3"/>
            <c:bubble3D val="0"/>
            <c:spPr>
              <a:prstGeom prst="rect">
                <a:avLst/>
              </a:prstGeom>
              <a:solidFill>
                <a:srgbClr val="92D050"/>
              </a:solidFill>
            </c:spPr>
            <c:extLst>
              <c:ext xmlns:c16="http://schemas.microsoft.com/office/drawing/2014/chart" uri="{C3380CC4-5D6E-409C-BE32-E72D297353CC}">
                <c16:uniqueId val="{00000007-9F1B-43C4-9F24-64F6711DA148}"/>
              </c:ext>
            </c:extLst>
          </c:dPt>
          <c:dPt>
            <c:idx val="4"/>
            <c:bubble3D val="0"/>
            <c:spPr>
              <a:prstGeom prst="rect">
                <a:avLst/>
              </a:prstGeom>
              <a:solidFill>
                <a:srgbClr val="0070C0"/>
              </a:solidFill>
            </c:spPr>
            <c:extLst>
              <c:ext xmlns:c16="http://schemas.microsoft.com/office/drawing/2014/chart" uri="{C3380CC4-5D6E-409C-BE32-E72D297353CC}">
                <c16:uniqueId val="{00000009-9F1B-43C4-9F24-64F6711DA148}"/>
              </c:ext>
            </c:extLst>
          </c:dPt>
          <c:dPt>
            <c:idx val="5"/>
            <c:bubble3D val="0"/>
            <c:spPr>
              <a:prstGeom prst="rect">
                <a:avLst/>
              </a:prstGeom>
              <a:solidFill>
                <a:srgbClr val="FF99CC"/>
              </a:solidFill>
            </c:spPr>
            <c:extLst>
              <c:ext xmlns:c16="http://schemas.microsoft.com/office/drawing/2014/chart" uri="{C3380CC4-5D6E-409C-BE32-E72D297353CC}">
                <c16:uniqueId val="{0000000B-9F1B-43C4-9F24-64F6711DA14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1B-43C4-9F24-64F6711DA14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3.4482758620689655E-2</c:v>
                </c:pt>
                <c:pt idx="1">
                  <c:v>0.13793103448275862</c:v>
                </c:pt>
                <c:pt idx="2">
                  <c:v>0.41379310344827586</c:v>
                </c:pt>
                <c:pt idx="3">
                  <c:v>0.34482758620689657</c:v>
                </c:pt>
                <c:pt idx="4">
                  <c:v>3.4482758620689655E-2</c:v>
                </c:pt>
                <c:pt idx="5">
                  <c:v>3.4482758620689655E-2</c:v>
                </c:pt>
              </c:numCache>
            </c:numRef>
          </c:val>
          <c:extLst>
            <c:ext xmlns:c16="http://schemas.microsoft.com/office/drawing/2014/chart" uri="{C3380CC4-5D6E-409C-BE32-E72D297353CC}">
              <c16:uniqueId val="{0000000C-9F1B-43C4-9F24-64F6711DA148}"/>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a:p>
          <a:p>
            <a:pPr algn="l">
              <a:defRPr sz="1600"/>
            </a:pPr>
            <a:r>
              <a:rPr lang="pt-BR" sz="1600"/>
              <a:t>Pós Monitoria</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19AD-443F-991E-31DB63CBB018}"/>
              </c:ext>
            </c:extLst>
          </c:dPt>
          <c:dPt>
            <c:idx val="1"/>
            <c:bubble3D val="0"/>
            <c:spPr>
              <a:prstGeom prst="rect">
                <a:avLst/>
              </a:prstGeom>
              <a:solidFill>
                <a:srgbClr val="FF0000"/>
              </a:solidFill>
            </c:spPr>
            <c:extLst>
              <c:ext xmlns:c16="http://schemas.microsoft.com/office/drawing/2014/chart" uri="{C3380CC4-5D6E-409C-BE32-E72D297353CC}">
                <c16:uniqueId val="{00000003-19AD-443F-991E-31DB63CBB018}"/>
              </c:ext>
            </c:extLst>
          </c:dPt>
          <c:dPt>
            <c:idx val="2"/>
            <c:bubble3D val="0"/>
            <c:spPr>
              <a:prstGeom prst="rect">
                <a:avLst/>
              </a:prstGeom>
              <a:solidFill>
                <a:srgbClr val="FFFF00"/>
              </a:solidFill>
            </c:spPr>
            <c:extLst>
              <c:ext xmlns:c16="http://schemas.microsoft.com/office/drawing/2014/chart" uri="{C3380CC4-5D6E-409C-BE32-E72D297353CC}">
                <c16:uniqueId val="{00000005-19AD-443F-991E-31DB63CBB018}"/>
              </c:ext>
            </c:extLst>
          </c:dPt>
          <c:dPt>
            <c:idx val="3"/>
            <c:bubble3D val="0"/>
            <c:spPr>
              <a:prstGeom prst="rect">
                <a:avLst/>
              </a:prstGeom>
              <a:solidFill>
                <a:srgbClr val="92D050"/>
              </a:solidFill>
            </c:spPr>
            <c:extLst>
              <c:ext xmlns:c16="http://schemas.microsoft.com/office/drawing/2014/chart" uri="{C3380CC4-5D6E-409C-BE32-E72D297353CC}">
                <c16:uniqueId val="{00000007-19AD-443F-991E-31DB63CBB018}"/>
              </c:ext>
            </c:extLst>
          </c:dPt>
          <c:dPt>
            <c:idx val="4"/>
            <c:bubble3D val="0"/>
            <c:spPr>
              <a:prstGeom prst="rect">
                <a:avLst/>
              </a:prstGeom>
              <a:solidFill>
                <a:srgbClr val="0070C0"/>
              </a:solidFill>
            </c:spPr>
            <c:extLst>
              <c:ext xmlns:c16="http://schemas.microsoft.com/office/drawing/2014/chart" uri="{C3380CC4-5D6E-409C-BE32-E72D297353CC}">
                <c16:uniqueId val="{00000009-19AD-443F-991E-31DB63CBB018}"/>
              </c:ext>
            </c:extLst>
          </c:dPt>
          <c:dPt>
            <c:idx val="5"/>
            <c:bubble3D val="0"/>
            <c:spPr>
              <a:prstGeom prst="rect">
                <a:avLst/>
              </a:prstGeom>
              <a:solidFill>
                <a:srgbClr val="FF99CC"/>
              </a:solidFill>
            </c:spPr>
            <c:extLst>
              <c:ext xmlns:c16="http://schemas.microsoft.com/office/drawing/2014/chart" uri="{C3380CC4-5D6E-409C-BE32-E72D297353CC}">
                <c16:uniqueId val="{0000000B-19AD-443F-991E-31DB63CBB01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9AD-443F-991E-31DB63CBB01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1.3071895424836602E-2</c:v>
                </c:pt>
                <c:pt idx="1">
                  <c:v>0.25490196078431371</c:v>
                </c:pt>
                <c:pt idx="2">
                  <c:v>0.20261437908496732</c:v>
                </c:pt>
                <c:pt idx="3">
                  <c:v>0.24836601307189543</c:v>
                </c:pt>
                <c:pt idx="4">
                  <c:v>0.26143790849673204</c:v>
                </c:pt>
                <c:pt idx="5">
                  <c:v>1.9607843137254902E-2</c:v>
                </c:pt>
              </c:numCache>
            </c:numRef>
          </c:val>
          <c:extLst>
            <c:ext xmlns:c16="http://schemas.microsoft.com/office/drawing/2014/chart" uri="{C3380CC4-5D6E-409C-BE32-E72D297353CC}">
              <c16:uniqueId val="{0000000C-19AD-443F-991E-31DB63CBB018}"/>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2167-49F1-8BA6-02791D835165}"/>
            </c:ext>
          </c:extLst>
        </c:ser>
        <c:ser>
          <c:idx val="1"/>
          <c:order val="1"/>
          <c:spPr>
            <a:prstGeom prst="rect">
              <a:avLst/>
            </a:prstGeom>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67-49F1-8BA6-02791D835165}"/>
            </c:ext>
          </c:extLst>
        </c:ser>
        <c:ser>
          <c:idx val="2"/>
          <c:order val="2"/>
          <c:spPr>
            <a:prstGeom prst="rect">
              <a:avLst/>
            </a:prstGeom>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2167-49F1-8BA6-02791D835165}"/>
            </c:ext>
          </c:extLst>
        </c:ser>
        <c:ser>
          <c:idx val="3"/>
          <c:order val="3"/>
          <c:spPr>
            <a:prstGeom prst="rect">
              <a:avLst/>
            </a:prstGeom>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2167-49F1-8BA6-02791D835165}"/>
            </c:ext>
          </c:extLst>
        </c:ser>
        <c:ser>
          <c:idx val="4"/>
          <c:order val="4"/>
          <c:spPr>
            <a:prstGeom prst="rect">
              <a:avLst/>
            </a:prstGeom>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2167-49F1-8BA6-02791D835165}"/>
            </c:ext>
          </c:extLst>
        </c:ser>
        <c:ser>
          <c:idx val="5"/>
          <c:order val="5"/>
          <c:spPr>
            <a:prstGeom prst="rect">
              <a:avLst/>
            </a:prstGeom>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2167-49F1-8BA6-02791D835165}"/>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8993-4CC4-A94A-2C34A998B475}"/>
              </c:ext>
            </c:extLst>
          </c:dPt>
          <c:dPt>
            <c:idx val="1"/>
            <c:bubble3D val="0"/>
            <c:spPr>
              <a:prstGeom prst="rect">
                <a:avLst/>
              </a:prstGeom>
              <a:solidFill>
                <a:srgbClr val="FF0000"/>
              </a:solidFill>
            </c:spPr>
            <c:extLst>
              <c:ext xmlns:c16="http://schemas.microsoft.com/office/drawing/2014/chart" uri="{C3380CC4-5D6E-409C-BE32-E72D297353CC}">
                <c16:uniqueId val="{00000003-8993-4CC4-A94A-2C34A998B475}"/>
              </c:ext>
            </c:extLst>
          </c:dPt>
          <c:dPt>
            <c:idx val="3"/>
            <c:bubble3D val="0"/>
            <c:spPr>
              <a:prstGeom prst="rect">
                <a:avLst/>
              </a:prstGeom>
              <a:solidFill>
                <a:srgbClr val="92D050"/>
              </a:solidFill>
            </c:spPr>
            <c:extLst>
              <c:ext xmlns:c16="http://schemas.microsoft.com/office/drawing/2014/chart" uri="{C3380CC4-5D6E-409C-BE32-E72D297353CC}">
                <c16:uniqueId val="{00000005-8993-4CC4-A94A-2C34A998B475}"/>
              </c:ext>
            </c:extLst>
          </c:dPt>
          <c:dPt>
            <c:idx val="4"/>
            <c:bubble3D val="0"/>
            <c:spPr>
              <a:prstGeom prst="rect">
                <a:avLst/>
              </a:prstGeom>
              <a:solidFill>
                <a:srgbClr val="0070C0"/>
              </a:solidFill>
            </c:spPr>
            <c:extLst>
              <c:ext xmlns:c16="http://schemas.microsoft.com/office/drawing/2014/chart" uri="{C3380CC4-5D6E-409C-BE32-E72D297353CC}">
                <c16:uniqueId val="{00000007-8993-4CC4-A94A-2C34A998B47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8993-4CC4-A94A-2C34A998B475}"/>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a:p>
          <a:p>
            <a:pPr algn="l">
              <a:defRPr sz="1600"/>
            </a:pPr>
            <a:r>
              <a:rPr lang="pt-BR" sz="1600"/>
              <a:t>Pós Monitoria</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4874-4A0A-B528-B1EFA8CDA557}"/>
              </c:ext>
            </c:extLst>
          </c:dPt>
          <c:dPt>
            <c:idx val="1"/>
            <c:bubble3D val="0"/>
            <c:spPr>
              <a:prstGeom prst="rect">
                <a:avLst/>
              </a:prstGeom>
              <a:solidFill>
                <a:srgbClr val="FF0000"/>
              </a:solidFill>
            </c:spPr>
            <c:extLst>
              <c:ext xmlns:c16="http://schemas.microsoft.com/office/drawing/2014/chart" uri="{C3380CC4-5D6E-409C-BE32-E72D297353CC}">
                <c16:uniqueId val="{00000003-4874-4A0A-B528-B1EFA8CDA557}"/>
              </c:ext>
            </c:extLst>
          </c:dPt>
          <c:dPt>
            <c:idx val="2"/>
            <c:bubble3D val="0"/>
            <c:spPr>
              <a:prstGeom prst="rect">
                <a:avLst/>
              </a:prstGeom>
              <a:solidFill>
                <a:srgbClr val="FFFF00"/>
              </a:solidFill>
            </c:spPr>
            <c:extLst>
              <c:ext xmlns:c16="http://schemas.microsoft.com/office/drawing/2014/chart" uri="{C3380CC4-5D6E-409C-BE32-E72D297353CC}">
                <c16:uniqueId val="{00000005-4874-4A0A-B528-B1EFA8CDA557}"/>
              </c:ext>
            </c:extLst>
          </c:dPt>
          <c:dPt>
            <c:idx val="3"/>
            <c:bubble3D val="0"/>
            <c:spPr>
              <a:prstGeom prst="rect">
                <a:avLst/>
              </a:prstGeom>
              <a:solidFill>
                <a:srgbClr val="92D050"/>
              </a:solidFill>
            </c:spPr>
            <c:extLst>
              <c:ext xmlns:c16="http://schemas.microsoft.com/office/drawing/2014/chart" uri="{C3380CC4-5D6E-409C-BE32-E72D297353CC}">
                <c16:uniqueId val="{00000007-4874-4A0A-B528-B1EFA8CDA557}"/>
              </c:ext>
            </c:extLst>
          </c:dPt>
          <c:dPt>
            <c:idx val="4"/>
            <c:bubble3D val="0"/>
            <c:spPr>
              <a:prstGeom prst="rect">
                <a:avLst/>
              </a:prstGeom>
              <a:solidFill>
                <a:srgbClr val="0070C0"/>
              </a:solidFill>
            </c:spPr>
            <c:extLst>
              <c:ext xmlns:c16="http://schemas.microsoft.com/office/drawing/2014/chart" uri="{C3380CC4-5D6E-409C-BE32-E72D297353CC}">
                <c16:uniqueId val="{00000009-4874-4A0A-B528-B1EFA8CDA557}"/>
              </c:ext>
            </c:extLst>
          </c:dPt>
          <c:dPt>
            <c:idx val="5"/>
            <c:bubble3D val="0"/>
            <c:spPr>
              <a:prstGeom prst="rect">
                <a:avLst/>
              </a:prstGeom>
              <a:solidFill>
                <a:srgbClr val="FF99CC"/>
              </a:solidFill>
            </c:spPr>
            <c:extLst>
              <c:ext xmlns:c16="http://schemas.microsoft.com/office/drawing/2014/chart" uri="{C3380CC4-5D6E-409C-BE32-E72D297353CC}">
                <c16:uniqueId val="{0000000B-4874-4A0A-B528-B1EFA8CDA55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74-4A0A-B528-B1EFA8CDA55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4874-4A0A-B528-B1EFA8CDA557}"/>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FDA2-4F6B-AA83-706D98F1A76C}"/>
            </c:ext>
          </c:extLst>
        </c:ser>
        <c:ser>
          <c:idx val="1"/>
          <c:order val="1"/>
          <c:spPr>
            <a:prstGeom prst="rect">
              <a:avLst/>
            </a:prstGeom>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1-FDA2-4F6B-AA83-706D98F1A76C}"/>
            </c:ext>
          </c:extLst>
        </c:ser>
        <c:ser>
          <c:idx val="2"/>
          <c:order val="2"/>
          <c:spPr>
            <a:prstGeom prst="rect">
              <a:avLst/>
            </a:prstGeom>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1</c:v>
                </c:pt>
                <c:pt idx="1">
                  <c:v>1</c:v>
                </c:pt>
                <c:pt idx="2">
                  <c:v>0</c:v>
                </c:pt>
                <c:pt idx="3">
                  <c:v>0</c:v>
                </c:pt>
                <c:pt idx="4">
                  <c:v>0</c:v>
                </c:pt>
                <c:pt idx="5">
                  <c:v>2</c:v>
                </c:pt>
                <c:pt idx="6">
                  <c:v>0</c:v>
                </c:pt>
              </c:numCache>
            </c:numRef>
          </c:val>
          <c:extLst>
            <c:ext xmlns:c16="http://schemas.microsoft.com/office/drawing/2014/chart" uri="{C3380CC4-5D6E-409C-BE32-E72D297353CC}">
              <c16:uniqueId val="{00000002-FDA2-4F6B-AA83-706D98F1A76C}"/>
            </c:ext>
          </c:extLst>
        </c:ser>
        <c:ser>
          <c:idx val="3"/>
          <c:order val="3"/>
          <c:spPr>
            <a:prstGeom prst="rect">
              <a:avLst/>
            </a:prstGeom>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1</c:v>
                </c:pt>
                <c:pt idx="1">
                  <c:v>1</c:v>
                </c:pt>
                <c:pt idx="2">
                  <c:v>1</c:v>
                </c:pt>
                <c:pt idx="3">
                  <c:v>2</c:v>
                </c:pt>
                <c:pt idx="4">
                  <c:v>2</c:v>
                </c:pt>
                <c:pt idx="5">
                  <c:v>4</c:v>
                </c:pt>
                <c:pt idx="6">
                  <c:v>1</c:v>
                </c:pt>
              </c:numCache>
            </c:numRef>
          </c:val>
          <c:extLst>
            <c:ext xmlns:c16="http://schemas.microsoft.com/office/drawing/2014/chart" uri="{C3380CC4-5D6E-409C-BE32-E72D297353CC}">
              <c16:uniqueId val="{00000003-FDA2-4F6B-AA83-706D98F1A76C}"/>
            </c:ext>
          </c:extLst>
        </c:ser>
        <c:ser>
          <c:idx val="4"/>
          <c:order val="4"/>
          <c:spPr>
            <a:prstGeom prst="rect">
              <a:avLst/>
            </a:prstGeom>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1</c:v>
                </c:pt>
                <c:pt idx="1">
                  <c:v>1</c:v>
                </c:pt>
                <c:pt idx="2">
                  <c:v>1</c:v>
                </c:pt>
                <c:pt idx="3">
                  <c:v>2</c:v>
                </c:pt>
                <c:pt idx="4">
                  <c:v>1</c:v>
                </c:pt>
                <c:pt idx="5">
                  <c:v>2</c:v>
                </c:pt>
                <c:pt idx="6">
                  <c:v>2</c:v>
                </c:pt>
              </c:numCache>
            </c:numRef>
          </c:val>
          <c:extLst>
            <c:ext xmlns:c16="http://schemas.microsoft.com/office/drawing/2014/chart" uri="{C3380CC4-5D6E-409C-BE32-E72D297353CC}">
              <c16:uniqueId val="{00000004-FDA2-4F6B-AA83-706D98F1A76C}"/>
            </c:ext>
          </c:extLst>
        </c:ser>
        <c:ser>
          <c:idx val="5"/>
          <c:order val="5"/>
          <c:spPr>
            <a:prstGeom prst="rect">
              <a:avLst/>
            </a:prstGeom>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1</c:v>
                </c:pt>
                <c:pt idx="4">
                  <c:v>0</c:v>
                </c:pt>
                <c:pt idx="5">
                  <c:v>0</c:v>
                </c:pt>
                <c:pt idx="6">
                  <c:v>0</c:v>
                </c:pt>
              </c:numCache>
            </c:numRef>
          </c:val>
          <c:extLst>
            <c:ext xmlns:c16="http://schemas.microsoft.com/office/drawing/2014/chart" uri="{C3380CC4-5D6E-409C-BE32-E72D297353CC}">
              <c16:uniqueId val="{00000005-FDA2-4F6B-AA83-706D98F1A76C}"/>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951A-4E15-B63B-B6617E7434C3}"/>
              </c:ext>
            </c:extLst>
          </c:dPt>
          <c:dPt>
            <c:idx val="1"/>
            <c:bubble3D val="0"/>
            <c:spPr>
              <a:prstGeom prst="rect">
                <a:avLst/>
              </a:prstGeom>
              <a:solidFill>
                <a:srgbClr val="FF0000"/>
              </a:solidFill>
            </c:spPr>
            <c:extLst>
              <c:ext xmlns:c16="http://schemas.microsoft.com/office/drawing/2014/chart" uri="{C3380CC4-5D6E-409C-BE32-E72D297353CC}">
                <c16:uniqueId val="{00000003-951A-4E15-B63B-B6617E7434C3}"/>
              </c:ext>
            </c:extLst>
          </c:dPt>
          <c:dPt>
            <c:idx val="3"/>
            <c:bubble3D val="0"/>
            <c:spPr>
              <a:prstGeom prst="rect">
                <a:avLst/>
              </a:prstGeom>
              <a:solidFill>
                <a:srgbClr val="92D050"/>
              </a:solidFill>
            </c:spPr>
            <c:extLst>
              <c:ext xmlns:c16="http://schemas.microsoft.com/office/drawing/2014/chart" uri="{C3380CC4-5D6E-409C-BE32-E72D297353CC}">
                <c16:uniqueId val="{00000005-951A-4E15-B63B-B6617E7434C3}"/>
              </c:ext>
            </c:extLst>
          </c:dPt>
          <c:dPt>
            <c:idx val="4"/>
            <c:bubble3D val="0"/>
            <c:spPr>
              <a:prstGeom prst="rect">
                <a:avLst/>
              </a:prstGeom>
              <a:solidFill>
                <a:srgbClr val="0070C0"/>
              </a:solidFill>
            </c:spPr>
            <c:extLst>
              <c:ext xmlns:c16="http://schemas.microsoft.com/office/drawing/2014/chart" uri="{C3380CC4-5D6E-409C-BE32-E72D297353CC}">
                <c16:uniqueId val="{00000007-951A-4E15-B63B-B6617E7434C3}"/>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3.5714285714285712E-2</c:v>
                </c:pt>
                <c:pt idx="1">
                  <c:v>0.14285714285714285</c:v>
                </c:pt>
                <c:pt idx="2">
                  <c:v>0.42857142857142855</c:v>
                </c:pt>
                <c:pt idx="3">
                  <c:v>0.35714285714285715</c:v>
                </c:pt>
                <c:pt idx="4">
                  <c:v>3.5714285714285712E-2</c:v>
                </c:pt>
              </c:numCache>
            </c:numRef>
          </c:val>
          <c:extLst>
            <c:ext xmlns:c16="http://schemas.microsoft.com/office/drawing/2014/chart" uri="{C3380CC4-5D6E-409C-BE32-E72D297353CC}">
              <c16:uniqueId val="{00000008-951A-4E15-B63B-B6617E7434C3}"/>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a:p>
          <a:p>
            <a:pPr algn="l">
              <a:defRPr sz="1600"/>
            </a:pPr>
            <a:r>
              <a:rPr lang="pt-BR" sz="1600"/>
              <a:t>Pós Monitoria</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5E59-4E86-94A6-64759A700873}"/>
              </c:ext>
            </c:extLst>
          </c:dPt>
          <c:dPt>
            <c:idx val="1"/>
            <c:bubble3D val="0"/>
            <c:spPr>
              <a:prstGeom prst="rect">
                <a:avLst/>
              </a:prstGeom>
              <a:solidFill>
                <a:srgbClr val="FF0000"/>
              </a:solidFill>
            </c:spPr>
            <c:extLst>
              <c:ext xmlns:c16="http://schemas.microsoft.com/office/drawing/2014/chart" uri="{C3380CC4-5D6E-409C-BE32-E72D297353CC}">
                <c16:uniqueId val="{00000003-5E59-4E86-94A6-64759A700873}"/>
              </c:ext>
            </c:extLst>
          </c:dPt>
          <c:dPt>
            <c:idx val="2"/>
            <c:bubble3D val="0"/>
            <c:spPr>
              <a:prstGeom prst="rect">
                <a:avLst/>
              </a:prstGeom>
              <a:solidFill>
                <a:srgbClr val="FFFF00"/>
              </a:solidFill>
            </c:spPr>
            <c:extLst>
              <c:ext xmlns:c16="http://schemas.microsoft.com/office/drawing/2014/chart" uri="{C3380CC4-5D6E-409C-BE32-E72D297353CC}">
                <c16:uniqueId val="{00000005-5E59-4E86-94A6-64759A700873}"/>
              </c:ext>
            </c:extLst>
          </c:dPt>
          <c:dPt>
            <c:idx val="3"/>
            <c:bubble3D val="0"/>
            <c:spPr>
              <a:prstGeom prst="rect">
                <a:avLst/>
              </a:prstGeom>
              <a:solidFill>
                <a:srgbClr val="92D050"/>
              </a:solidFill>
            </c:spPr>
            <c:extLst>
              <c:ext xmlns:c16="http://schemas.microsoft.com/office/drawing/2014/chart" uri="{C3380CC4-5D6E-409C-BE32-E72D297353CC}">
                <c16:uniqueId val="{00000007-5E59-4E86-94A6-64759A700873}"/>
              </c:ext>
            </c:extLst>
          </c:dPt>
          <c:dPt>
            <c:idx val="4"/>
            <c:bubble3D val="0"/>
            <c:spPr>
              <a:prstGeom prst="rect">
                <a:avLst/>
              </a:prstGeom>
              <a:solidFill>
                <a:srgbClr val="0070C0"/>
              </a:solidFill>
            </c:spPr>
            <c:extLst>
              <c:ext xmlns:c16="http://schemas.microsoft.com/office/drawing/2014/chart" uri="{C3380CC4-5D6E-409C-BE32-E72D297353CC}">
                <c16:uniqueId val="{00000009-5E59-4E86-94A6-64759A700873}"/>
              </c:ext>
            </c:extLst>
          </c:dPt>
          <c:dPt>
            <c:idx val="5"/>
            <c:bubble3D val="0"/>
            <c:spPr>
              <a:prstGeom prst="rect">
                <a:avLst/>
              </a:prstGeom>
              <a:solidFill>
                <a:srgbClr val="FF99CC"/>
              </a:solidFill>
            </c:spPr>
            <c:extLst>
              <c:ext xmlns:c16="http://schemas.microsoft.com/office/drawing/2014/chart" uri="{C3380CC4-5D6E-409C-BE32-E72D297353CC}">
                <c16:uniqueId val="{0000000B-5E59-4E86-94A6-64759A700873}"/>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59-4E86-94A6-64759A700873}"/>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3.4482758620689655E-2</c:v>
                </c:pt>
                <c:pt idx="1">
                  <c:v>0.13793103448275862</c:v>
                </c:pt>
                <c:pt idx="2">
                  <c:v>0.41379310344827586</c:v>
                </c:pt>
                <c:pt idx="3">
                  <c:v>0.34482758620689657</c:v>
                </c:pt>
                <c:pt idx="4">
                  <c:v>3.4482758620689655E-2</c:v>
                </c:pt>
                <c:pt idx="5">
                  <c:v>3.4482758620689655E-2</c:v>
                </c:pt>
              </c:numCache>
            </c:numRef>
          </c:val>
          <c:extLst>
            <c:ext xmlns:c16="http://schemas.microsoft.com/office/drawing/2014/chart" uri="{C3380CC4-5D6E-409C-BE32-E72D297353CC}">
              <c16:uniqueId val="{0000000C-5E59-4E86-94A6-64759A700873}"/>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F6D6-47A3-A494-F12838C8DACA}"/>
            </c:ext>
          </c:extLst>
        </c:ser>
        <c:ser>
          <c:idx val="1"/>
          <c:order val="1"/>
          <c:spPr>
            <a:prstGeom prst="rect">
              <a:avLst/>
            </a:prstGeom>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D6-47A3-A494-F12838C8DACA}"/>
            </c:ext>
          </c:extLst>
        </c:ser>
        <c:ser>
          <c:idx val="2"/>
          <c:order val="2"/>
          <c:spPr>
            <a:prstGeom prst="rect">
              <a:avLst/>
            </a:prstGeom>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F6D6-47A3-A494-F12838C8DACA}"/>
            </c:ext>
          </c:extLst>
        </c:ser>
        <c:ser>
          <c:idx val="3"/>
          <c:order val="3"/>
          <c:spPr>
            <a:prstGeom prst="rect">
              <a:avLst/>
            </a:prstGeom>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F6D6-47A3-A494-F12838C8DACA}"/>
            </c:ext>
          </c:extLst>
        </c:ser>
        <c:ser>
          <c:idx val="4"/>
          <c:order val="4"/>
          <c:spPr>
            <a:prstGeom prst="rect">
              <a:avLst/>
            </a:prstGeom>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F6D6-47A3-A494-F12838C8DACA}"/>
            </c:ext>
          </c:extLst>
        </c:ser>
        <c:ser>
          <c:idx val="5"/>
          <c:order val="5"/>
          <c:spPr>
            <a:prstGeom prst="rect">
              <a:avLst/>
            </a:prstGeom>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F6D6-47A3-A494-F12838C8DACA}"/>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5E82-4847-B066-1CB081C91C96}"/>
              </c:ext>
            </c:extLst>
          </c:dPt>
          <c:dPt>
            <c:idx val="1"/>
            <c:bubble3D val="0"/>
            <c:spPr>
              <a:prstGeom prst="rect">
                <a:avLst/>
              </a:prstGeom>
              <a:solidFill>
                <a:srgbClr val="FF0000"/>
              </a:solidFill>
            </c:spPr>
            <c:extLst>
              <c:ext xmlns:c16="http://schemas.microsoft.com/office/drawing/2014/chart" uri="{C3380CC4-5D6E-409C-BE32-E72D297353CC}">
                <c16:uniqueId val="{00000003-5E82-4847-B066-1CB081C91C96}"/>
              </c:ext>
            </c:extLst>
          </c:dPt>
          <c:dPt>
            <c:idx val="3"/>
            <c:bubble3D val="0"/>
            <c:spPr>
              <a:prstGeom prst="rect">
                <a:avLst/>
              </a:prstGeom>
              <a:solidFill>
                <a:srgbClr val="92D050"/>
              </a:solidFill>
            </c:spPr>
            <c:extLst>
              <c:ext xmlns:c16="http://schemas.microsoft.com/office/drawing/2014/chart" uri="{C3380CC4-5D6E-409C-BE32-E72D297353CC}">
                <c16:uniqueId val="{00000005-5E82-4847-B066-1CB081C91C96}"/>
              </c:ext>
            </c:extLst>
          </c:dPt>
          <c:dPt>
            <c:idx val="4"/>
            <c:bubble3D val="0"/>
            <c:spPr>
              <a:prstGeom prst="rect">
                <a:avLst/>
              </a:prstGeom>
              <a:solidFill>
                <a:srgbClr val="0070C0"/>
              </a:solidFill>
            </c:spPr>
            <c:extLst>
              <c:ext xmlns:c16="http://schemas.microsoft.com/office/drawing/2014/chart" uri="{C3380CC4-5D6E-409C-BE32-E72D297353CC}">
                <c16:uniqueId val="{00000007-5E82-4847-B066-1CB081C91C96}"/>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5E82-4847-B066-1CB081C91C96}"/>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a:p>
          <a:p>
            <a:pPr algn="l">
              <a:defRPr sz="1600"/>
            </a:pPr>
            <a:r>
              <a:rPr lang="pt-BR" sz="1600"/>
              <a:t>Pós Monitoria</a:t>
            </a:r>
            <a:endParaRP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2868-4D86-87BA-B763755CBC33}"/>
              </c:ext>
            </c:extLst>
          </c:dPt>
          <c:dPt>
            <c:idx val="1"/>
            <c:bubble3D val="0"/>
            <c:spPr>
              <a:prstGeom prst="rect">
                <a:avLst/>
              </a:prstGeom>
              <a:solidFill>
                <a:srgbClr val="FF0000"/>
              </a:solidFill>
            </c:spPr>
            <c:extLst>
              <c:ext xmlns:c16="http://schemas.microsoft.com/office/drawing/2014/chart" uri="{C3380CC4-5D6E-409C-BE32-E72D297353CC}">
                <c16:uniqueId val="{00000003-2868-4D86-87BA-B763755CBC33}"/>
              </c:ext>
            </c:extLst>
          </c:dPt>
          <c:dPt>
            <c:idx val="2"/>
            <c:bubble3D val="0"/>
            <c:spPr>
              <a:prstGeom prst="rect">
                <a:avLst/>
              </a:prstGeom>
              <a:solidFill>
                <a:srgbClr val="FFFF00"/>
              </a:solidFill>
            </c:spPr>
            <c:extLst>
              <c:ext xmlns:c16="http://schemas.microsoft.com/office/drawing/2014/chart" uri="{C3380CC4-5D6E-409C-BE32-E72D297353CC}">
                <c16:uniqueId val="{00000005-2868-4D86-87BA-B763755CBC33}"/>
              </c:ext>
            </c:extLst>
          </c:dPt>
          <c:dPt>
            <c:idx val="3"/>
            <c:bubble3D val="0"/>
            <c:spPr>
              <a:prstGeom prst="rect">
                <a:avLst/>
              </a:prstGeom>
              <a:solidFill>
                <a:srgbClr val="92D050"/>
              </a:solidFill>
            </c:spPr>
            <c:extLst>
              <c:ext xmlns:c16="http://schemas.microsoft.com/office/drawing/2014/chart" uri="{C3380CC4-5D6E-409C-BE32-E72D297353CC}">
                <c16:uniqueId val="{00000007-2868-4D86-87BA-B763755CBC33}"/>
              </c:ext>
            </c:extLst>
          </c:dPt>
          <c:dPt>
            <c:idx val="4"/>
            <c:bubble3D val="0"/>
            <c:spPr>
              <a:prstGeom prst="rect">
                <a:avLst/>
              </a:prstGeom>
              <a:solidFill>
                <a:srgbClr val="0070C0"/>
              </a:solidFill>
            </c:spPr>
            <c:extLst>
              <c:ext xmlns:c16="http://schemas.microsoft.com/office/drawing/2014/chart" uri="{C3380CC4-5D6E-409C-BE32-E72D297353CC}">
                <c16:uniqueId val="{00000009-2868-4D86-87BA-B763755CBC33}"/>
              </c:ext>
            </c:extLst>
          </c:dPt>
          <c:dPt>
            <c:idx val="5"/>
            <c:bubble3D val="0"/>
            <c:spPr>
              <a:prstGeom prst="rect">
                <a:avLst/>
              </a:prstGeom>
              <a:solidFill>
                <a:srgbClr val="FF99CC"/>
              </a:solidFill>
            </c:spPr>
            <c:extLst>
              <c:ext xmlns:c16="http://schemas.microsoft.com/office/drawing/2014/chart" uri="{C3380CC4-5D6E-409C-BE32-E72D297353CC}">
                <c16:uniqueId val="{0000000B-2868-4D86-87BA-B763755CBC33}"/>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868-4D86-87BA-B763755CBC33}"/>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2868-4D86-87BA-B763755CBC33}"/>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A3A3-400C-B739-B8B7070346D7}"/>
            </c:ext>
          </c:extLst>
        </c:ser>
        <c:ser>
          <c:idx val="1"/>
          <c:order val="1"/>
          <c:spPr>
            <a:prstGeom prst="rect">
              <a:avLst/>
            </a:prstGeom>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A3-400C-B739-B8B7070346D7}"/>
            </c:ext>
          </c:extLst>
        </c:ser>
        <c:ser>
          <c:idx val="2"/>
          <c:order val="2"/>
          <c:spPr>
            <a:prstGeom prst="rect">
              <a:avLst/>
            </a:prstGeom>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A3A3-400C-B739-B8B7070346D7}"/>
            </c:ext>
          </c:extLst>
        </c:ser>
        <c:ser>
          <c:idx val="3"/>
          <c:order val="3"/>
          <c:spPr>
            <a:prstGeom prst="rect">
              <a:avLst/>
            </a:prstGeom>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A3A3-400C-B739-B8B7070346D7}"/>
            </c:ext>
          </c:extLst>
        </c:ser>
        <c:ser>
          <c:idx val="4"/>
          <c:order val="4"/>
          <c:spPr>
            <a:prstGeom prst="rect">
              <a:avLst/>
            </a:prstGeom>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A3A3-400C-B739-B8B7070346D7}"/>
            </c:ext>
          </c:extLst>
        </c:ser>
        <c:ser>
          <c:idx val="5"/>
          <c:order val="5"/>
          <c:spPr>
            <a:prstGeom prst="rect">
              <a:avLst/>
            </a:prstGeom>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A3A3-400C-B739-B8B7070346D7}"/>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92-4464-99AE-75BC3F30938F}"/>
            </c:ext>
          </c:extLst>
        </c:ser>
        <c:ser>
          <c:idx val="3"/>
          <c:order val="1"/>
          <c:spPr>
            <a:prstGeom prst="rect">
              <a:avLst/>
            </a:prstGeom>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1-8892-4464-99AE-75BC3F30938F}"/>
            </c:ext>
          </c:extLst>
        </c:ser>
        <c:ser>
          <c:idx val="1"/>
          <c:order val="2"/>
          <c:spPr>
            <a:prstGeom prst="rect">
              <a:avLst/>
            </a:prstGeom>
            <a:solidFill>
              <a:srgbClr val="0070C0"/>
            </a:solidFill>
          </c:spPr>
          <c:invertIfNegative val="0"/>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2-8892-4464-99AE-75BC3F30938F}"/>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a:p>
          <a:p>
            <a:pPr algn="l">
              <a:defRPr sz="1600"/>
            </a:pPr>
            <a:r>
              <a:rPr lang="pt-BR" sz="1600"/>
              <a:t>Monitoria atual</a:t>
            </a:r>
            <a:endParaRPr/>
          </a:p>
        </c:rich>
      </c:tx>
      <c:layout>
        <c:manualLayout>
          <c:xMode val="edge"/>
          <c:yMode val="edge"/>
          <c:x val="7.9304461942257751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prstGeom prst="rect">
              <a:avLst/>
            </a:prstGeom>
            <a:solidFill>
              <a:srgbClr val="FF0000"/>
            </a:solidFill>
          </c:spPr>
          <c:dPt>
            <c:idx val="0"/>
            <c:bubble3D val="0"/>
            <c:extLst>
              <c:ext xmlns:c16="http://schemas.microsoft.com/office/drawing/2014/chart" uri="{C3380CC4-5D6E-409C-BE32-E72D297353CC}">
                <c16:uniqueId val="{00000000-838B-4BB9-A928-33A8B84456DD}"/>
              </c:ext>
            </c:extLst>
          </c:dPt>
          <c:dPt>
            <c:idx val="1"/>
            <c:bubble3D val="0"/>
            <c:spPr>
              <a:prstGeom prst="rect">
                <a:avLst/>
              </a:prstGeom>
              <a:solidFill>
                <a:srgbClr val="7030A0"/>
              </a:solidFill>
            </c:spPr>
            <c:extLst>
              <c:ext xmlns:c16="http://schemas.microsoft.com/office/drawing/2014/chart" uri="{C3380CC4-5D6E-409C-BE32-E72D297353CC}">
                <c16:uniqueId val="{00000002-838B-4BB9-A928-33A8B84456DD}"/>
              </c:ext>
            </c:extLst>
          </c:dPt>
          <c:dPt>
            <c:idx val="2"/>
            <c:bubble3D val="0"/>
            <c:spPr>
              <a:prstGeom prst="rect">
                <a:avLst/>
              </a:prstGeom>
              <a:solidFill>
                <a:srgbClr val="0070C0"/>
              </a:solidFill>
            </c:spPr>
            <c:extLst>
              <c:ext xmlns:c16="http://schemas.microsoft.com/office/drawing/2014/chart" uri="{C3380CC4-5D6E-409C-BE32-E72D297353CC}">
                <c16:uniqueId val="{00000004-838B-4BB9-A928-33A8B84456DD}"/>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0.45454545454545453</c:v>
                </c:pt>
                <c:pt idx="2">
                  <c:v>0.54545454545454541</c:v>
                </c:pt>
              </c:numCache>
            </c:numRef>
          </c:val>
          <c:extLst>
            <c:ext xmlns:c16="http://schemas.microsoft.com/office/drawing/2014/chart" uri="{C3380CC4-5D6E-409C-BE32-E72D297353CC}">
              <c16:uniqueId val="{00000005-838B-4BB9-A928-33A8B84456DD}"/>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en-US"/>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lang="pt-BR"/>
          </a:p>
          <a:p>
            <a:pPr algn="l">
              <a:defRPr sz="1600"/>
            </a:pPr>
            <a:r>
              <a:rPr lang="pt-BR" sz="1600"/>
              <a:t>Monitoria atual</a:t>
            </a:r>
            <a:endParaRPr lang="pt-B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C71F-4891-810B-B8295C6A3956}"/>
              </c:ext>
            </c:extLst>
          </c:dPt>
          <c:dPt>
            <c:idx val="1"/>
            <c:bubble3D val="0"/>
            <c:spPr>
              <a:prstGeom prst="rect">
                <a:avLst/>
              </a:prstGeom>
              <a:solidFill>
                <a:srgbClr val="FF0000"/>
              </a:solidFill>
            </c:spPr>
            <c:extLst>
              <c:ext xmlns:c16="http://schemas.microsoft.com/office/drawing/2014/chart" uri="{C3380CC4-5D6E-409C-BE32-E72D297353CC}">
                <c16:uniqueId val="{00000003-C71F-4891-810B-B8295C6A3956}"/>
              </c:ext>
            </c:extLst>
          </c:dPt>
          <c:dPt>
            <c:idx val="3"/>
            <c:bubble3D val="0"/>
            <c:spPr>
              <a:prstGeom prst="rect">
                <a:avLst/>
              </a:prstGeom>
              <a:solidFill>
                <a:srgbClr val="92D050"/>
              </a:solidFill>
            </c:spPr>
            <c:extLst>
              <c:ext xmlns:c16="http://schemas.microsoft.com/office/drawing/2014/chart" uri="{C3380CC4-5D6E-409C-BE32-E72D297353CC}">
                <c16:uniqueId val="{00000005-C71F-4891-810B-B8295C6A3956}"/>
              </c:ext>
            </c:extLst>
          </c:dPt>
          <c:dPt>
            <c:idx val="4"/>
            <c:bubble3D val="0"/>
            <c:spPr>
              <a:prstGeom prst="rect">
                <a:avLst/>
              </a:prstGeom>
              <a:solidFill>
                <a:srgbClr val="0070C0"/>
              </a:solidFill>
            </c:spPr>
            <c:extLst>
              <c:ext xmlns:c16="http://schemas.microsoft.com/office/drawing/2014/chart" uri="{C3380CC4-5D6E-409C-BE32-E72D297353CC}">
                <c16:uniqueId val="{00000007-C71F-4891-810B-B8295C6A3956}"/>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C71F-4891-810B-B8295C6A3956}"/>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lang="pt-BR"/>
          </a:p>
          <a:p>
            <a:pPr algn="l">
              <a:defRPr sz="1600"/>
            </a:pPr>
            <a:r>
              <a:rPr lang="pt-BR" sz="1600"/>
              <a:t>Pós Monitoria</a:t>
            </a:r>
            <a:endParaRPr lang="pt-B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742B-4FB1-9C85-6DD640B0C6C1}"/>
              </c:ext>
            </c:extLst>
          </c:dPt>
          <c:dPt>
            <c:idx val="1"/>
            <c:bubble3D val="0"/>
            <c:spPr>
              <a:prstGeom prst="rect">
                <a:avLst/>
              </a:prstGeom>
              <a:solidFill>
                <a:srgbClr val="FF0000"/>
              </a:solidFill>
            </c:spPr>
            <c:extLst>
              <c:ext xmlns:c16="http://schemas.microsoft.com/office/drawing/2014/chart" uri="{C3380CC4-5D6E-409C-BE32-E72D297353CC}">
                <c16:uniqueId val="{00000003-742B-4FB1-9C85-6DD640B0C6C1}"/>
              </c:ext>
            </c:extLst>
          </c:dPt>
          <c:dPt>
            <c:idx val="2"/>
            <c:bubble3D val="0"/>
            <c:spPr>
              <a:prstGeom prst="rect">
                <a:avLst/>
              </a:prstGeom>
              <a:solidFill>
                <a:srgbClr val="FFFF00"/>
              </a:solidFill>
            </c:spPr>
            <c:extLst>
              <c:ext xmlns:c16="http://schemas.microsoft.com/office/drawing/2014/chart" uri="{C3380CC4-5D6E-409C-BE32-E72D297353CC}">
                <c16:uniqueId val="{00000005-742B-4FB1-9C85-6DD640B0C6C1}"/>
              </c:ext>
            </c:extLst>
          </c:dPt>
          <c:dPt>
            <c:idx val="3"/>
            <c:bubble3D val="0"/>
            <c:spPr>
              <a:prstGeom prst="rect">
                <a:avLst/>
              </a:prstGeom>
              <a:solidFill>
                <a:srgbClr val="92D050"/>
              </a:solidFill>
            </c:spPr>
            <c:extLst>
              <c:ext xmlns:c16="http://schemas.microsoft.com/office/drawing/2014/chart" uri="{C3380CC4-5D6E-409C-BE32-E72D297353CC}">
                <c16:uniqueId val="{00000007-742B-4FB1-9C85-6DD640B0C6C1}"/>
              </c:ext>
            </c:extLst>
          </c:dPt>
          <c:dPt>
            <c:idx val="4"/>
            <c:bubble3D val="0"/>
            <c:spPr>
              <a:prstGeom prst="rect">
                <a:avLst/>
              </a:prstGeom>
              <a:solidFill>
                <a:srgbClr val="0070C0"/>
              </a:solidFill>
            </c:spPr>
            <c:extLst>
              <c:ext xmlns:c16="http://schemas.microsoft.com/office/drawing/2014/chart" uri="{C3380CC4-5D6E-409C-BE32-E72D297353CC}">
                <c16:uniqueId val="{00000009-742B-4FB1-9C85-6DD640B0C6C1}"/>
              </c:ext>
            </c:extLst>
          </c:dPt>
          <c:dPt>
            <c:idx val="5"/>
            <c:bubble3D val="0"/>
            <c:spPr>
              <a:prstGeom prst="rect">
                <a:avLst/>
              </a:prstGeom>
              <a:solidFill>
                <a:srgbClr val="FF99CC"/>
              </a:solidFill>
            </c:spPr>
            <c:extLst>
              <c:ext xmlns:c16="http://schemas.microsoft.com/office/drawing/2014/chart" uri="{C3380CC4-5D6E-409C-BE32-E72D297353CC}">
                <c16:uniqueId val="{0000000B-742B-4FB1-9C85-6DD640B0C6C1}"/>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42B-4FB1-9C85-6DD640B0C6C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742B-4FB1-9C85-6DD640B0C6C1}"/>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prstGeom prst="rect">
              <a:avLst/>
            </a:prstGeom>
            <a:solidFill>
              <a:srgbClr val="B15407"/>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3C1F-4C3B-B622-330EB442D142}"/>
            </c:ext>
          </c:extLst>
        </c:ser>
        <c:ser>
          <c:idx val="1"/>
          <c:order val="1"/>
          <c:spPr>
            <a:prstGeom prst="rect">
              <a:avLst/>
            </a:prstGeom>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1-3C1F-4C3B-B622-330EB442D142}"/>
            </c:ext>
          </c:extLst>
        </c:ser>
        <c:ser>
          <c:idx val="2"/>
          <c:order val="2"/>
          <c:spPr>
            <a:prstGeom prst="rect">
              <a:avLst/>
            </a:prstGeom>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1</c:v>
                </c:pt>
                <c:pt idx="1">
                  <c:v>1</c:v>
                </c:pt>
                <c:pt idx="2">
                  <c:v>0</c:v>
                </c:pt>
                <c:pt idx="3">
                  <c:v>0</c:v>
                </c:pt>
                <c:pt idx="4">
                  <c:v>0</c:v>
                </c:pt>
                <c:pt idx="5">
                  <c:v>2</c:v>
                </c:pt>
                <c:pt idx="6">
                  <c:v>0</c:v>
                </c:pt>
              </c:numCache>
            </c:numRef>
          </c:val>
          <c:extLst>
            <c:ext xmlns:c16="http://schemas.microsoft.com/office/drawing/2014/chart" uri="{C3380CC4-5D6E-409C-BE32-E72D297353CC}">
              <c16:uniqueId val="{00000002-3C1F-4C3B-B622-330EB442D142}"/>
            </c:ext>
          </c:extLst>
        </c:ser>
        <c:ser>
          <c:idx val="3"/>
          <c:order val="3"/>
          <c:spPr>
            <a:prstGeom prst="rect">
              <a:avLst/>
            </a:prstGeom>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1</c:v>
                </c:pt>
                <c:pt idx="1">
                  <c:v>1</c:v>
                </c:pt>
                <c:pt idx="2">
                  <c:v>1</c:v>
                </c:pt>
                <c:pt idx="3">
                  <c:v>2</c:v>
                </c:pt>
                <c:pt idx="4">
                  <c:v>2</c:v>
                </c:pt>
                <c:pt idx="5">
                  <c:v>4</c:v>
                </c:pt>
                <c:pt idx="6">
                  <c:v>1</c:v>
                </c:pt>
              </c:numCache>
            </c:numRef>
          </c:val>
          <c:extLst>
            <c:ext xmlns:c16="http://schemas.microsoft.com/office/drawing/2014/chart" uri="{C3380CC4-5D6E-409C-BE32-E72D297353CC}">
              <c16:uniqueId val="{00000003-3C1F-4C3B-B622-330EB442D142}"/>
            </c:ext>
          </c:extLst>
        </c:ser>
        <c:ser>
          <c:idx val="4"/>
          <c:order val="4"/>
          <c:spPr>
            <a:prstGeom prst="rect">
              <a:avLst/>
            </a:prstGeom>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1</c:v>
                </c:pt>
                <c:pt idx="1">
                  <c:v>1</c:v>
                </c:pt>
                <c:pt idx="2">
                  <c:v>1</c:v>
                </c:pt>
                <c:pt idx="3">
                  <c:v>2</c:v>
                </c:pt>
                <c:pt idx="4">
                  <c:v>1</c:v>
                </c:pt>
                <c:pt idx="5">
                  <c:v>2</c:v>
                </c:pt>
                <c:pt idx="6">
                  <c:v>2</c:v>
                </c:pt>
              </c:numCache>
            </c:numRef>
          </c:val>
          <c:extLst>
            <c:ext xmlns:c16="http://schemas.microsoft.com/office/drawing/2014/chart" uri="{C3380CC4-5D6E-409C-BE32-E72D297353CC}">
              <c16:uniqueId val="{00000004-3C1F-4C3B-B622-330EB442D142}"/>
            </c:ext>
          </c:extLst>
        </c:ser>
        <c:ser>
          <c:idx val="5"/>
          <c:order val="5"/>
          <c:spPr>
            <a:prstGeom prst="rect">
              <a:avLst/>
            </a:prstGeom>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1</c:v>
                </c:pt>
                <c:pt idx="4">
                  <c:v>0</c:v>
                </c:pt>
                <c:pt idx="5">
                  <c:v>0</c:v>
                </c:pt>
                <c:pt idx="6">
                  <c:v>0</c:v>
                </c:pt>
              </c:numCache>
            </c:numRef>
          </c:val>
          <c:extLst>
            <c:ext xmlns:c16="http://schemas.microsoft.com/office/drawing/2014/chart" uri="{C3380CC4-5D6E-409C-BE32-E72D297353CC}">
              <c16:uniqueId val="{00000005-3C1F-4C3B-B622-330EB442D142}"/>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do PAN </a:t>
            </a:r>
            <a:endParaRPr lang="pt-BR"/>
          </a:p>
          <a:p>
            <a:pPr algn="l">
              <a:defRPr sz="1600"/>
            </a:pPr>
            <a:r>
              <a:rPr lang="pt-BR" sz="1600"/>
              <a:t>Monitoria atual</a:t>
            </a:r>
            <a:endParaRPr lang="pt-B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prstGeom prst="rect">
              <a:avLst/>
            </a:prstGeom>
            <a:solidFill>
              <a:srgbClr val="FFFF00"/>
            </a:solidFill>
          </c:spPr>
          <c:dPt>
            <c:idx val="0"/>
            <c:bubble3D val="0"/>
            <c:spPr>
              <a:prstGeom prst="rect">
                <a:avLst/>
              </a:prstGeom>
              <a:solidFill>
                <a:schemeClr val="bg1">
                  <a:lumMod val="50000"/>
                </a:schemeClr>
              </a:solidFill>
            </c:spPr>
            <c:extLst>
              <c:ext xmlns:c16="http://schemas.microsoft.com/office/drawing/2014/chart" uri="{C3380CC4-5D6E-409C-BE32-E72D297353CC}">
                <c16:uniqueId val="{00000001-7CBF-4F46-9736-8866D4D9F9FC}"/>
              </c:ext>
            </c:extLst>
          </c:dPt>
          <c:dPt>
            <c:idx val="1"/>
            <c:bubble3D val="0"/>
            <c:spPr>
              <a:prstGeom prst="rect">
                <a:avLst/>
              </a:prstGeom>
              <a:solidFill>
                <a:srgbClr val="FF0000"/>
              </a:solidFill>
            </c:spPr>
            <c:extLst>
              <c:ext xmlns:c16="http://schemas.microsoft.com/office/drawing/2014/chart" uri="{C3380CC4-5D6E-409C-BE32-E72D297353CC}">
                <c16:uniqueId val="{00000003-7CBF-4F46-9736-8866D4D9F9FC}"/>
              </c:ext>
            </c:extLst>
          </c:dPt>
          <c:dPt>
            <c:idx val="3"/>
            <c:bubble3D val="0"/>
            <c:spPr>
              <a:prstGeom prst="rect">
                <a:avLst/>
              </a:prstGeom>
              <a:solidFill>
                <a:srgbClr val="92D050"/>
              </a:solidFill>
            </c:spPr>
            <c:extLst>
              <c:ext xmlns:c16="http://schemas.microsoft.com/office/drawing/2014/chart" uri="{C3380CC4-5D6E-409C-BE32-E72D297353CC}">
                <c16:uniqueId val="{00000005-7CBF-4F46-9736-8866D4D9F9FC}"/>
              </c:ext>
            </c:extLst>
          </c:dPt>
          <c:dPt>
            <c:idx val="4"/>
            <c:bubble3D val="0"/>
            <c:spPr>
              <a:prstGeom prst="rect">
                <a:avLst/>
              </a:prstGeom>
              <a:solidFill>
                <a:srgbClr val="0070C0"/>
              </a:solidFill>
            </c:spPr>
            <c:extLst>
              <c:ext xmlns:c16="http://schemas.microsoft.com/office/drawing/2014/chart" uri="{C3380CC4-5D6E-409C-BE32-E72D297353CC}">
                <c16:uniqueId val="{00000007-7CBF-4F46-9736-8866D4D9F9F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3.5714285714285712E-2</c:v>
                </c:pt>
                <c:pt idx="1">
                  <c:v>0.14285714285714285</c:v>
                </c:pt>
                <c:pt idx="2">
                  <c:v>0.42857142857142855</c:v>
                </c:pt>
                <c:pt idx="3">
                  <c:v>0.35714285714285715</c:v>
                </c:pt>
                <c:pt idx="4">
                  <c:v>3.5714285714285712E-2</c:v>
                </c:pt>
              </c:numCache>
            </c:numRef>
          </c:val>
          <c:extLst>
            <c:ext xmlns:c16="http://schemas.microsoft.com/office/drawing/2014/chart" uri="{C3380CC4-5D6E-409C-BE32-E72D297353CC}">
              <c16:uniqueId val="{00000008-7CBF-4F46-9736-8866D4D9F9F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do PAN </a:t>
            </a:r>
            <a:endParaRPr lang="pt-BR"/>
          </a:p>
          <a:p>
            <a:pPr algn="l">
              <a:defRPr sz="1600"/>
            </a:pPr>
            <a:r>
              <a:rPr lang="pt-BR" sz="1600"/>
              <a:t>Pós Monitoria</a:t>
            </a:r>
            <a:endParaRPr lang="pt-BR"/>
          </a:p>
        </c:rich>
      </c:tx>
      <c:layout>
        <c:manualLayout>
          <c:xMode val="edge"/>
          <c:yMode val="edge"/>
          <c:x val="7.930446194225756E-3"/>
          <c:y val="1.6489186112599717E-2"/>
        </c:manualLayout>
      </c:layout>
      <c:overlay val="0"/>
      <c:spPr>
        <a:prstGeom prst="rect">
          <a:avLst/>
        </a:prstGeom>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prstGeom prst="rect">
                <a:avLst/>
              </a:prstGeom>
              <a:solidFill>
                <a:schemeClr val="bg1">
                  <a:lumMod val="65000"/>
                </a:schemeClr>
              </a:solidFill>
            </c:spPr>
            <c:extLst>
              <c:ext xmlns:c16="http://schemas.microsoft.com/office/drawing/2014/chart" uri="{C3380CC4-5D6E-409C-BE32-E72D297353CC}">
                <c16:uniqueId val="{00000001-9E22-4E67-9833-C2AA3A115DC8}"/>
              </c:ext>
            </c:extLst>
          </c:dPt>
          <c:dPt>
            <c:idx val="1"/>
            <c:bubble3D val="0"/>
            <c:spPr>
              <a:prstGeom prst="rect">
                <a:avLst/>
              </a:prstGeom>
              <a:solidFill>
                <a:srgbClr val="FF0000"/>
              </a:solidFill>
            </c:spPr>
            <c:extLst>
              <c:ext xmlns:c16="http://schemas.microsoft.com/office/drawing/2014/chart" uri="{C3380CC4-5D6E-409C-BE32-E72D297353CC}">
                <c16:uniqueId val="{00000003-9E22-4E67-9833-C2AA3A115DC8}"/>
              </c:ext>
            </c:extLst>
          </c:dPt>
          <c:dPt>
            <c:idx val="2"/>
            <c:bubble3D val="0"/>
            <c:spPr>
              <a:prstGeom prst="rect">
                <a:avLst/>
              </a:prstGeom>
              <a:solidFill>
                <a:srgbClr val="FFFF00"/>
              </a:solidFill>
            </c:spPr>
            <c:extLst>
              <c:ext xmlns:c16="http://schemas.microsoft.com/office/drawing/2014/chart" uri="{C3380CC4-5D6E-409C-BE32-E72D297353CC}">
                <c16:uniqueId val="{00000005-9E22-4E67-9833-C2AA3A115DC8}"/>
              </c:ext>
            </c:extLst>
          </c:dPt>
          <c:dPt>
            <c:idx val="3"/>
            <c:bubble3D val="0"/>
            <c:spPr>
              <a:prstGeom prst="rect">
                <a:avLst/>
              </a:prstGeom>
              <a:solidFill>
                <a:srgbClr val="92D050"/>
              </a:solidFill>
            </c:spPr>
            <c:extLst>
              <c:ext xmlns:c16="http://schemas.microsoft.com/office/drawing/2014/chart" uri="{C3380CC4-5D6E-409C-BE32-E72D297353CC}">
                <c16:uniqueId val="{00000007-9E22-4E67-9833-C2AA3A115DC8}"/>
              </c:ext>
            </c:extLst>
          </c:dPt>
          <c:dPt>
            <c:idx val="4"/>
            <c:bubble3D val="0"/>
            <c:spPr>
              <a:prstGeom prst="rect">
                <a:avLst/>
              </a:prstGeom>
              <a:solidFill>
                <a:srgbClr val="0070C0"/>
              </a:solidFill>
            </c:spPr>
            <c:extLst>
              <c:ext xmlns:c16="http://schemas.microsoft.com/office/drawing/2014/chart" uri="{C3380CC4-5D6E-409C-BE32-E72D297353CC}">
                <c16:uniqueId val="{00000009-9E22-4E67-9833-C2AA3A115DC8}"/>
              </c:ext>
            </c:extLst>
          </c:dPt>
          <c:dPt>
            <c:idx val="5"/>
            <c:bubble3D val="0"/>
            <c:spPr>
              <a:prstGeom prst="rect">
                <a:avLst/>
              </a:prstGeom>
              <a:solidFill>
                <a:srgbClr val="FF99CC"/>
              </a:solidFill>
            </c:spPr>
            <c:extLst>
              <c:ext xmlns:c16="http://schemas.microsoft.com/office/drawing/2014/chart" uri="{C3380CC4-5D6E-409C-BE32-E72D297353CC}">
                <c16:uniqueId val="{0000000B-9E22-4E67-9833-C2AA3A115DC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22-4E67-9833-C2AA3A115DC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3.4482758620689655E-2</c:v>
                </c:pt>
                <c:pt idx="1">
                  <c:v>0.13793103448275862</c:v>
                </c:pt>
                <c:pt idx="2">
                  <c:v>0.41379310344827586</c:v>
                </c:pt>
                <c:pt idx="3">
                  <c:v>0.34482758620689657</c:v>
                </c:pt>
                <c:pt idx="4">
                  <c:v>3.4482758620689655E-2</c:v>
                </c:pt>
                <c:pt idx="5">
                  <c:v>3.4482758620689655E-2</c:v>
                </c:pt>
              </c:numCache>
            </c:numRef>
          </c:val>
          <c:extLst>
            <c:ext xmlns:c16="http://schemas.microsoft.com/office/drawing/2014/chart" uri="{C3380CC4-5D6E-409C-BE32-E72D297353CC}">
              <c16:uniqueId val="{0000000C-9E22-4E67-9833-C2AA3A115DC8}"/>
            </c:ext>
          </c:extLst>
        </c:ser>
        <c:dLbls>
          <c:showLegendKey val="0"/>
          <c:showVal val="1"/>
          <c:showCatName val="0"/>
          <c:showSerName val="0"/>
          <c:showPercent val="0"/>
          <c:showBubbleSize val="0"/>
          <c:showLeaderLines val="0"/>
        </c:dLbls>
        <c:firstSliceAng val="0"/>
        <c:holeSize val="50"/>
      </c:doughnutChart>
      <c:spPr>
        <a:prstGeom prst="rect">
          <a:avLst/>
        </a:prstGeom>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751757</xdr:colOff>
      <xdr:row>4</xdr:row>
      <xdr:rowOff>219941</xdr:rowOff>
    </xdr:to>
    <xdr:pic>
      <xdr:nvPicPr>
        <xdr:cNvPr id="2" name="Imagem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xdr:blipFill>
      <xdr:spPr bwMode="auto">
        <a:xfrm>
          <a:off x="28575" y="0"/>
          <a:ext cx="3285407" cy="12867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14" name="Gráfico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00000000-0008-0000-0400-000005000000}"/>
            </a:ext>
            <a:ext uri="{147F2762-F138-4A5C-976F-8EAC2B608ADB}">
              <a16:predDERef xmlns:a16="http://schemas.microsoft.com/office/drawing/2014/main" pre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00000000-0008-0000-0600-000008000000}"/>
            </a:ext>
            <a:ext uri="{147F2762-F138-4A5C-976F-8EAC2B608ADB}">
              <a16:predDERef xmlns:a16="http://schemas.microsoft.com/office/drawing/2014/main" pre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6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00000000-0008-0000-06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00000000-0008-0000-06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00000000-0008-0000-08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00000000-0008-0000-08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00000000-0008-0000-08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00000000-0008-0000-08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8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00000000-0008-0000-0800-00000B000000}"/>
            </a:ext>
            <a:ext uri="{147F2762-F138-4A5C-976F-8EAC2B608ADB}">
              <a16:predDERef xmlns:a16="http://schemas.microsoft.com/office/drawing/2014/main" pred="{00000000-0008-0000-08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00000000-0008-0000-08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00000000-0008-0000-08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00000000-0008-0000-08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5" name="Gráfico 14">
          <a:extLst>
            <a:ext uri="{FF2B5EF4-FFF2-40B4-BE49-F238E27FC236}">
              <a16:creationId xmlns:a16="http://schemas.microsoft.com/office/drawing/2014/main" id="{00000000-0008-0000-08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6" name="Gráfico 15">
          <a:extLst>
            <a:ext uri="{FF2B5EF4-FFF2-40B4-BE49-F238E27FC236}">
              <a16:creationId xmlns:a16="http://schemas.microsoft.com/office/drawing/2014/main" id="{00000000-0008-0000-08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Arial"/>
        <a:cs typeface="Arial"/>
      </a:majorFont>
      <a:minorFont>
        <a:latin typeface="Calibri"/>
        <a:ea typeface="Arial"/>
        <a:cs typeface="Arial"/>
      </a:minorFont>
    </a:fontScheme>
    <a:fmtScheme name="Office 2007 - 2010">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62"/>
  <sheetViews>
    <sheetView zoomScale="80" workbookViewId="0">
      <selection activeCell="A44" sqref="A44"/>
    </sheetView>
  </sheetViews>
  <sheetFormatPr defaultColWidth="8.85546875" defaultRowHeight="14.25"/>
  <cols>
    <col min="1" max="1" width="38.42578125" bestFit="1" customWidth="1"/>
    <col min="2" max="2" width="156.7109375" customWidth="1"/>
    <col min="3" max="90" width="9.140625" style="1"/>
  </cols>
  <sheetData>
    <row r="1" spans="1:2" ht="21" customHeight="1">
      <c r="A1" s="188" t="s">
        <v>0</v>
      </c>
      <c r="B1" s="189"/>
    </row>
    <row r="2" spans="1:2" ht="21" customHeight="1">
      <c r="A2" s="189"/>
      <c r="B2" s="189"/>
    </row>
    <row r="3" spans="1:2" ht="21" customHeight="1">
      <c r="A3" s="189"/>
      <c r="B3" s="189"/>
    </row>
    <row r="4" spans="1:2" ht="21" customHeight="1">
      <c r="A4" s="189"/>
      <c r="B4" s="189"/>
    </row>
    <row r="5" spans="1:2" ht="21" customHeight="1">
      <c r="A5" s="190"/>
      <c r="B5" s="190"/>
    </row>
    <row r="6" spans="1:2" ht="76.5" customHeight="1">
      <c r="A6" s="191" t="s">
        <v>1</v>
      </c>
      <c r="B6" s="191"/>
    </row>
    <row r="7" spans="1:2" ht="28.5">
      <c r="A7" s="2" t="s">
        <v>2</v>
      </c>
      <c r="B7" s="3" t="s">
        <v>3</v>
      </c>
    </row>
    <row r="8" spans="1:2" ht="28.5">
      <c r="A8" s="2" t="s">
        <v>4</v>
      </c>
      <c r="B8" s="3" t="s">
        <v>5</v>
      </c>
    </row>
    <row r="9" spans="1:2" ht="28.5">
      <c r="A9" s="4" t="s">
        <v>6</v>
      </c>
      <c r="B9" s="3" t="s">
        <v>7</v>
      </c>
    </row>
    <row r="10" spans="1:2" ht="16.5">
      <c r="A10" s="2" t="s">
        <v>8</v>
      </c>
      <c r="B10" s="3" t="s">
        <v>9</v>
      </c>
    </row>
    <row r="11" spans="1:2" ht="16.5">
      <c r="A11" s="2" t="s">
        <v>10</v>
      </c>
      <c r="B11" s="3" t="s">
        <v>11</v>
      </c>
    </row>
    <row r="12" spans="1:2" ht="16.5">
      <c r="A12" s="2" t="s">
        <v>12</v>
      </c>
      <c r="B12" s="3" t="s">
        <v>13</v>
      </c>
    </row>
    <row r="13" spans="1:2" ht="16.5">
      <c r="A13" s="2" t="s">
        <v>14</v>
      </c>
      <c r="B13" s="3" t="s">
        <v>15</v>
      </c>
    </row>
    <row r="14" spans="1:2" ht="28.5">
      <c r="A14" s="5" t="s">
        <v>16</v>
      </c>
      <c r="B14" s="3" t="s">
        <v>17</v>
      </c>
    </row>
    <row r="15" spans="1:2" ht="28.5">
      <c r="A15" s="5" t="s">
        <v>18</v>
      </c>
      <c r="B15" s="3" t="s">
        <v>19</v>
      </c>
    </row>
    <row r="16" spans="1:2" ht="23.25" customHeight="1">
      <c r="A16" s="2" t="s">
        <v>20</v>
      </c>
      <c r="B16" s="3" t="s">
        <v>21</v>
      </c>
    </row>
    <row r="17" spans="1:2" ht="23.25" customHeight="1">
      <c r="A17" s="2" t="s">
        <v>22</v>
      </c>
      <c r="B17" s="3" t="s">
        <v>23</v>
      </c>
    </row>
    <row r="18" spans="1:2" ht="79.5" customHeight="1">
      <c r="A18" s="192" t="s">
        <v>24</v>
      </c>
      <c r="B18" s="192"/>
    </row>
    <row r="19" spans="1:2" ht="33">
      <c r="A19" s="6" t="s">
        <v>25</v>
      </c>
      <c r="B19" s="7" t="s">
        <v>26</v>
      </c>
    </row>
    <row r="20" spans="1:2" ht="49.5">
      <c r="A20" s="8" t="s">
        <v>27</v>
      </c>
      <c r="B20" s="7" t="s">
        <v>28</v>
      </c>
    </row>
    <row r="21" spans="1:2" ht="49.5">
      <c r="A21" s="9" t="s">
        <v>29</v>
      </c>
      <c r="B21" s="7" t="s">
        <v>30</v>
      </c>
    </row>
    <row r="22" spans="1:2" ht="33">
      <c r="A22" s="10" t="s">
        <v>31</v>
      </c>
      <c r="B22" s="11" t="s">
        <v>32</v>
      </c>
    </row>
    <row r="23" spans="1:2" ht="33">
      <c r="A23" s="12" t="s">
        <v>33</v>
      </c>
      <c r="B23" s="7" t="s">
        <v>34</v>
      </c>
    </row>
    <row r="24" spans="1:2" ht="66">
      <c r="A24" s="13" t="s">
        <v>35</v>
      </c>
      <c r="B24" s="7" t="s">
        <v>36</v>
      </c>
    </row>
    <row r="25" spans="1:2" ht="49.5">
      <c r="A25" s="14" t="s">
        <v>37</v>
      </c>
      <c r="B25" s="7" t="s">
        <v>38</v>
      </c>
    </row>
    <row r="26" spans="1:2" ht="33">
      <c r="A26" s="15" t="s">
        <v>39</v>
      </c>
      <c r="B26" s="7" t="s">
        <v>40</v>
      </c>
    </row>
    <row r="27" spans="1:2" ht="33">
      <c r="A27" s="16" t="s">
        <v>41</v>
      </c>
      <c r="B27" s="17" t="s">
        <v>42</v>
      </c>
    </row>
    <row r="28" spans="1:2" ht="49.5">
      <c r="A28" s="16" t="s">
        <v>43</v>
      </c>
      <c r="B28" s="17" t="s">
        <v>44</v>
      </c>
    </row>
    <row r="29" spans="1:2" ht="71.25" customHeight="1">
      <c r="A29" s="16" t="s">
        <v>45</v>
      </c>
      <c r="B29" s="17" t="s">
        <v>46</v>
      </c>
    </row>
    <row r="30" spans="1:2" ht="33">
      <c r="A30" s="16" t="s">
        <v>47</v>
      </c>
      <c r="B30" s="17" t="s">
        <v>48</v>
      </c>
    </row>
    <row r="31" spans="1:2" ht="16.5">
      <c r="A31" s="16" t="s">
        <v>49</v>
      </c>
      <c r="B31" s="17" t="s">
        <v>50</v>
      </c>
    </row>
    <row r="32" spans="1:2" ht="73.5" customHeight="1">
      <c r="A32" s="193" t="s">
        <v>51</v>
      </c>
      <c r="B32" s="193"/>
    </row>
    <row r="33" spans="1:2" ht="19.5" customHeight="1">
      <c r="A33" s="18" t="s">
        <v>52</v>
      </c>
      <c r="B33" s="19" t="s">
        <v>53</v>
      </c>
    </row>
    <row r="34" spans="1:2" ht="19.5" customHeight="1">
      <c r="A34" s="18" t="s">
        <v>54</v>
      </c>
      <c r="B34" s="19" t="s">
        <v>55</v>
      </c>
    </row>
    <row r="35" spans="1:2" ht="19.5" customHeight="1">
      <c r="A35" s="18" t="s">
        <v>56</v>
      </c>
      <c r="B35" s="19" t="s">
        <v>57</v>
      </c>
    </row>
    <row r="36" spans="1:2" ht="19.5" customHeight="1">
      <c r="A36" s="18" t="s">
        <v>58</v>
      </c>
      <c r="B36" s="19" t="s">
        <v>59</v>
      </c>
    </row>
    <row r="37" spans="1:2" ht="19.5" customHeight="1">
      <c r="A37" s="18" t="s">
        <v>60</v>
      </c>
      <c r="B37" s="19" t="s">
        <v>61</v>
      </c>
    </row>
    <row r="38" spans="1:2" ht="19.5" customHeight="1">
      <c r="A38" s="18" t="s">
        <v>62</v>
      </c>
      <c r="B38" s="19" t="s">
        <v>63</v>
      </c>
    </row>
    <row r="39" spans="1:2" ht="19.5" customHeight="1">
      <c r="A39" s="18" t="s">
        <v>64</v>
      </c>
      <c r="B39" s="19" t="s">
        <v>65</v>
      </c>
    </row>
    <row r="40" spans="1:2" ht="19.5" customHeight="1">
      <c r="A40" s="18" t="s">
        <v>66</v>
      </c>
      <c r="B40" s="19" t="s">
        <v>67</v>
      </c>
    </row>
    <row r="41" spans="1:2" ht="19.5" customHeight="1">
      <c r="A41" s="18" t="s">
        <v>68</v>
      </c>
      <c r="B41" s="19" t="s">
        <v>69</v>
      </c>
    </row>
    <row r="42" spans="1:2" ht="19.5" customHeight="1">
      <c r="A42" s="18" t="s">
        <v>70</v>
      </c>
      <c r="B42" s="19" t="s">
        <v>71</v>
      </c>
    </row>
    <row r="43" spans="1:2" ht="19.5" customHeight="1">
      <c r="A43" s="18" t="s">
        <v>72</v>
      </c>
      <c r="B43" s="19" t="s">
        <v>73</v>
      </c>
    </row>
    <row r="44" spans="1:2" ht="19.5" customHeight="1">
      <c r="A44" s="20" t="s">
        <v>74</v>
      </c>
      <c r="B44" s="21" t="s">
        <v>75</v>
      </c>
    </row>
    <row r="45" spans="1:2" s="1" customFormat="1" ht="33.75" customHeight="1">
      <c r="A45" s="194" t="s">
        <v>76</v>
      </c>
      <c r="B45" s="195"/>
    </row>
    <row r="46" spans="1:2" s="1" customFormat="1" ht="49.5">
      <c r="A46" s="22" t="s">
        <v>77</v>
      </c>
      <c r="B46" s="23" t="s">
        <v>78</v>
      </c>
    </row>
    <row r="47" spans="1:2" s="1" customFormat="1" ht="16.5">
      <c r="A47" s="24" t="s">
        <v>79</v>
      </c>
      <c r="B47" s="25" t="s">
        <v>80</v>
      </c>
    </row>
    <row r="48" spans="1:2" s="1" customFormat="1" ht="49.5">
      <c r="A48" s="26" t="s">
        <v>81</v>
      </c>
      <c r="B48" s="27" t="s">
        <v>82</v>
      </c>
    </row>
    <row r="49" spans="1:2" s="1" customFormat="1" ht="16.5">
      <c r="A49" s="24" t="s">
        <v>83</v>
      </c>
      <c r="B49" s="25" t="s">
        <v>84</v>
      </c>
    </row>
    <row r="50" spans="1:2" s="1" customFormat="1" ht="33">
      <c r="A50" s="26" t="s">
        <v>85</v>
      </c>
      <c r="B50" s="27" t="s">
        <v>86</v>
      </c>
    </row>
    <row r="51" spans="1:2" s="1" customFormat="1" ht="16.5">
      <c r="A51" s="24" t="s">
        <v>87</v>
      </c>
      <c r="B51" s="25" t="s">
        <v>88</v>
      </c>
    </row>
    <row r="52" spans="1:2" s="1" customFormat="1" ht="16.5">
      <c r="A52" s="26" t="s">
        <v>89</v>
      </c>
      <c r="B52" s="27" t="s">
        <v>90</v>
      </c>
    </row>
    <row r="53" spans="1:2" s="1" customFormat="1" ht="16.5">
      <c r="A53" s="24" t="s">
        <v>91</v>
      </c>
      <c r="B53" s="25" t="s">
        <v>92</v>
      </c>
    </row>
    <row r="54" spans="1:2" s="1" customFormat="1" ht="33">
      <c r="A54" s="26" t="s">
        <v>93</v>
      </c>
      <c r="B54" s="27" t="s">
        <v>94</v>
      </c>
    </row>
    <row r="55" spans="1:2" s="1" customFormat="1" ht="16.5">
      <c r="A55" s="24" t="s">
        <v>95</v>
      </c>
      <c r="B55" s="25" t="s">
        <v>96</v>
      </c>
    </row>
    <row r="56" spans="1:2" s="1" customFormat="1" ht="33">
      <c r="A56" s="26" t="s">
        <v>97</v>
      </c>
      <c r="B56" s="27" t="s">
        <v>98</v>
      </c>
    </row>
    <row r="57" spans="1:2" s="1" customFormat="1" ht="33">
      <c r="A57" s="24" t="s">
        <v>99</v>
      </c>
      <c r="B57" s="25" t="s">
        <v>100</v>
      </c>
    </row>
    <row r="58" spans="1:2" s="1" customFormat="1" ht="16.5">
      <c r="A58" s="26" t="s">
        <v>101</v>
      </c>
      <c r="B58" s="27" t="s">
        <v>102</v>
      </c>
    </row>
    <row r="59" spans="1:2" s="1" customFormat="1" ht="16.5">
      <c r="A59" s="24" t="s">
        <v>103</v>
      </c>
      <c r="B59" s="25" t="s">
        <v>104</v>
      </c>
    </row>
    <row r="60" spans="1:2" s="1" customFormat="1" ht="33">
      <c r="A60" s="26" t="s">
        <v>105</v>
      </c>
      <c r="B60" s="27" t="s">
        <v>106</v>
      </c>
    </row>
    <row r="61" spans="1:2" s="1" customFormat="1">
      <c r="A61" s="179"/>
      <c r="B61" s="179"/>
    </row>
    <row r="62" spans="1:2" s="1" customFormat="1">
      <c r="A62" s="179"/>
      <c r="B62" s="179"/>
    </row>
    <row r="63" spans="1:2" s="1" customFormat="1">
      <c r="A63" s="179"/>
      <c r="B63" s="179"/>
    </row>
    <row r="64" spans="1:2" s="1" customFormat="1">
      <c r="A64" s="179"/>
      <c r="B64" s="179"/>
    </row>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sheetData>
  <sheetProtection algorithmName="SHA-512" hashValue="UcsdWqAU6XhtqVh0kj56WdcMwM1Ia2dYHPuEsVhEOIy5zJ5K/6IuuPvkPmXflPbzOVjZgh/iGHcDejGnwZUyVQ==" saltValue="JDdv7fLgblOcnOzcbAG45w==" spinCount="100000" sheet="1" objects="1" scenarios="1"/>
  <mergeCells count="5">
    <mergeCell ref="A1:B5"/>
    <mergeCell ref="A6:B6"/>
    <mergeCell ref="A18:B18"/>
    <mergeCell ref="A32:B32"/>
    <mergeCell ref="A45:B45"/>
  </mergeCells>
  <pageMargins left="0.511811024" right="0.511811024" top="0.78740157500000008" bottom="0.78740157500000008" header="0.31496062000000014" footer="0.31496062000000014"/>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63"/>
  <sheetViews>
    <sheetView showGridLines="0" zoomScale="60" workbookViewId="0">
      <selection activeCell="C11" sqref="C11"/>
    </sheetView>
  </sheetViews>
  <sheetFormatPr defaultColWidth="8.85546875" defaultRowHeight="14.25"/>
  <cols>
    <col min="1" max="1" width="72.42578125" style="28" customWidth="1"/>
    <col min="2" max="2" width="7.28515625" style="28" customWidth="1"/>
    <col min="3" max="3" width="73.42578125" style="28" customWidth="1"/>
    <col min="4" max="4" width="18.7109375" style="28" customWidth="1"/>
    <col min="5" max="5" width="19.42578125" style="28" customWidth="1"/>
    <col min="6" max="6" width="25.7109375" style="28" customWidth="1"/>
    <col min="7" max="7" width="27.42578125" style="28" customWidth="1"/>
    <col min="8" max="12" width="25.140625" style="28" customWidth="1"/>
    <col min="13" max="13" width="27.7109375" style="28" bestFit="1" customWidth="1"/>
    <col min="14" max="14" width="27.7109375" style="28" customWidth="1"/>
    <col min="15" max="17" width="26.7109375" style="29" customWidth="1"/>
    <col min="18" max="18" width="37.85546875" style="28" customWidth="1"/>
    <col min="19" max="19" width="28.7109375" style="28" customWidth="1"/>
    <col min="20" max="20" width="40" style="28" customWidth="1"/>
    <col min="21" max="22" width="26.7109375" style="28" customWidth="1"/>
    <col min="23" max="25" width="28.85546875" style="28" customWidth="1"/>
    <col min="26" max="30" width="18.7109375" style="28" customWidth="1"/>
    <col min="31" max="31" width="23" style="28" bestFit="1" customWidth="1"/>
    <col min="32" max="32" width="18.7109375" style="28" customWidth="1"/>
    <col min="33" max="34" width="22.7109375" style="28" customWidth="1"/>
    <col min="35" max="35" width="2.7109375" style="28" customWidth="1"/>
    <col min="36" max="36" width="7" style="28" customWidth="1"/>
    <col min="37" max="39" width="8.85546875" style="28"/>
    <col min="40" max="40" width="8.85546875" style="28" hidden="1" customWidth="1"/>
    <col min="41" max="16384" width="8.85546875" style="28"/>
  </cols>
  <sheetData>
    <row r="1" spans="1:40" ht="33.75" customHeight="1">
      <c r="A1" s="273" t="s">
        <v>107</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150"/>
      <c r="AI1" s="151"/>
      <c r="AJ1" s="32"/>
    </row>
    <row r="2" spans="1:40" ht="33.75" customHeight="1">
      <c r="A2" s="274" t="str">
        <f>'Monitoria Anual - 1'!A2</f>
        <v>PLANO DE AÇÃO NACIONAL PARA A CONSERVAÇÃO DAS ESPÉCIES DE PEIXES AMEAÇADAS DE EXTINÇÃO DA BACIA DO ALTO RIO PARANÁ – PAN ALTO PARANÁ</v>
      </c>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185"/>
      <c r="AJ2" s="32"/>
    </row>
    <row r="3" spans="1:40" ht="15.75">
      <c r="AI3" s="181"/>
      <c r="AJ3" s="32"/>
    </row>
    <row r="4" spans="1:40" ht="45" customHeight="1">
      <c r="A4" s="152" t="s">
        <v>109</v>
      </c>
      <c r="B4" s="285" t="str">
        <f>'Monitoria Anual - 1'!B4</f>
        <v>Prevenir e mitigar impactos sobre as espécies alvo do PAN, reduzindo o risco de sua extinção e preservando seus habitat</v>
      </c>
      <c r="C4" s="285"/>
      <c r="D4" s="285"/>
      <c r="E4" s="285"/>
      <c r="F4" s="285"/>
      <c r="G4" s="286"/>
      <c r="H4" s="91"/>
      <c r="I4" s="91"/>
      <c r="J4" s="91"/>
      <c r="K4" s="91"/>
      <c r="L4" s="91"/>
      <c r="M4" s="91"/>
      <c r="N4" s="91"/>
      <c r="O4" s="91"/>
      <c r="P4" s="91"/>
      <c r="Q4" s="91"/>
      <c r="AI4" s="181"/>
      <c r="AJ4" s="32"/>
    </row>
    <row r="5" spans="1:40">
      <c r="AI5" s="181"/>
      <c r="AJ5" s="32"/>
    </row>
    <row r="6" spans="1:40" ht="27" customHeight="1">
      <c r="A6" s="152" t="s">
        <v>111</v>
      </c>
      <c r="B6" s="275" t="s">
        <v>479</v>
      </c>
      <c r="C6" s="276"/>
      <c r="M6" s="29"/>
      <c r="N6" s="29"/>
      <c r="AI6" s="181"/>
      <c r="AJ6" s="32"/>
      <c r="AN6" s="28" t="s">
        <v>113</v>
      </c>
    </row>
    <row r="7" spans="1:40" ht="15.75">
      <c r="AI7" s="181"/>
      <c r="AJ7" s="32"/>
      <c r="AN7" s="35" t="s">
        <v>114</v>
      </c>
    </row>
    <row r="8" spans="1:40" ht="27" customHeight="1">
      <c r="A8" s="277" t="s">
        <v>115</v>
      </c>
      <c r="B8" s="278"/>
      <c r="C8" s="278"/>
      <c r="D8" s="278"/>
      <c r="E8" s="278"/>
      <c r="F8" s="278"/>
      <c r="G8" s="278"/>
      <c r="H8" s="278"/>
      <c r="I8" s="278"/>
      <c r="J8" s="278"/>
      <c r="K8" s="278"/>
      <c r="L8" s="278"/>
      <c r="M8" s="279"/>
      <c r="N8" s="155"/>
      <c r="O8" s="280" t="s">
        <v>116</v>
      </c>
      <c r="P8" s="281"/>
      <c r="Q8" s="281"/>
      <c r="R8" s="281"/>
      <c r="S8" s="281"/>
      <c r="T8" s="281"/>
      <c r="U8" s="281"/>
      <c r="V8" s="281"/>
      <c r="W8" s="282" t="s">
        <v>117</v>
      </c>
      <c r="X8" s="283"/>
      <c r="Y8" s="283"/>
      <c r="Z8" s="283"/>
      <c r="AA8" s="283"/>
      <c r="AB8" s="283"/>
      <c r="AC8" s="283"/>
      <c r="AD8" s="283"/>
      <c r="AE8" s="283"/>
      <c r="AF8" s="283"/>
      <c r="AG8" s="283"/>
      <c r="AH8" s="284"/>
      <c r="AI8" s="186"/>
      <c r="AJ8" s="32"/>
    </row>
    <row r="9" spans="1:40" ht="64.5" customHeight="1">
      <c r="A9" s="269" t="s">
        <v>118</v>
      </c>
      <c r="B9" s="257" t="s">
        <v>119</v>
      </c>
      <c r="C9" s="257" t="s">
        <v>2</v>
      </c>
      <c r="D9" s="257" t="s">
        <v>4</v>
      </c>
      <c r="E9" s="271" t="s">
        <v>6</v>
      </c>
      <c r="F9" s="265" t="s">
        <v>8</v>
      </c>
      <c r="G9" s="266"/>
      <c r="H9" s="257" t="s">
        <v>10</v>
      </c>
      <c r="I9" s="257" t="s">
        <v>14</v>
      </c>
      <c r="J9" s="257" t="s">
        <v>12</v>
      </c>
      <c r="K9" s="267" t="s">
        <v>120</v>
      </c>
      <c r="L9" s="268"/>
      <c r="M9" s="257" t="s">
        <v>20</v>
      </c>
      <c r="N9" s="257" t="s">
        <v>22</v>
      </c>
      <c r="O9" s="287" t="s">
        <v>27</v>
      </c>
      <c r="P9" s="289" t="s">
        <v>37</v>
      </c>
      <c r="Q9" s="291" t="s">
        <v>33</v>
      </c>
      <c r="R9" s="245" t="s">
        <v>41</v>
      </c>
      <c r="S9" s="245" t="s">
        <v>43</v>
      </c>
      <c r="T9" s="245" t="s">
        <v>45</v>
      </c>
      <c r="U9" s="245" t="s">
        <v>47</v>
      </c>
      <c r="V9" s="247" t="s">
        <v>49</v>
      </c>
      <c r="W9" s="249" t="s">
        <v>52</v>
      </c>
      <c r="X9" s="243" t="s">
        <v>54</v>
      </c>
      <c r="Y9" s="243" t="s">
        <v>56</v>
      </c>
      <c r="Z9" s="243" t="s">
        <v>58</v>
      </c>
      <c r="AA9" s="243" t="s">
        <v>60</v>
      </c>
      <c r="AB9" s="243" t="s">
        <v>62</v>
      </c>
      <c r="AC9" s="243" t="s">
        <v>64</v>
      </c>
      <c r="AD9" s="243" t="s">
        <v>66</v>
      </c>
      <c r="AE9" s="243" t="s">
        <v>68</v>
      </c>
      <c r="AF9" s="243" t="s">
        <v>70</v>
      </c>
      <c r="AG9" s="243" t="s">
        <v>121</v>
      </c>
      <c r="AH9" s="243" t="s">
        <v>74</v>
      </c>
      <c r="AI9" s="187"/>
      <c r="AJ9" s="32"/>
    </row>
    <row r="10" spans="1:40" ht="45.75" customHeight="1">
      <c r="A10" s="270"/>
      <c r="B10" s="258"/>
      <c r="C10" s="258"/>
      <c r="D10" s="258"/>
      <c r="E10" s="272"/>
      <c r="F10" s="156" t="s">
        <v>122</v>
      </c>
      <c r="G10" s="156" t="s">
        <v>123</v>
      </c>
      <c r="H10" s="258"/>
      <c r="I10" s="258"/>
      <c r="J10" s="258"/>
      <c r="K10" s="157" t="s">
        <v>124</v>
      </c>
      <c r="L10" s="157" t="s">
        <v>125</v>
      </c>
      <c r="M10" s="258"/>
      <c r="N10" s="258"/>
      <c r="O10" s="288"/>
      <c r="P10" s="290"/>
      <c r="Q10" s="292"/>
      <c r="R10" s="246"/>
      <c r="S10" s="246"/>
      <c r="T10" s="246"/>
      <c r="U10" s="246"/>
      <c r="V10" s="248"/>
      <c r="W10" s="250"/>
      <c r="X10" s="244"/>
      <c r="Y10" s="244"/>
      <c r="Z10" s="244"/>
      <c r="AA10" s="244"/>
      <c r="AB10" s="244"/>
      <c r="AC10" s="244"/>
      <c r="AD10" s="244"/>
      <c r="AE10" s="244"/>
      <c r="AF10" s="244"/>
      <c r="AG10" s="244"/>
      <c r="AH10" s="244"/>
      <c r="AI10" s="187"/>
      <c r="AJ10" s="32"/>
    </row>
    <row r="11" spans="1:40" ht="30" customHeight="1">
      <c r="A11" s="242" t="s">
        <v>480</v>
      </c>
      <c r="B11" s="38" t="s">
        <v>127</v>
      </c>
      <c r="C11" s="42"/>
      <c r="D11" s="42"/>
      <c r="E11" s="42"/>
      <c r="F11" s="42"/>
      <c r="G11" s="42"/>
      <c r="H11" s="42"/>
      <c r="I11" s="42"/>
      <c r="J11" s="42"/>
      <c r="K11" s="42"/>
      <c r="L11" s="42"/>
      <c r="M11" s="42"/>
      <c r="N11" s="42"/>
      <c r="O11" s="43"/>
      <c r="P11" s="42" t="s">
        <v>135</v>
      </c>
      <c r="Q11" s="42"/>
      <c r="R11" s="42"/>
      <c r="S11" s="42"/>
      <c r="T11" s="42"/>
      <c r="U11" s="42"/>
      <c r="V11" s="42"/>
      <c r="W11" s="42"/>
      <c r="X11" s="42"/>
      <c r="Y11" s="42"/>
      <c r="Z11" s="42"/>
      <c r="AA11" s="42"/>
      <c r="AB11" s="42"/>
      <c r="AC11" s="42"/>
      <c r="AD11" s="42"/>
      <c r="AE11" s="42"/>
      <c r="AF11" s="42"/>
      <c r="AG11" s="42"/>
      <c r="AH11" s="42"/>
      <c r="AI11" s="187"/>
      <c r="AJ11" s="32"/>
    </row>
    <row r="12" spans="1:40" ht="30" customHeight="1">
      <c r="A12" s="209"/>
      <c r="B12" s="84" t="s">
        <v>140</v>
      </c>
      <c r="C12" s="47"/>
      <c r="D12" s="47"/>
      <c r="E12" s="47"/>
      <c r="F12" s="47"/>
      <c r="G12" s="47"/>
      <c r="H12" s="47"/>
      <c r="I12" s="47"/>
      <c r="J12" s="47"/>
      <c r="K12" s="47"/>
      <c r="L12" s="47"/>
      <c r="M12" s="47"/>
      <c r="N12" s="42"/>
      <c r="O12" s="42"/>
      <c r="P12" s="42"/>
      <c r="Q12" s="42" t="s">
        <v>135</v>
      </c>
      <c r="R12" s="47"/>
      <c r="S12" s="47"/>
      <c r="T12" s="47"/>
      <c r="U12" s="47"/>
      <c r="V12" s="47"/>
      <c r="W12" s="47"/>
      <c r="X12" s="47"/>
      <c r="Y12" s="47"/>
      <c r="Z12" s="47"/>
      <c r="AA12" s="47"/>
      <c r="AB12" s="47"/>
      <c r="AC12" s="47"/>
      <c r="AD12" s="47"/>
      <c r="AE12" s="47"/>
      <c r="AF12" s="47"/>
      <c r="AG12" s="47"/>
      <c r="AH12" s="42"/>
      <c r="AI12" s="187"/>
      <c r="AJ12" s="32"/>
    </row>
    <row r="13" spans="1:40" ht="30" customHeight="1">
      <c r="A13" s="209"/>
      <c r="B13" s="84" t="s">
        <v>151</v>
      </c>
      <c r="C13" s="47"/>
      <c r="D13" s="47"/>
      <c r="E13" s="47"/>
      <c r="F13" s="47"/>
      <c r="G13" s="47"/>
      <c r="H13" s="47"/>
      <c r="I13" s="47"/>
      <c r="J13" s="47"/>
      <c r="K13" s="47"/>
      <c r="L13" s="47"/>
      <c r="M13" s="47"/>
      <c r="N13" s="42"/>
      <c r="O13" s="42"/>
      <c r="P13" s="42" t="s">
        <v>135</v>
      </c>
      <c r="Q13" s="42"/>
      <c r="R13" s="47"/>
      <c r="S13" s="47"/>
      <c r="T13" s="47"/>
      <c r="U13" s="47"/>
      <c r="V13" s="47"/>
      <c r="W13" s="47"/>
      <c r="X13" s="47"/>
      <c r="Y13" s="47"/>
      <c r="Z13" s="47"/>
      <c r="AA13" s="47"/>
      <c r="AB13" s="47"/>
      <c r="AC13" s="47"/>
      <c r="AD13" s="47"/>
      <c r="AE13" s="47"/>
      <c r="AF13" s="47"/>
      <c r="AG13" s="47"/>
      <c r="AH13" s="42"/>
      <c r="AI13" s="187"/>
      <c r="AJ13" s="32"/>
    </row>
    <row r="14" spans="1:40" ht="30" customHeight="1">
      <c r="A14" s="209"/>
      <c r="B14" s="84" t="s">
        <v>481</v>
      </c>
      <c r="C14" s="47"/>
      <c r="D14" s="47"/>
      <c r="E14" s="47"/>
      <c r="F14" s="47"/>
      <c r="G14" s="47"/>
      <c r="H14" s="47"/>
      <c r="I14" s="47"/>
      <c r="J14" s="47"/>
      <c r="K14" s="47"/>
      <c r="L14" s="47"/>
      <c r="M14" s="47"/>
      <c r="N14" s="42"/>
      <c r="O14" s="42" t="s">
        <v>135</v>
      </c>
      <c r="P14" s="42"/>
      <c r="Q14" s="42"/>
      <c r="R14" s="47"/>
      <c r="S14" s="47"/>
      <c r="T14" s="47"/>
      <c r="U14" s="47"/>
      <c r="V14" s="47"/>
      <c r="W14" s="47"/>
      <c r="X14" s="47"/>
      <c r="Y14" s="47"/>
      <c r="Z14" s="47"/>
      <c r="AA14" s="47"/>
      <c r="AB14" s="47"/>
      <c r="AC14" s="47"/>
      <c r="AD14" s="47"/>
      <c r="AE14" s="47"/>
      <c r="AF14" s="47"/>
      <c r="AG14" s="47"/>
      <c r="AH14" s="42"/>
      <c r="AI14" s="187"/>
      <c r="AJ14" s="32"/>
    </row>
    <row r="15" spans="1:40" ht="30" customHeight="1">
      <c r="A15" s="209"/>
      <c r="B15" s="84" t="s">
        <v>482</v>
      </c>
      <c r="C15" s="47"/>
      <c r="D15" s="47"/>
      <c r="E15" s="47"/>
      <c r="F15" s="47"/>
      <c r="G15" s="47"/>
      <c r="H15" s="47"/>
      <c r="I15" s="47"/>
      <c r="J15" s="47"/>
      <c r="K15" s="47"/>
      <c r="L15" s="47"/>
      <c r="M15" s="47"/>
      <c r="N15" s="42"/>
      <c r="O15" s="42"/>
      <c r="P15" s="42"/>
      <c r="Q15" s="42" t="s">
        <v>483</v>
      </c>
      <c r="R15" s="47"/>
      <c r="S15" s="47"/>
      <c r="T15" s="47"/>
      <c r="U15" s="47"/>
      <c r="V15" s="47"/>
      <c r="W15" s="47"/>
      <c r="X15" s="47"/>
      <c r="Y15" s="47"/>
      <c r="Z15" s="47"/>
      <c r="AA15" s="47"/>
      <c r="AB15" s="47"/>
      <c r="AC15" s="47"/>
      <c r="AD15" s="47"/>
      <c r="AE15" s="47"/>
      <c r="AF15" s="47"/>
      <c r="AG15" s="47"/>
      <c r="AH15" s="42"/>
      <c r="AI15" s="187"/>
      <c r="AJ15" s="32"/>
    </row>
    <row r="16" spans="1:40" ht="30" customHeight="1">
      <c r="A16" s="209"/>
      <c r="B16" s="84" t="s">
        <v>484</v>
      </c>
      <c r="C16" s="47"/>
      <c r="D16" s="47"/>
      <c r="E16" s="47"/>
      <c r="F16" s="47"/>
      <c r="G16" s="47"/>
      <c r="H16" s="47"/>
      <c r="I16" s="47"/>
      <c r="J16" s="47"/>
      <c r="K16" s="47"/>
      <c r="L16" s="47"/>
      <c r="M16" s="47"/>
      <c r="N16" s="42"/>
      <c r="O16" s="42" t="s">
        <v>135</v>
      </c>
      <c r="P16" s="42"/>
      <c r="Q16" s="42"/>
      <c r="R16" s="47"/>
      <c r="S16" s="47"/>
      <c r="T16" s="47"/>
      <c r="U16" s="47"/>
      <c r="V16" s="47"/>
      <c r="W16" s="47"/>
      <c r="X16" s="47"/>
      <c r="Y16" s="47"/>
      <c r="Z16" s="47"/>
      <c r="AA16" s="47"/>
      <c r="AB16" s="47"/>
      <c r="AC16" s="47"/>
      <c r="AD16" s="47"/>
      <c r="AE16" s="47"/>
      <c r="AF16" s="47"/>
      <c r="AG16" s="47"/>
      <c r="AH16" s="42"/>
      <c r="AI16" s="187"/>
      <c r="AJ16" s="32"/>
    </row>
    <row r="17" spans="1:36" ht="30" customHeight="1">
      <c r="A17" s="209"/>
      <c r="B17" s="84" t="s">
        <v>485</v>
      </c>
      <c r="C17" s="47"/>
      <c r="D17" s="47"/>
      <c r="E17" s="47"/>
      <c r="F17" s="47"/>
      <c r="G17" s="47"/>
      <c r="H17" s="47"/>
      <c r="I17" s="47"/>
      <c r="J17" s="47"/>
      <c r="K17" s="47"/>
      <c r="L17" s="47"/>
      <c r="M17" s="47"/>
      <c r="N17" s="42"/>
      <c r="O17" s="42"/>
      <c r="P17" s="42"/>
      <c r="Q17" s="42" t="s">
        <v>135</v>
      </c>
      <c r="R17" s="47"/>
      <c r="S17" s="47"/>
      <c r="T17" s="47"/>
      <c r="U17" s="47"/>
      <c r="V17" s="47"/>
      <c r="W17" s="47"/>
      <c r="X17" s="47"/>
      <c r="Y17" s="47"/>
      <c r="Z17" s="47"/>
      <c r="AA17" s="47"/>
      <c r="AB17" s="47"/>
      <c r="AC17" s="47"/>
      <c r="AD17" s="47"/>
      <c r="AE17" s="47"/>
      <c r="AF17" s="47"/>
      <c r="AG17" s="47"/>
      <c r="AH17" s="42"/>
      <c r="AI17" s="187"/>
      <c r="AJ17" s="32"/>
    </row>
    <row r="18" spans="1:36" ht="30" customHeight="1">
      <c r="A18" s="209"/>
      <c r="B18" s="84" t="s">
        <v>486</v>
      </c>
      <c r="C18" s="47"/>
      <c r="D18" s="47"/>
      <c r="E18" s="47"/>
      <c r="F18" s="47"/>
      <c r="G18" s="47"/>
      <c r="H18" s="47"/>
      <c r="I18" s="47"/>
      <c r="J18" s="47"/>
      <c r="K18" s="47"/>
      <c r="L18" s="47"/>
      <c r="M18" s="47"/>
      <c r="N18" s="42"/>
      <c r="O18" s="42" t="s">
        <v>135</v>
      </c>
      <c r="P18" s="42"/>
      <c r="Q18" s="42"/>
      <c r="R18" s="47"/>
      <c r="S18" s="47"/>
      <c r="T18" s="47"/>
      <c r="U18" s="47"/>
      <c r="V18" s="47"/>
      <c r="W18" s="47"/>
      <c r="X18" s="47"/>
      <c r="Y18" s="47"/>
      <c r="Z18" s="47"/>
      <c r="AA18" s="47"/>
      <c r="AB18" s="47"/>
      <c r="AC18" s="47"/>
      <c r="AD18" s="47"/>
      <c r="AE18" s="47"/>
      <c r="AF18" s="47"/>
      <c r="AG18" s="47"/>
      <c r="AH18" s="42"/>
      <c r="AI18" s="187"/>
      <c r="AJ18" s="32"/>
    </row>
    <row r="19" spans="1:36" ht="30" customHeight="1">
      <c r="A19" s="209"/>
      <c r="B19" s="84" t="s">
        <v>487</v>
      </c>
      <c r="C19" s="47"/>
      <c r="D19" s="47"/>
      <c r="E19" s="47"/>
      <c r="F19" s="47"/>
      <c r="G19" s="47"/>
      <c r="H19" s="47"/>
      <c r="I19" s="47"/>
      <c r="J19" s="47"/>
      <c r="K19" s="47"/>
      <c r="L19" s="47"/>
      <c r="M19" s="47"/>
      <c r="N19" s="42"/>
      <c r="O19" s="42"/>
      <c r="P19" s="42" t="s">
        <v>135</v>
      </c>
      <c r="Q19" s="42"/>
      <c r="R19" s="47"/>
      <c r="S19" s="47"/>
      <c r="T19" s="47"/>
      <c r="U19" s="47"/>
      <c r="V19" s="47"/>
      <c r="W19" s="47"/>
      <c r="X19" s="47"/>
      <c r="Y19" s="47"/>
      <c r="Z19" s="47"/>
      <c r="AA19" s="47"/>
      <c r="AB19" s="47"/>
      <c r="AC19" s="47"/>
      <c r="AD19" s="47"/>
      <c r="AE19" s="47"/>
      <c r="AF19" s="47"/>
      <c r="AG19" s="47"/>
      <c r="AH19" s="42"/>
      <c r="AI19" s="187"/>
      <c r="AJ19" s="32"/>
    </row>
    <row r="20" spans="1:36" ht="30" customHeight="1">
      <c r="A20" s="209"/>
      <c r="B20" s="84" t="s">
        <v>488</v>
      </c>
      <c r="C20" s="47"/>
      <c r="D20" s="47"/>
      <c r="E20" s="47"/>
      <c r="F20" s="47"/>
      <c r="G20" s="47"/>
      <c r="H20" s="47"/>
      <c r="I20" s="47"/>
      <c r="J20" s="47"/>
      <c r="K20" s="47"/>
      <c r="L20" s="47"/>
      <c r="M20" s="47"/>
      <c r="N20" s="42"/>
      <c r="O20" s="42"/>
      <c r="P20" s="42" t="s">
        <v>135</v>
      </c>
      <c r="Q20" s="42"/>
      <c r="R20" s="47"/>
      <c r="S20" s="47"/>
      <c r="T20" s="47"/>
      <c r="U20" s="47"/>
      <c r="V20" s="47"/>
      <c r="W20" s="47"/>
      <c r="X20" s="47"/>
      <c r="Y20" s="47"/>
      <c r="Z20" s="47"/>
      <c r="AA20" s="47"/>
      <c r="AB20" s="47"/>
      <c r="AC20" s="47"/>
      <c r="AD20" s="47"/>
      <c r="AE20" s="47"/>
      <c r="AF20" s="47"/>
      <c r="AG20" s="47"/>
      <c r="AH20" s="42"/>
      <c r="AI20" s="187"/>
      <c r="AJ20" s="32"/>
    </row>
    <row r="21" spans="1:36" ht="30" customHeight="1">
      <c r="A21" s="209"/>
      <c r="B21" s="84" t="s">
        <v>489</v>
      </c>
      <c r="C21" s="47"/>
      <c r="D21" s="47"/>
      <c r="E21" s="47"/>
      <c r="F21" s="47"/>
      <c r="G21" s="47"/>
      <c r="H21" s="47"/>
      <c r="I21" s="47"/>
      <c r="J21" s="47"/>
      <c r="K21" s="47"/>
      <c r="L21" s="47"/>
      <c r="M21" s="47"/>
      <c r="N21" s="42"/>
      <c r="O21" s="42"/>
      <c r="P21" s="42" t="s">
        <v>135</v>
      </c>
      <c r="Q21" s="42"/>
      <c r="R21" s="47"/>
      <c r="S21" s="47"/>
      <c r="T21" s="47"/>
      <c r="U21" s="47"/>
      <c r="V21" s="47"/>
      <c r="W21" s="47"/>
      <c r="X21" s="47"/>
      <c r="Y21" s="47"/>
      <c r="Z21" s="47"/>
      <c r="AA21" s="47"/>
      <c r="AB21" s="47"/>
      <c r="AC21" s="47"/>
      <c r="AD21" s="47"/>
      <c r="AE21" s="47"/>
      <c r="AF21" s="47"/>
      <c r="AG21" s="47"/>
      <c r="AH21" s="42"/>
      <c r="AI21" s="187"/>
      <c r="AJ21" s="32"/>
    </row>
    <row r="22" spans="1:36" ht="30" customHeight="1">
      <c r="A22" s="209"/>
      <c r="B22" s="84" t="s">
        <v>490</v>
      </c>
      <c r="C22" s="47"/>
      <c r="D22" s="47"/>
      <c r="E22" s="47"/>
      <c r="F22" s="47"/>
      <c r="G22" s="47"/>
      <c r="H22" s="47"/>
      <c r="I22" s="47"/>
      <c r="J22" s="47"/>
      <c r="K22" s="47"/>
      <c r="L22" s="47"/>
      <c r="M22" s="47"/>
      <c r="N22" s="42"/>
      <c r="O22" s="42" t="s">
        <v>135</v>
      </c>
      <c r="P22" s="42"/>
      <c r="Q22" s="42"/>
      <c r="R22" s="47"/>
      <c r="S22" s="47"/>
      <c r="T22" s="47"/>
      <c r="U22" s="47"/>
      <c r="V22" s="47"/>
      <c r="W22" s="47"/>
      <c r="X22" s="47"/>
      <c r="Y22" s="47"/>
      <c r="Z22" s="47"/>
      <c r="AA22" s="47"/>
      <c r="AB22" s="47"/>
      <c r="AC22" s="47"/>
      <c r="AD22" s="47"/>
      <c r="AE22" s="47"/>
      <c r="AF22" s="47"/>
      <c r="AG22" s="47"/>
      <c r="AH22" s="42"/>
      <c r="AI22" s="187"/>
      <c r="AJ22" s="32"/>
    </row>
    <row r="23" spans="1:36" ht="30" customHeight="1">
      <c r="A23" s="209"/>
      <c r="B23" s="84" t="s">
        <v>491</v>
      </c>
      <c r="C23" s="47"/>
      <c r="D23" s="47"/>
      <c r="E23" s="47"/>
      <c r="F23" s="47"/>
      <c r="G23" s="47"/>
      <c r="H23" s="47"/>
      <c r="I23" s="47"/>
      <c r="J23" s="47"/>
      <c r="K23" s="47"/>
      <c r="L23" s="47"/>
      <c r="M23" s="47"/>
      <c r="N23" s="42"/>
      <c r="O23" s="42"/>
      <c r="P23" s="42"/>
      <c r="Q23" s="42" t="s">
        <v>135</v>
      </c>
      <c r="R23" s="47"/>
      <c r="S23" s="47"/>
      <c r="T23" s="47"/>
      <c r="U23" s="47"/>
      <c r="V23" s="47"/>
      <c r="W23" s="47"/>
      <c r="X23" s="47"/>
      <c r="Y23" s="47"/>
      <c r="Z23" s="47"/>
      <c r="AA23" s="47"/>
      <c r="AB23" s="47"/>
      <c r="AC23" s="47"/>
      <c r="AD23" s="47"/>
      <c r="AE23" s="47"/>
      <c r="AF23" s="47"/>
      <c r="AG23" s="47"/>
      <c r="AH23" s="42"/>
      <c r="AI23" s="187"/>
      <c r="AJ23" s="32"/>
    </row>
    <row r="24" spans="1:36" ht="30" customHeight="1">
      <c r="A24" s="209"/>
      <c r="B24" s="84" t="s">
        <v>492</v>
      </c>
      <c r="C24" s="47"/>
      <c r="D24" s="47"/>
      <c r="E24" s="47"/>
      <c r="F24" s="47"/>
      <c r="G24" s="47"/>
      <c r="H24" s="47"/>
      <c r="I24" s="47"/>
      <c r="J24" s="47"/>
      <c r="K24" s="47"/>
      <c r="L24" s="47"/>
      <c r="M24" s="47"/>
      <c r="N24" s="42"/>
      <c r="O24" s="42" t="s">
        <v>135</v>
      </c>
      <c r="P24" s="42"/>
      <c r="Q24" s="42"/>
      <c r="R24" s="47"/>
      <c r="S24" s="47"/>
      <c r="T24" s="47"/>
      <c r="U24" s="47"/>
      <c r="V24" s="47"/>
      <c r="W24" s="47"/>
      <c r="X24" s="47"/>
      <c r="Y24" s="47"/>
      <c r="Z24" s="47"/>
      <c r="AA24" s="47"/>
      <c r="AB24" s="47"/>
      <c r="AC24" s="47"/>
      <c r="AD24" s="47"/>
      <c r="AE24" s="47"/>
      <c r="AF24" s="47"/>
      <c r="AG24" s="47"/>
      <c r="AH24" s="42"/>
      <c r="AI24" s="187"/>
      <c r="AJ24" s="32"/>
    </row>
    <row r="25" spans="1:36" ht="30" customHeight="1">
      <c r="A25" s="210"/>
      <c r="B25" s="84" t="s">
        <v>493</v>
      </c>
      <c r="C25" s="47"/>
      <c r="D25" s="47"/>
      <c r="E25" s="47"/>
      <c r="F25" s="47"/>
      <c r="G25" s="47"/>
      <c r="H25" s="47"/>
      <c r="I25" s="47"/>
      <c r="J25" s="47"/>
      <c r="K25" s="47"/>
      <c r="L25" s="47"/>
      <c r="M25" s="47"/>
      <c r="N25" s="42"/>
      <c r="O25" s="42"/>
      <c r="P25" s="42"/>
      <c r="Q25" s="42" t="s">
        <v>135</v>
      </c>
      <c r="R25" s="47"/>
      <c r="S25" s="47"/>
      <c r="T25" s="47"/>
      <c r="U25" s="47"/>
      <c r="V25" s="47"/>
      <c r="W25" s="47"/>
      <c r="X25" s="47"/>
      <c r="Y25" s="47"/>
      <c r="Z25" s="47"/>
      <c r="AA25" s="47"/>
      <c r="AB25" s="47"/>
      <c r="AC25" s="47"/>
      <c r="AD25" s="47"/>
      <c r="AE25" s="47"/>
      <c r="AF25" s="47"/>
      <c r="AG25" s="47"/>
      <c r="AH25" s="42"/>
      <c r="AI25" s="187"/>
      <c r="AJ25" s="32"/>
    </row>
    <row r="26" spans="1:36" ht="30" customHeight="1">
      <c r="A26" s="241" t="s">
        <v>494</v>
      </c>
      <c r="B26" s="84" t="s">
        <v>163</v>
      </c>
      <c r="C26" s="47"/>
      <c r="D26" s="47"/>
      <c r="E26" s="47"/>
      <c r="F26" s="47"/>
      <c r="G26" s="47"/>
      <c r="H26" s="47"/>
      <c r="I26" s="47"/>
      <c r="J26" s="47"/>
      <c r="K26" s="47"/>
      <c r="L26" s="47"/>
      <c r="M26" s="47"/>
      <c r="N26" s="42"/>
      <c r="O26" s="42" t="s">
        <v>135</v>
      </c>
      <c r="P26" s="42"/>
      <c r="Q26" s="42" t="s">
        <v>483</v>
      </c>
      <c r="R26" s="47"/>
      <c r="S26" s="47"/>
      <c r="T26" s="47"/>
      <c r="U26" s="47"/>
      <c r="V26" s="47"/>
      <c r="W26" s="47"/>
      <c r="X26" s="47"/>
      <c r="Y26" s="47"/>
      <c r="Z26" s="47"/>
      <c r="AA26" s="47"/>
      <c r="AB26" s="47"/>
      <c r="AC26" s="47"/>
      <c r="AD26" s="47"/>
      <c r="AE26" s="47"/>
      <c r="AF26" s="47"/>
      <c r="AG26" s="47"/>
      <c r="AH26" s="42"/>
      <c r="AI26" s="187"/>
      <c r="AJ26" s="32"/>
    </row>
    <row r="27" spans="1:36" ht="30" customHeight="1">
      <c r="A27" s="209"/>
      <c r="B27" s="84" t="s">
        <v>174</v>
      </c>
      <c r="C27" s="47"/>
      <c r="D27" s="47"/>
      <c r="E27" s="47"/>
      <c r="F27" s="47"/>
      <c r="G27" s="47"/>
      <c r="H27" s="47"/>
      <c r="I27" s="47"/>
      <c r="J27" s="47"/>
      <c r="K27" s="47"/>
      <c r="L27" s="47"/>
      <c r="M27" s="47"/>
      <c r="N27" s="42"/>
      <c r="O27" s="42"/>
      <c r="P27" s="42"/>
      <c r="Q27" s="42" t="s">
        <v>483</v>
      </c>
      <c r="R27" s="47"/>
      <c r="S27" s="47"/>
      <c r="T27" s="47"/>
      <c r="U27" s="47"/>
      <c r="V27" s="47"/>
      <c r="W27" s="47"/>
      <c r="X27" s="47"/>
      <c r="Y27" s="47"/>
      <c r="Z27" s="47"/>
      <c r="AA27" s="47"/>
      <c r="AB27" s="47"/>
      <c r="AC27" s="47"/>
      <c r="AD27" s="47"/>
      <c r="AE27" s="47"/>
      <c r="AF27" s="47"/>
      <c r="AG27" s="47"/>
      <c r="AH27" s="42"/>
      <c r="AI27" s="187"/>
      <c r="AJ27" s="32"/>
    </row>
    <row r="28" spans="1:36" ht="30" customHeight="1">
      <c r="A28" s="209"/>
      <c r="B28" s="84" t="s">
        <v>185</v>
      </c>
      <c r="C28" s="42"/>
      <c r="D28" s="42"/>
      <c r="E28" s="42"/>
      <c r="F28" s="42"/>
      <c r="G28" s="42"/>
      <c r="H28" s="42"/>
      <c r="I28" s="42"/>
      <c r="J28" s="42"/>
      <c r="K28" s="42"/>
      <c r="L28" s="42"/>
      <c r="M28" s="42"/>
      <c r="N28" s="42"/>
      <c r="O28" s="42" t="s">
        <v>135</v>
      </c>
      <c r="P28" s="42"/>
      <c r="Q28" s="42" t="s">
        <v>483</v>
      </c>
      <c r="R28" s="42"/>
      <c r="S28" s="42"/>
      <c r="T28" s="42"/>
      <c r="U28" s="42"/>
      <c r="V28" s="42"/>
      <c r="W28" s="42"/>
      <c r="X28" s="42"/>
      <c r="Y28" s="42"/>
      <c r="Z28" s="42"/>
      <c r="AA28" s="42"/>
      <c r="AB28" s="42"/>
      <c r="AC28" s="42"/>
      <c r="AD28" s="42"/>
      <c r="AE28" s="42"/>
      <c r="AF28" s="42"/>
      <c r="AG28" s="42"/>
      <c r="AH28" s="42"/>
      <c r="AI28" s="187"/>
      <c r="AJ28" s="32"/>
    </row>
    <row r="29" spans="1:36" ht="30" customHeight="1">
      <c r="A29" s="209"/>
      <c r="B29" s="84" t="s">
        <v>495</v>
      </c>
      <c r="C29" s="42"/>
      <c r="D29" s="42"/>
      <c r="E29" s="42"/>
      <c r="F29" s="42"/>
      <c r="G29" s="42"/>
      <c r="H29" s="42"/>
      <c r="I29" s="42"/>
      <c r="J29" s="42"/>
      <c r="K29" s="42"/>
      <c r="L29" s="42"/>
      <c r="M29" s="42"/>
      <c r="N29" s="42"/>
      <c r="O29" s="42"/>
      <c r="P29" s="42" t="s">
        <v>135</v>
      </c>
      <c r="Q29" s="42"/>
      <c r="R29" s="42"/>
      <c r="S29" s="42"/>
      <c r="T29" s="42"/>
      <c r="U29" s="42"/>
      <c r="V29" s="42"/>
      <c r="W29" s="42"/>
      <c r="X29" s="42"/>
      <c r="Y29" s="42"/>
      <c r="Z29" s="42"/>
      <c r="AA29" s="42"/>
      <c r="AB29" s="42"/>
      <c r="AC29" s="42"/>
      <c r="AD29" s="42"/>
      <c r="AE29" s="42"/>
      <c r="AF29" s="42"/>
      <c r="AG29" s="42"/>
      <c r="AH29" s="42"/>
      <c r="AI29" s="187"/>
      <c r="AJ29" s="32"/>
    </row>
    <row r="30" spans="1:36" ht="30" customHeight="1">
      <c r="A30" s="209"/>
      <c r="B30" s="84" t="s">
        <v>496</v>
      </c>
      <c r="C30" s="42"/>
      <c r="D30" s="42"/>
      <c r="E30" s="42"/>
      <c r="F30" s="42"/>
      <c r="G30" s="42"/>
      <c r="H30" s="42"/>
      <c r="I30" s="42"/>
      <c r="J30" s="42"/>
      <c r="K30" s="42"/>
      <c r="L30" s="42"/>
      <c r="M30" s="42"/>
      <c r="N30" s="42"/>
      <c r="O30" s="42"/>
      <c r="P30" s="42" t="s">
        <v>135</v>
      </c>
      <c r="Q30" s="42"/>
      <c r="R30" s="42"/>
      <c r="S30" s="42"/>
      <c r="T30" s="42"/>
      <c r="U30" s="42"/>
      <c r="V30" s="42"/>
      <c r="W30" s="42"/>
      <c r="X30" s="42"/>
      <c r="Y30" s="42"/>
      <c r="Z30" s="42"/>
      <c r="AA30" s="42"/>
      <c r="AB30" s="42"/>
      <c r="AC30" s="42"/>
      <c r="AD30" s="42"/>
      <c r="AE30" s="42"/>
      <c r="AF30" s="42"/>
      <c r="AG30" s="42"/>
      <c r="AH30" s="42"/>
      <c r="AI30" s="187"/>
      <c r="AJ30" s="32"/>
    </row>
    <row r="31" spans="1:36" ht="30" customHeight="1">
      <c r="A31" s="209"/>
      <c r="B31" s="84" t="s">
        <v>497</v>
      </c>
      <c r="C31" s="42"/>
      <c r="D31" s="42"/>
      <c r="E31" s="42"/>
      <c r="F31" s="42"/>
      <c r="G31" s="42"/>
      <c r="H31" s="42"/>
      <c r="I31" s="42"/>
      <c r="J31" s="42"/>
      <c r="K31" s="42"/>
      <c r="L31" s="42"/>
      <c r="M31" s="42"/>
      <c r="N31" s="42"/>
      <c r="O31" s="42" t="s">
        <v>135</v>
      </c>
      <c r="P31" s="42"/>
      <c r="Q31" s="42"/>
      <c r="R31" s="42"/>
      <c r="S31" s="42"/>
      <c r="T31" s="42"/>
      <c r="U31" s="42"/>
      <c r="V31" s="42"/>
      <c r="W31" s="42"/>
      <c r="X31" s="42"/>
      <c r="Y31" s="42"/>
      <c r="Z31" s="42"/>
      <c r="AA31" s="42"/>
      <c r="AB31" s="42"/>
      <c r="AC31" s="42"/>
      <c r="AD31" s="42"/>
      <c r="AE31" s="42"/>
      <c r="AF31" s="42"/>
      <c r="AG31" s="42"/>
      <c r="AH31" s="42"/>
      <c r="AI31" s="187"/>
      <c r="AJ31" s="32"/>
    </row>
    <row r="32" spans="1:36" ht="30" customHeight="1">
      <c r="A32" s="209"/>
      <c r="B32" s="84" t="s">
        <v>498</v>
      </c>
      <c r="C32" s="42"/>
      <c r="D32" s="42"/>
      <c r="E32" s="42"/>
      <c r="F32" s="42"/>
      <c r="G32" s="42"/>
      <c r="H32" s="42"/>
      <c r="I32" s="42"/>
      <c r="J32" s="42"/>
      <c r="K32" s="42"/>
      <c r="L32" s="42"/>
      <c r="M32" s="42"/>
      <c r="N32" s="42"/>
      <c r="O32" s="42" t="s">
        <v>135</v>
      </c>
      <c r="P32" s="42"/>
      <c r="Q32" s="42"/>
      <c r="R32" s="42"/>
      <c r="S32" s="42"/>
      <c r="T32" s="42"/>
      <c r="U32" s="42"/>
      <c r="V32" s="42"/>
      <c r="W32" s="42"/>
      <c r="X32" s="42"/>
      <c r="Y32" s="42"/>
      <c r="Z32" s="42"/>
      <c r="AA32" s="42"/>
      <c r="AB32" s="42"/>
      <c r="AC32" s="42"/>
      <c r="AD32" s="42"/>
      <c r="AE32" s="42"/>
      <c r="AF32" s="42"/>
      <c r="AG32" s="42"/>
      <c r="AH32" s="42"/>
      <c r="AI32" s="187"/>
      <c r="AJ32" s="32"/>
    </row>
    <row r="33" spans="1:36" ht="30" customHeight="1">
      <c r="A33" s="209"/>
      <c r="B33" s="84" t="s">
        <v>499</v>
      </c>
      <c r="C33" s="42"/>
      <c r="D33" s="42"/>
      <c r="E33" s="42"/>
      <c r="F33" s="42"/>
      <c r="G33" s="42"/>
      <c r="H33" s="42"/>
      <c r="I33" s="42"/>
      <c r="J33" s="42"/>
      <c r="K33" s="42"/>
      <c r="L33" s="42"/>
      <c r="M33" s="42"/>
      <c r="N33" s="42"/>
      <c r="O33" s="42" t="s">
        <v>135</v>
      </c>
      <c r="P33" s="42"/>
      <c r="Q33" s="42"/>
      <c r="R33" s="42"/>
      <c r="S33" s="42"/>
      <c r="T33" s="42"/>
      <c r="U33" s="42"/>
      <c r="V33" s="42"/>
      <c r="W33" s="42"/>
      <c r="X33" s="42"/>
      <c r="Y33" s="42"/>
      <c r="Z33" s="42"/>
      <c r="AA33" s="42"/>
      <c r="AB33" s="42"/>
      <c r="AC33" s="42"/>
      <c r="AD33" s="42"/>
      <c r="AE33" s="42"/>
      <c r="AF33" s="42"/>
      <c r="AG33" s="42"/>
      <c r="AH33" s="42"/>
      <c r="AI33" s="187"/>
      <c r="AJ33" s="32"/>
    </row>
    <row r="34" spans="1:36" ht="30" customHeight="1">
      <c r="A34" s="209"/>
      <c r="B34" s="84" t="s">
        <v>500</v>
      </c>
      <c r="C34" s="42"/>
      <c r="D34" s="42"/>
      <c r="E34" s="42"/>
      <c r="F34" s="42"/>
      <c r="G34" s="42"/>
      <c r="H34" s="42"/>
      <c r="I34" s="42"/>
      <c r="J34" s="42"/>
      <c r="K34" s="42"/>
      <c r="L34" s="42"/>
      <c r="M34" s="42"/>
      <c r="N34" s="42"/>
      <c r="O34" s="42"/>
      <c r="P34" s="42"/>
      <c r="Q34" s="42" t="s">
        <v>135</v>
      </c>
      <c r="R34" s="42"/>
      <c r="S34" s="42"/>
      <c r="T34" s="42"/>
      <c r="U34" s="42"/>
      <c r="V34" s="42"/>
      <c r="W34" s="42"/>
      <c r="X34" s="42"/>
      <c r="Y34" s="42"/>
      <c r="Z34" s="42"/>
      <c r="AA34" s="42"/>
      <c r="AB34" s="42"/>
      <c r="AC34" s="42"/>
      <c r="AD34" s="42"/>
      <c r="AE34" s="42"/>
      <c r="AF34" s="42"/>
      <c r="AG34" s="42"/>
      <c r="AH34" s="42"/>
      <c r="AI34" s="187"/>
      <c r="AJ34" s="32"/>
    </row>
    <row r="35" spans="1:36" ht="30" customHeight="1">
      <c r="A35" s="209"/>
      <c r="B35" s="84" t="s">
        <v>501</v>
      </c>
      <c r="C35" s="42"/>
      <c r="D35" s="42"/>
      <c r="E35" s="42"/>
      <c r="F35" s="42"/>
      <c r="G35" s="42"/>
      <c r="H35" s="42"/>
      <c r="I35" s="42"/>
      <c r="J35" s="42"/>
      <c r="K35" s="42"/>
      <c r="L35" s="42"/>
      <c r="M35" s="42"/>
      <c r="N35" s="42"/>
      <c r="O35" s="42" t="s">
        <v>135</v>
      </c>
      <c r="P35" s="42"/>
      <c r="Q35" s="42"/>
      <c r="R35" s="42"/>
      <c r="S35" s="42"/>
      <c r="T35" s="42"/>
      <c r="U35" s="42"/>
      <c r="V35" s="42"/>
      <c r="W35" s="42"/>
      <c r="X35" s="42"/>
      <c r="Y35" s="42"/>
      <c r="Z35" s="42"/>
      <c r="AA35" s="42"/>
      <c r="AB35" s="42"/>
      <c r="AC35" s="42"/>
      <c r="AD35" s="42"/>
      <c r="AE35" s="42"/>
      <c r="AF35" s="42"/>
      <c r="AG35" s="42"/>
      <c r="AH35" s="42"/>
      <c r="AI35" s="187"/>
      <c r="AJ35" s="32"/>
    </row>
    <row r="36" spans="1:36" ht="30" customHeight="1">
      <c r="A36" s="209"/>
      <c r="B36" s="84" t="s">
        <v>502</v>
      </c>
      <c r="C36" s="42"/>
      <c r="D36" s="42"/>
      <c r="E36" s="42"/>
      <c r="F36" s="42"/>
      <c r="G36" s="42"/>
      <c r="H36" s="42"/>
      <c r="I36" s="42"/>
      <c r="J36" s="42"/>
      <c r="K36" s="42"/>
      <c r="L36" s="42"/>
      <c r="M36" s="42"/>
      <c r="N36" s="42"/>
      <c r="O36" s="42"/>
      <c r="P36" s="42"/>
      <c r="Q36" s="42" t="s">
        <v>135</v>
      </c>
      <c r="R36" s="42"/>
      <c r="S36" s="42"/>
      <c r="T36" s="42"/>
      <c r="U36" s="42"/>
      <c r="V36" s="42"/>
      <c r="W36" s="42"/>
      <c r="X36" s="42"/>
      <c r="Y36" s="42"/>
      <c r="Z36" s="42"/>
      <c r="AA36" s="42"/>
      <c r="AB36" s="42"/>
      <c r="AC36" s="42"/>
      <c r="AD36" s="42"/>
      <c r="AE36" s="42"/>
      <c r="AF36" s="42"/>
      <c r="AG36" s="42"/>
      <c r="AH36" s="42"/>
      <c r="AI36" s="187"/>
      <c r="AJ36" s="32"/>
    </row>
    <row r="37" spans="1:36" ht="30" customHeight="1">
      <c r="A37" s="209"/>
      <c r="B37" s="84" t="s">
        <v>503</v>
      </c>
      <c r="C37" s="42"/>
      <c r="D37" s="42"/>
      <c r="E37" s="42"/>
      <c r="F37" s="42"/>
      <c r="G37" s="42"/>
      <c r="H37" s="42"/>
      <c r="I37" s="42"/>
      <c r="J37" s="42"/>
      <c r="K37" s="42"/>
      <c r="L37" s="42"/>
      <c r="M37" s="42"/>
      <c r="N37" s="42"/>
      <c r="O37" s="42" t="s">
        <v>135</v>
      </c>
      <c r="P37" s="42"/>
      <c r="Q37" s="42"/>
      <c r="R37" s="42"/>
      <c r="S37" s="42"/>
      <c r="T37" s="42"/>
      <c r="U37" s="42"/>
      <c r="V37" s="42"/>
      <c r="W37" s="42"/>
      <c r="X37" s="42"/>
      <c r="Y37" s="42"/>
      <c r="Z37" s="42"/>
      <c r="AA37" s="42"/>
      <c r="AB37" s="42"/>
      <c r="AC37" s="42"/>
      <c r="AD37" s="42"/>
      <c r="AE37" s="42"/>
      <c r="AF37" s="42"/>
      <c r="AG37" s="42"/>
      <c r="AH37" s="42"/>
      <c r="AI37" s="187"/>
      <c r="AJ37" s="32"/>
    </row>
    <row r="38" spans="1:36" ht="30" customHeight="1">
      <c r="A38" s="209"/>
      <c r="B38" s="84" t="s">
        <v>504</v>
      </c>
      <c r="C38" s="42"/>
      <c r="D38" s="42"/>
      <c r="E38" s="42"/>
      <c r="F38" s="42"/>
      <c r="G38" s="42"/>
      <c r="H38" s="42"/>
      <c r="I38" s="42"/>
      <c r="J38" s="42"/>
      <c r="K38" s="42"/>
      <c r="L38" s="42"/>
      <c r="M38" s="42"/>
      <c r="N38" s="42"/>
      <c r="O38" s="42"/>
      <c r="P38" s="42" t="s">
        <v>135</v>
      </c>
      <c r="Q38" s="42"/>
      <c r="R38" s="42"/>
      <c r="S38" s="42"/>
      <c r="T38" s="42"/>
      <c r="U38" s="42"/>
      <c r="V38" s="42"/>
      <c r="W38" s="42"/>
      <c r="X38" s="42"/>
      <c r="Y38" s="42"/>
      <c r="Z38" s="42"/>
      <c r="AA38" s="42"/>
      <c r="AB38" s="42"/>
      <c r="AC38" s="42"/>
      <c r="AD38" s="42"/>
      <c r="AE38" s="42"/>
      <c r="AF38" s="42"/>
      <c r="AG38" s="42"/>
      <c r="AH38" s="42"/>
      <c r="AI38" s="187"/>
      <c r="AJ38" s="32"/>
    </row>
    <row r="39" spans="1:36" ht="30" customHeight="1">
      <c r="A39" s="209"/>
      <c r="B39" s="84" t="s">
        <v>505</v>
      </c>
      <c r="C39" s="42"/>
      <c r="D39" s="42"/>
      <c r="E39" s="42"/>
      <c r="F39" s="42"/>
      <c r="G39" s="42"/>
      <c r="H39" s="42"/>
      <c r="I39" s="42"/>
      <c r="J39" s="42"/>
      <c r="K39" s="42"/>
      <c r="L39" s="42"/>
      <c r="M39" s="42"/>
      <c r="N39" s="42"/>
      <c r="O39" s="42" t="s">
        <v>135</v>
      </c>
      <c r="P39" s="42"/>
      <c r="Q39" s="42"/>
      <c r="R39" s="42"/>
      <c r="S39" s="42"/>
      <c r="T39" s="42"/>
      <c r="U39" s="42"/>
      <c r="V39" s="42"/>
      <c r="W39" s="42"/>
      <c r="X39" s="42"/>
      <c r="Y39" s="42"/>
      <c r="Z39" s="42"/>
      <c r="AA39" s="42"/>
      <c r="AB39" s="42"/>
      <c r="AC39" s="42"/>
      <c r="AD39" s="42"/>
      <c r="AE39" s="42"/>
      <c r="AF39" s="42"/>
      <c r="AG39" s="42"/>
      <c r="AH39" s="42"/>
      <c r="AI39" s="187"/>
      <c r="AJ39" s="32"/>
    </row>
    <row r="40" spans="1:36" ht="30" customHeight="1">
      <c r="A40" s="210"/>
      <c r="B40" s="84" t="s">
        <v>506</v>
      </c>
      <c r="C40" s="42"/>
      <c r="D40" s="42"/>
      <c r="E40" s="42"/>
      <c r="F40" s="42"/>
      <c r="G40" s="42"/>
      <c r="H40" s="42"/>
      <c r="I40" s="42"/>
      <c r="J40" s="42"/>
      <c r="K40" s="42"/>
      <c r="L40" s="42"/>
      <c r="M40" s="42"/>
      <c r="N40" s="42"/>
      <c r="O40" s="42"/>
      <c r="P40" s="42" t="s">
        <v>135</v>
      </c>
      <c r="Q40" s="42"/>
      <c r="R40" s="42"/>
      <c r="S40" s="42"/>
      <c r="T40" s="42"/>
      <c r="U40" s="42"/>
      <c r="V40" s="42"/>
      <c r="W40" s="42"/>
      <c r="X40" s="42"/>
      <c r="Y40" s="42"/>
      <c r="Z40" s="42"/>
      <c r="AA40" s="42"/>
      <c r="AB40" s="42"/>
      <c r="AC40" s="42"/>
      <c r="AD40" s="42"/>
      <c r="AE40" s="42"/>
      <c r="AF40" s="42"/>
      <c r="AG40" s="42"/>
      <c r="AH40" s="42"/>
      <c r="AI40" s="187"/>
      <c r="AJ40" s="32"/>
    </row>
    <row r="41" spans="1:36" ht="30" customHeight="1">
      <c r="A41" s="241" t="s">
        <v>507</v>
      </c>
      <c r="B41" s="84" t="s">
        <v>198</v>
      </c>
      <c r="C41" s="47" t="s">
        <v>508</v>
      </c>
      <c r="D41" s="47"/>
      <c r="E41" s="47"/>
      <c r="F41" s="47"/>
      <c r="G41" s="47"/>
      <c r="H41" s="47"/>
      <c r="I41" s="47"/>
      <c r="J41" s="47"/>
      <c r="K41" s="47"/>
      <c r="L41" s="47"/>
      <c r="M41" s="47"/>
      <c r="N41" s="42"/>
      <c r="O41" s="42"/>
      <c r="P41" s="42" t="s">
        <v>135</v>
      </c>
      <c r="Q41" s="42"/>
      <c r="R41" s="47"/>
      <c r="S41" s="47"/>
      <c r="T41" s="47"/>
      <c r="U41" s="47"/>
      <c r="V41" s="47"/>
      <c r="W41" s="47"/>
      <c r="X41" s="47"/>
      <c r="Y41" s="47"/>
      <c r="Z41" s="47"/>
      <c r="AA41" s="47"/>
      <c r="AB41" s="47"/>
      <c r="AC41" s="47"/>
      <c r="AD41" s="47"/>
      <c r="AE41" s="47"/>
      <c r="AF41" s="47"/>
      <c r="AG41" s="47"/>
      <c r="AH41" s="42"/>
      <c r="AI41" s="187"/>
      <c r="AJ41" s="32"/>
    </row>
    <row r="42" spans="1:36" ht="30" customHeight="1">
      <c r="A42" s="209"/>
      <c r="B42" s="84" t="s">
        <v>209</v>
      </c>
      <c r="C42" s="47" t="s">
        <v>508</v>
      </c>
      <c r="D42" s="47"/>
      <c r="E42" s="47"/>
      <c r="F42" s="47"/>
      <c r="G42" s="47"/>
      <c r="H42" s="47"/>
      <c r="I42" s="47"/>
      <c r="J42" s="47"/>
      <c r="K42" s="47"/>
      <c r="L42" s="47"/>
      <c r="M42" s="47"/>
      <c r="N42" s="42"/>
      <c r="O42" s="42" t="s">
        <v>135</v>
      </c>
      <c r="P42" s="42"/>
      <c r="Q42" s="42"/>
      <c r="R42" s="47"/>
      <c r="S42" s="47"/>
      <c r="T42" s="47"/>
      <c r="U42" s="47"/>
      <c r="V42" s="47"/>
      <c r="W42" s="47"/>
      <c r="X42" s="47"/>
      <c r="Y42" s="47"/>
      <c r="Z42" s="47"/>
      <c r="AA42" s="47"/>
      <c r="AB42" s="47"/>
      <c r="AC42" s="47"/>
      <c r="AD42" s="47"/>
      <c r="AE42" s="47"/>
      <c r="AF42" s="47"/>
      <c r="AG42" s="47"/>
      <c r="AH42" s="42"/>
      <c r="AI42" s="187"/>
      <c r="AJ42" s="32"/>
    </row>
    <row r="43" spans="1:36" ht="30" customHeight="1">
      <c r="A43" s="209"/>
      <c r="B43" s="84" t="s">
        <v>509</v>
      </c>
      <c r="C43" s="47" t="s">
        <v>508</v>
      </c>
      <c r="D43" s="47"/>
      <c r="E43" s="47"/>
      <c r="F43" s="47"/>
      <c r="G43" s="47"/>
      <c r="H43" s="47"/>
      <c r="I43" s="47"/>
      <c r="J43" s="47"/>
      <c r="K43" s="47"/>
      <c r="L43" s="47"/>
      <c r="M43" s="47"/>
      <c r="N43" s="42"/>
      <c r="O43" s="42" t="s">
        <v>135</v>
      </c>
      <c r="P43" s="42"/>
      <c r="Q43" s="42"/>
      <c r="R43" s="47"/>
      <c r="S43" s="47"/>
      <c r="T43" s="47"/>
      <c r="U43" s="47"/>
      <c r="V43" s="47"/>
      <c r="W43" s="47"/>
      <c r="X43" s="47"/>
      <c r="Y43" s="47"/>
      <c r="Z43" s="47"/>
      <c r="AA43" s="47"/>
      <c r="AB43" s="47"/>
      <c r="AC43" s="47"/>
      <c r="AD43" s="47"/>
      <c r="AE43" s="47"/>
      <c r="AF43" s="47"/>
      <c r="AG43" s="47"/>
      <c r="AH43" s="42"/>
      <c r="AI43" s="187"/>
      <c r="AJ43" s="32"/>
    </row>
    <row r="44" spans="1:36" ht="30" customHeight="1">
      <c r="A44" s="209"/>
      <c r="B44" s="84" t="s">
        <v>510</v>
      </c>
      <c r="C44" s="47"/>
      <c r="D44" s="42"/>
      <c r="E44" s="42"/>
      <c r="F44" s="42"/>
      <c r="G44" s="42"/>
      <c r="H44" s="42"/>
      <c r="I44" s="42"/>
      <c r="J44" s="42"/>
      <c r="K44" s="42"/>
      <c r="L44" s="42"/>
      <c r="M44" s="42"/>
      <c r="N44" s="42"/>
      <c r="O44" s="42"/>
      <c r="P44" s="42"/>
      <c r="Q44" s="42" t="s">
        <v>135</v>
      </c>
      <c r="R44" s="42"/>
      <c r="S44" s="42"/>
      <c r="T44" s="42"/>
      <c r="U44" s="42"/>
      <c r="V44" s="42"/>
      <c r="W44" s="42"/>
      <c r="X44" s="42"/>
      <c r="Y44" s="42"/>
      <c r="Z44" s="42"/>
      <c r="AA44" s="42"/>
      <c r="AB44" s="42"/>
      <c r="AC44" s="42"/>
      <c r="AD44" s="42"/>
      <c r="AE44" s="42"/>
      <c r="AF44" s="42"/>
      <c r="AG44" s="42"/>
      <c r="AH44" s="42"/>
      <c r="AI44" s="187"/>
      <c r="AJ44" s="32"/>
    </row>
    <row r="45" spans="1:36" ht="30" customHeight="1">
      <c r="A45" s="209"/>
      <c r="B45" s="84" t="s">
        <v>511</v>
      </c>
      <c r="C45" s="47"/>
      <c r="D45" s="42"/>
      <c r="E45" s="42"/>
      <c r="F45" s="42"/>
      <c r="G45" s="42"/>
      <c r="H45" s="42"/>
      <c r="I45" s="42"/>
      <c r="J45" s="42"/>
      <c r="K45" s="42"/>
      <c r="L45" s="42"/>
      <c r="M45" s="42"/>
      <c r="N45" s="42"/>
      <c r="O45" s="42" t="s">
        <v>135</v>
      </c>
      <c r="P45" s="42"/>
      <c r="Q45" s="42"/>
      <c r="R45" s="42"/>
      <c r="S45" s="42"/>
      <c r="T45" s="42"/>
      <c r="U45" s="42"/>
      <c r="V45" s="42"/>
      <c r="W45" s="42"/>
      <c r="X45" s="42"/>
      <c r="Y45" s="42"/>
      <c r="Z45" s="42"/>
      <c r="AA45" s="42"/>
      <c r="AB45" s="42"/>
      <c r="AC45" s="42"/>
      <c r="AD45" s="42"/>
      <c r="AE45" s="42"/>
      <c r="AF45" s="42"/>
      <c r="AG45" s="42"/>
      <c r="AH45" s="42"/>
      <c r="AI45" s="187"/>
      <c r="AJ45" s="32"/>
    </row>
    <row r="46" spans="1:36" ht="30" customHeight="1">
      <c r="A46" s="209"/>
      <c r="B46" s="84" t="s">
        <v>512</v>
      </c>
      <c r="C46" s="47"/>
      <c r="D46" s="42"/>
      <c r="E46" s="42"/>
      <c r="F46" s="42"/>
      <c r="G46" s="42"/>
      <c r="H46" s="42"/>
      <c r="I46" s="42"/>
      <c r="J46" s="42"/>
      <c r="K46" s="42"/>
      <c r="L46" s="42"/>
      <c r="M46" s="42"/>
      <c r="N46" s="42"/>
      <c r="O46" s="42" t="s">
        <v>135</v>
      </c>
      <c r="P46" s="42"/>
      <c r="Q46" s="42"/>
      <c r="R46" s="42"/>
      <c r="S46" s="42"/>
      <c r="T46" s="42"/>
      <c r="U46" s="42"/>
      <c r="V46" s="42"/>
      <c r="W46" s="42"/>
      <c r="X46" s="42"/>
      <c r="Y46" s="42"/>
      <c r="Z46" s="42"/>
      <c r="AA46" s="42"/>
      <c r="AB46" s="42"/>
      <c r="AC46" s="42"/>
      <c r="AD46" s="42"/>
      <c r="AE46" s="42"/>
      <c r="AF46" s="42"/>
      <c r="AG46" s="42"/>
      <c r="AH46" s="42"/>
      <c r="AI46" s="187"/>
      <c r="AJ46" s="32"/>
    </row>
    <row r="47" spans="1:36" ht="30" customHeight="1">
      <c r="A47" s="209"/>
      <c r="B47" s="84" t="s">
        <v>513</v>
      </c>
      <c r="C47" s="47"/>
      <c r="D47" s="42"/>
      <c r="E47" s="42"/>
      <c r="F47" s="42"/>
      <c r="G47" s="42"/>
      <c r="H47" s="42"/>
      <c r="I47" s="42"/>
      <c r="J47" s="42"/>
      <c r="K47" s="42"/>
      <c r="L47" s="42"/>
      <c r="M47" s="42"/>
      <c r="N47" s="42"/>
      <c r="O47" s="42" t="s">
        <v>135</v>
      </c>
      <c r="P47" s="42"/>
      <c r="Q47" s="42"/>
      <c r="R47" s="42"/>
      <c r="S47" s="42"/>
      <c r="T47" s="42"/>
      <c r="U47" s="42"/>
      <c r="V47" s="42"/>
      <c r="W47" s="42"/>
      <c r="X47" s="42"/>
      <c r="Y47" s="42"/>
      <c r="Z47" s="42"/>
      <c r="AA47" s="42"/>
      <c r="AB47" s="42"/>
      <c r="AC47" s="42"/>
      <c r="AD47" s="42"/>
      <c r="AE47" s="42"/>
      <c r="AF47" s="42"/>
      <c r="AG47" s="42"/>
      <c r="AH47" s="42"/>
      <c r="AI47" s="187"/>
      <c r="AJ47" s="32"/>
    </row>
    <row r="48" spans="1:36" ht="30" customHeight="1">
      <c r="A48" s="209"/>
      <c r="B48" s="84" t="s">
        <v>514</v>
      </c>
      <c r="C48" s="47"/>
      <c r="D48" s="42"/>
      <c r="E48" s="42"/>
      <c r="F48" s="42"/>
      <c r="G48" s="42"/>
      <c r="H48" s="42"/>
      <c r="I48" s="42"/>
      <c r="J48" s="42"/>
      <c r="K48" s="42"/>
      <c r="L48" s="42"/>
      <c r="M48" s="42"/>
      <c r="N48" s="42"/>
      <c r="O48" s="42"/>
      <c r="P48" s="42"/>
      <c r="Q48" s="42" t="s">
        <v>135</v>
      </c>
      <c r="R48" s="42"/>
      <c r="S48" s="42"/>
      <c r="T48" s="42"/>
      <c r="U48" s="42"/>
      <c r="V48" s="42"/>
      <c r="W48" s="42"/>
      <c r="X48" s="42"/>
      <c r="Y48" s="42"/>
      <c r="Z48" s="42"/>
      <c r="AA48" s="42"/>
      <c r="AB48" s="42"/>
      <c r="AC48" s="42"/>
      <c r="AD48" s="42"/>
      <c r="AE48" s="42"/>
      <c r="AF48" s="42"/>
      <c r="AG48" s="42"/>
      <c r="AH48" s="42"/>
      <c r="AI48" s="187"/>
      <c r="AJ48" s="32"/>
    </row>
    <row r="49" spans="1:36" ht="30" customHeight="1">
      <c r="A49" s="209"/>
      <c r="B49" s="84" t="s">
        <v>515</v>
      </c>
      <c r="C49" s="47" t="s">
        <v>508</v>
      </c>
      <c r="D49" s="42"/>
      <c r="E49" s="42"/>
      <c r="F49" s="42"/>
      <c r="G49" s="42"/>
      <c r="H49" s="42"/>
      <c r="I49" s="42"/>
      <c r="J49" s="42"/>
      <c r="K49" s="42"/>
      <c r="L49" s="42"/>
      <c r="M49" s="42"/>
      <c r="N49" s="42"/>
      <c r="O49" s="42" t="s">
        <v>483</v>
      </c>
      <c r="P49" s="42"/>
      <c r="Q49" s="42"/>
      <c r="R49" s="42"/>
      <c r="S49" s="42"/>
      <c r="T49" s="42"/>
      <c r="U49" s="42"/>
      <c r="V49" s="42"/>
      <c r="W49" s="42"/>
      <c r="X49" s="42"/>
      <c r="Y49" s="42"/>
      <c r="Z49" s="42"/>
      <c r="AA49" s="42"/>
      <c r="AB49" s="42"/>
      <c r="AC49" s="42"/>
      <c r="AD49" s="42"/>
      <c r="AE49" s="42"/>
      <c r="AF49" s="42"/>
      <c r="AG49" s="42"/>
      <c r="AH49" s="42"/>
      <c r="AI49" s="187"/>
      <c r="AJ49" s="32"/>
    </row>
    <row r="50" spans="1:36" ht="30" customHeight="1">
      <c r="A50" s="209"/>
      <c r="B50" s="84" t="s">
        <v>516</v>
      </c>
      <c r="C50" s="47"/>
      <c r="D50" s="42"/>
      <c r="E50" s="42"/>
      <c r="F50" s="42"/>
      <c r="G50" s="42"/>
      <c r="H50" s="42"/>
      <c r="I50" s="42"/>
      <c r="J50" s="42"/>
      <c r="K50" s="42"/>
      <c r="L50" s="42"/>
      <c r="M50" s="42"/>
      <c r="N50" s="42"/>
      <c r="O50" s="42"/>
      <c r="P50" s="42"/>
      <c r="Q50" s="42" t="s">
        <v>135</v>
      </c>
      <c r="R50" s="42"/>
      <c r="S50" s="42"/>
      <c r="T50" s="42"/>
      <c r="U50" s="42"/>
      <c r="V50" s="42"/>
      <c r="W50" s="42"/>
      <c r="X50" s="42"/>
      <c r="Y50" s="42"/>
      <c r="Z50" s="42"/>
      <c r="AA50" s="42"/>
      <c r="AB50" s="42"/>
      <c r="AC50" s="42"/>
      <c r="AD50" s="42"/>
      <c r="AE50" s="42"/>
      <c r="AF50" s="42"/>
      <c r="AG50" s="42"/>
      <c r="AH50" s="42"/>
      <c r="AI50" s="187"/>
      <c r="AJ50" s="32"/>
    </row>
    <row r="51" spans="1:36" ht="30" customHeight="1">
      <c r="A51" s="209"/>
      <c r="B51" s="84" t="s">
        <v>517</v>
      </c>
      <c r="C51" s="47"/>
      <c r="D51" s="42"/>
      <c r="E51" s="42"/>
      <c r="F51" s="42"/>
      <c r="G51" s="42"/>
      <c r="H51" s="42"/>
      <c r="I51" s="42"/>
      <c r="J51" s="42"/>
      <c r="K51" s="42"/>
      <c r="L51" s="42"/>
      <c r="M51" s="42"/>
      <c r="N51" s="42"/>
      <c r="O51" s="42"/>
      <c r="P51" s="42" t="s">
        <v>135</v>
      </c>
      <c r="Q51" s="42"/>
      <c r="R51" s="42"/>
      <c r="S51" s="42"/>
      <c r="T51" s="42"/>
      <c r="U51" s="42"/>
      <c r="V51" s="42"/>
      <c r="W51" s="42"/>
      <c r="X51" s="42"/>
      <c r="Y51" s="42"/>
      <c r="Z51" s="42"/>
      <c r="AA51" s="42"/>
      <c r="AB51" s="42"/>
      <c r="AC51" s="42"/>
      <c r="AD51" s="42"/>
      <c r="AE51" s="42"/>
      <c r="AF51" s="42"/>
      <c r="AG51" s="42"/>
      <c r="AH51" s="42"/>
      <c r="AI51" s="187"/>
      <c r="AJ51" s="32"/>
    </row>
    <row r="52" spans="1:36" ht="30" customHeight="1">
      <c r="A52" s="209"/>
      <c r="B52" s="84" t="s">
        <v>518</v>
      </c>
      <c r="C52" s="47"/>
      <c r="D52" s="42"/>
      <c r="E52" s="42"/>
      <c r="F52" s="42"/>
      <c r="G52" s="42"/>
      <c r="H52" s="42"/>
      <c r="I52" s="42"/>
      <c r="J52" s="42"/>
      <c r="K52" s="42"/>
      <c r="L52" s="42"/>
      <c r="M52" s="42"/>
      <c r="N52" s="42"/>
      <c r="O52" s="42" t="s">
        <v>135</v>
      </c>
      <c r="P52" s="42"/>
      <c r="Q52" s="42"/>
      <c r="R52" s="42"/>
      <c r="S52" s="42"/>
      <c r="T52" s="42"/>
      <c r="U52" s="42"/>
      <c r="V52" s="42"/>
      <c r="W52" s="42"/>
      <c r="X52" s="42"/>
      <c r="Y52" s="42"/>
      <c r="Z52" s="42"/>
      <c r="AA52" s="42"/>
      <c r="AB52" s="42"/>
      <c r="AC52" s="42"/>
      <c r="AD52" s="42"/>
      <c r="AE52" s="42"/>
      <c r="AF52" s="42"/>
      <c r="AG52" s="42"/>
      <c r="AH52" s="42"/>
      <c r="AI52" s="187"/>
      <c r="AJ52" s="32"/>
    </row>
    <row r="53" spans="1:36" ht="30" customHeight="1">
      <c r="A53" s="209"/>
      <c r="B53" s="84" t="s">
        <v>519</v>
      </c>
      <c r="C53" s="47"/>
      <c r="D53" s="42"/>
      <c r="E53" s="42"/>
      <c r="F53" s="42"/>
      <c r="G53" s="42"/>
      <c r="H53" s="42"/>
      <c r="I53" s="42"/>
      <c r="J53" s="42"/>
      <c r="K53" s="42"/>
      <c r="L53" s="42"/>
      <c r="M53" s="42"/>
      <c r="N53" s="42"/>
      <c r="O53" s="42" t="s">
        <v>135</v>
      </c>
      <c r="P53" s="42"/>
      <c r="Q53" s="42"/>
      <c r="R53" s="42"/>
      <c r="S53" s="42"/>
      <c r="T53" s="42"/>
      <c r="U53" s="42"/>
      <c r="V53" s="42"/>
      <c r="W53" s="42"/>
      <c r="X53" s="42"/>
      <c r="Y53" s="42"/>
      <c r="Z53" s="42"/>
      <c r="AA53" s="42"/>
      <c r="AB53" s="42"/>
      <c r="AC53" s="42"/>
      <c r="AD53" s="42"/>
      <c r="AE53" s="42"/>
      <c r="AF53" s="42"/>
      <c r="AG53" s="42"/>
      <c r="AH53" s="42"/>
      <c r="AI53" s="187"/>
      <c r="AJ53" s="32"/>
    </row>
    <row r="54" spans="1:36" ht="30" customHeight="1">
      <c r="A54" s="209"/>
      <c r="B54" s="84" t="s">
        <v>520</v>
      </c>
      <c r="C54" s="47"/>
      <c r="D54" s="42"/>
      <c r="E54" s="42"/>
      <c r="F54" s="42"/>
      <c r="G54" s="42"/>
      <c r="H54" s="42"/>
      <c r="I54" s="42"/>
      <c r="J54" s="42"/>
      <c r="K54" s="42"/>
      <c r="L54" s="42"/>
      <c r="M54" s="42"/>
      <c r="N54" s="42"/>
      <c r="O54" s="42"/>
      <c r="P54" s="42" t="s">
        <v>135</v>
      </c>
      <c r="Q54" s="42"/>
      <c r="R54" s="42"/>
      <c r="S54" s="42"/>
      <c r="T54" s="42"/>
      <c r="U54" s="42"/>
      <c r="V54" s="42"/>
      <c r="W54" s="42"/>
      <c r="X54" s="42"/>
      <c r="Y54" s="42"/>
      <c r="Z54" s="42"/>
      <c r="AA54" s="42"/>
      <c r="AB54" s="42"/>
      <c r="AC54" s="42"/>
      <c r="AD54" s="42"/>
      <c r="AE54" s="42"/>
      <c r="AF54" s="42"/>
      <c r="AG54" s="42"/>
      <c r="AH54" s="42"/>
      <c r="AI54" s="187"/>
      <c r="AJ54" s="32"/>
    </row>
    <row r="55" spans="1:36" ht="30" customHeight="1">
      <c r="A55" s="210"/>
      <c r="B55" s="84" t="s">
        <v>521</v>
      </c>
      <c r="C55" s="47"/>
      <c r="D55" s="42"/>
      <c r="E55" s="42"/>
      <c r="F55" s="42"/>
      <c r="G55" s="42"/>
      <c r="H55" s="42"/>
      <c r="I55" s="42"/>
      <c r="J55" s="42"/>
      <c r="K55" s="42"/>
      <c r="L55" s="42"/>
      <c r="M55" s="42"/>
      <c r="N55" s="42"/>
      <c r="O55" s="42"/>
      <c r="P55" s="42" t="s">
        <v>135</v>
      </c>
      <c r="Q55" s="42"/>
      <c r="R55" s="42"/>
      <c r="S55" s="42"/>
      <c r="T55" s="42"/>
      <c r="U55" s="42"/>
      <c r="V55" s="42"/>
      <c r="W55" s="42"/>
      <c r="X55" s="42"/>
      <c r="Y55" s="42"/>
      <c r="Z55" s="42"/>
      <c r="AA55" s="42"/>
      <c r="AB55" s="42"/>
      <c r="AC55" s="42"/>
      <c r="AD55" s="42"/>
      <c r="AE55" s="42"/>
      <c r="AF55" s="42"/>
      <c r="AG55" s="42"/>
      <c r="AH55" s="42"/>
      <c r="AI55" s="187"/>
      <c r="AJ55" s="32"/>
    </row>
    <row r="56" spans="1:36" ht="30" customHeight="1">
      <c r="A56" s="241" t="s">
        <v>522</v>
      </c>
      <c r="B56" s="84" t="s">
        <v>220</v>
      </c>
      <c r="C56" s="47" t="s">
        <v>523</v>
      </c>
      <c r="D56" s="47"/>
      <c r="E56" s="47"/>
      <c r="F56" s="47"/>
      <c r="G56" s="47"/>
      <c r="H56" s="47"/>
      <c r="I56" s="47"/>
      <c r="J56" s="47"/>
      <c r="K56" s="47"/>
      <c r="L56" s="47"/>
      <c r="M56" s="47"/>
      <c r="N56" s="42"/>
      <c r="O56" s="42" t="s">
        <v>483</v>
      </c>
      <c r="P56" s="42"/>
      <c r="Q56" s="42"/>
      <c r="R56" s="47"/>
      <c r="S56" s="47"/>
      <c r="T56" s="47"/>
      <c r="U56" s="47"/>
      <c r="V56" s="47"/>
      <c r="W56" s="47"/>
      <c r="X56" s="47"/>
      <c r="Y56" s="47"/>
      <c r="Z56" s="47"/>
      <c r="AA56" s="47"/>
      <c r="AB56" s="47"/>
      <c r="AC56" s="47"/>
      <c r="AD56" s="47"/>
      <c r="AE56" s="47"/>
      <c r="AF56" s="47"/>
      <c r="AG56" s="47"/>
      <c r="AH56" s="42"/>
      <c r="AI56" s="187"/>
      <c r="AJ56" s="32"/>
    </row>
    <row r="57" spans="1:36" ht="30" customHeight="1">
      <c r="A57" s="209"/>
      <c r="B57" s="84" t="s">
        <v>230</v>
      </c>
      <c r="C57" s="47" t="s">
        <v>523</v>
      </c>
      <c r="D57" s="47"/>
      <c r="E57" s="47"/>
      <c r="F57" s="47"/>
      <c r="G57" s="47"/>
      <c r="H57" s="47"/>
      <c r="I57" s="47"/>
      <c r="J57" s="47"/>
      <c r="K57" s="47"/>
      <c r="L57" s="47"/>
      <c r="M57" s="47"/>
      <c r="N57" s="42"/>
      <c r="O57" s="42" t="s">
        <v>483</v>
      </c>
      <c r="P57" s="42"/>
      <c r="Q57" s="42"/>
      <c r="R57" s="47"/>
      <c r="S57" s="47"/>
      <c r="T57" s="47"/>
      <c r="U57" s="47"/>
      <c r="V57" s="47"/>
      <c r="W57" s="47"/>
      <c r="X57" s="47"/>
      <c r="Y57" s="47"/>
      <c r="Z57" s="47"/>
      <c r="AA57" s="47"/>
      <c r="AB57" s="47"/>
      <c r="AC57" s="47"/>
      <c r="AD57" s="47"/>
      <c r="AE57" s="47"/>
      <c r="AF57" s="47"/>
      <c r="AG57" s="47"/>
      <c r="AH57" s="42"/>
      <c r="AI57" s="187"/>
      <c r="AJ57" s="32"/>
    </row>
    <row r="58" spans="1:36" ht="30" customHeight="1">
      <c r="A58" s="209"/>
      <c r="B58" s="84" t="s">
        <v>242</v>
      </c>
      <c r="C58" s="47"/>
      <c r="D58" s="47"/>
      <c r="E58" s="47"/>
      <c r="F58" s="47"/>
      <c r="G58" s="47"/>
      <c r="H58" s="47"/>
      <c r="I58" s="47"/>
      <c r="J58" s="47"/>
      <c r="K58" s="47"/>
      <c r="L58" s="47"/>
      <c r="M58" s="47"/>
      <c r="N58" s="42"/>
      <c r="O58" s="42"/>
      <c r="P58" s="42" t="s">
        <v>135</v>
      </c>
      <c r="Q58" s="42"/>
      <c r="R58" s="47"/>
      <c r="S58" s="47"/>
      <c r="T58" s="47"/>
      <c r="U58" s="47"/>
      <c r="V58" s="47"/>
      <c r="W58" s="47"/>
      <c r="X58" s="47"/>
      <c r="Y58" s="47"/>
      <c r="Z58" s="47"/>
      <c r="AA58" s="47"/>
      <c r="AB58" s="47"/>
      <c r="AC58" s="47"/>
      <c r="AD58" s="47"/>
      <c r="AE58" s="47"/>
      <c r="AF58" s="47"/>
      <c r="AG58" s="47"/>
      <c r="AH58" s="42"/>
      <c r="AI58" s="187"/>
      <c r="AJ58" s="32"/>
    </row>
    <row r="59" spans="1:36" ht="30" customHeight="1">
      <c r="A59" s="209"/>
      <c r="B59" s="84" t="s">
        <v>254</v>
      </c>
      <c r="C59" s="47"/>
      <c r="D59" s="47"/>
      <c r="E59" s="47"/>
      <c r="F59" s="47"/>
      <c r="G59" s="47"/>
      <c r="H59" s="47"/>
      <c r="I59" s="47"/>
      <c r="J59" s="47"/>
      <c r="K59" s="47"/>
      <c r="L59" s="47"/>
      <c r="M59" s="47"/>
      <c r="N59" s="42"/>
      <c r="O59" s="42" t="s">
        <v>135</v>
      </c>
      <c r="P59" s="42"/>
      <c r="Q59" s="42"/>
      <c r="R59" s="47"/>
      <c r="S59" s="47"/>
      <c r="T59" s="47"/>
      <c r="U59" s="47"/>
      <c r="V59" s="47"/>
      <c r="W59" s="47"/>
      <c r="X59" s="47"/>
      <c r="Y59" s="47"/>
      <c r="Z59" s="47"/>
      <c r="AA59" s="47"/>
      <c r="AB59" s="47"/>
      <c r="AC59" s="47"/>
      <c r="AD59" s="47"/>
      <c r="AE59" s="47"/>
      <c r="AF59" s="47"/>
      <c r="AG59" s="47"/>
      <c r="AH59" s="42"/>
      <c r="AI59" s="187"/>
      <c r="AJ59" s="32"/>
    </row>
    <row r="60" spans="1:36" ht="30" customHeight="1">
      <c r="A60" s="209"/>
      <c r="B60" s="84" t="s">
        <v>263</v>
      </c>
      <c r="C60" s="47"/>
      <c r="D60" s="47"/>
      <c r="E60" s="47"/>
      <c r="F60" s="47"/>
      <c r="G60" s="47"/>
      <c r="H60" s="47"/>
      <c r="I60" s="47"/>
      <c r="J60" s="47"/>
      <c r="K60" s="47"/>
      <c r="L60" s="47"/>
      <c r="M60" s="47"/>
      <c r="N60" s="42"/>
      <c r="O60" s="42"/>
      <c r="P60" s="42" t="s">
        <v>135</v>
      </c>
      <c r="Q60" s="42"/>
      <c r="R60" s="47"/>
      <c r="S60" s="47"/>
      <c r="T60" s="47"/>
      <c r="U60" s="47"/>
      <c r="V60" s="47"/>
      <c r="W60" s="47"/>
      <c r="X60" s="47"/>
      <c r="Y60" s="47"/>
      <c r="Z60" s="47"/>
      <c r="AA60" s="47"/>
      <c r="AB60" s="47"/>
      <c r="AC60" s="47"/>
      <c r="AD60" s="47"/>
      <c r="AE60" s="47"/>
      <c r="AF60" s="47"/>
      <c r="AG60" s="47"/>
      <c r="AH60" s="42"/>
      <c r="AI60" s="187"/>
      <c r="AJ60" s="32"/>
    </row>
    <row r="61" spans="1:36" ht="30" customHeight="1">
      <c r="A61" s="209"/>
      <c r="B61" s="84" t="s">
        <v>441</v>
      </c>
      <c r="C61" s="47"/>
      <c r="D61" s="47"/>
      <c r="E61" s="47"/>
      <c r="F61" s="47"/>
      <c r="G61" s="47"/>
      <c r="H61" s="47"/>
      <c r="I61" s="47"/>
      <c r="J61" s="47"/>
      <c r="K61" s="47"/>
      <c r="L61" s="47"/>
      <c r="M61" s="47"/>
      <c r="N61" s="42"/>
      <c r="O61" s="42" t="s">
        <v>135</v>
      </c>
      <c r="P61" s="42"/>
      <c r="Q61" s="42"/>
      <c r="R61" s="47"/>
      <c r="S61" s="47"/>
      <c r="T61" s="47"/>
      <c r="U61" s="47"/>
      <c r="V61" s="47"/>
      <c r="W61" s="47"/>
      <c r="X61" s="47"/>
      <c r="Y61" s="47"/>
      <c r="Z61" s="47"/>
      <c r="AA61" s="47"/>
      <c r="AB61" s="47"/>
      <c r="AC61" s="47"/>
      <c r="AD61" s="47"/>
      <c r="AE61" s="47"/>
      <c r="AF61" s="47"/>
      <c r="AG61" s="47"/>
      <c r="AH61" s="42"/>
      <c r="AI61" s="187"/>
      <c r="AJ61" s="32"/>
    </row>
    <row r="62" spans="1:36" ht="30" customHeight="1">
      <c r="A62" s="209"/>
      <c r="B62" s="84" t="s">
        <v>524</v>
      </c>
      <c r="C62" s="47"/>
      <c r="D62" s="47"/>
      <c r="E62" s="47"/>
      <c r="F62" s="47"/>
      <c r="G62" s="47"/>
      <c r="H62" s="47"/>
      <c r="I62" s="47"/>
      <c r="J62" s="47"/>
      <c r="K62" s="47"/>
      <c r="L62" s="47"/>
      <c r="M62" s="47"/>
      <c r="N62" s="42"/>
      <c r="O62" s="42"/>
      <c r="P62" s="42" t="s">
        <v>135</v>
      </c>
      <c r="Q62" s="42"/>
      <c r="R62" s="47"/>
      <c r="S62" s="47"/>
      <c r="T62" s="47"/>
      <c r="U62" s="47"/>
      <c r="V62" s="47"/>
      <c r="W62" s="47"/>
      <c r="X62" s="47"/>
      <c r="Y62" s="47"/>
      <c r="Z62" s="47"/>
      <c r="AA62" s="47"/>
      <c r="AB62" s="47"/>
      <c r="AC62" s="47"/>
      <c r="AD62" s="47"/>
      <c r="AE62" s="47"/>
      <c r="AF62" s="47"/>
      <c r="AG62" s="47"/>
      <c r="AH62" s="42"/>
      <c r="AI62" s="187"/>
      <c r="AJ62" s="32"/>
    </row>
    <row r="63" spans="1:36" ht="30" customHeight="1">
      <c r="A63" s="209"/>
      <c r="B63" s="84" t="s">
        <v>525</v>
      </c>
      <c r="C63" s="47" t="s">
        <v>523</v>
      </c>
      <c r="D63" s="47"/>
      <c r="E63" s="47"/>
      <c r="F63" s="47"/>
      <c r="G63" s="47"/>
      <c r="H63" s="47"/>
      <c r="I63" s="47"/>
      <c r="J63" s="47"/>
      <c r="K63" s="47"/>
      <c r="L63" s="47"/>
      <c r="M63" s="47"/>
      <c r="N63" s="42"/>
      <c r="O63" s="42"/>
      <c r="P63" s="42"/>
      <c r="Q63" s="42" t="s">
        <v>135</v>
      </c>
      <c r="R63" s="47"/>
      <c r="S63" s="47"/>
      <c r="T63" s="47"/>
      <c r="U63" s="47"/>
      <c r="V63" s="47"/>
      <c r="W63" s="47"/>
      <c r="X63" s="47"/>
      <c r="Y63" s="47"/>
      <c r="Z63" s="47"/>
      <c r="AA63" s="47"/>
      <c r="AB63" s="47"/>
      <c r="AC63" s="47"/>
      <c r="AD63" s="47"/>
      <c r="AE63" s="47"/>
      <c r="AF63" s="47"/>
      <c r="AG63" s="47"/>
      <c r="AH63" s="42"/>
      <c r="AI63" s="187"/>
      <c r="AJ63" s="32"/>
    </row>
    <row r="64" spans="1:36" ht="30" customHeight="1">
      <c r="A64" s="209"/>
      <c r="B64" s="84" t="s">
        <v>526</v>
      </c>
      <c r="C64" s="42" t="s">
        <v>523</v>
      </c>
      <c r="D64" s="42"/>
      <c r="E64" s="42"/>
      <c r="F64" s="42"/>
      <c r="G64" s="42"/>
      <c r="H64" s="42"/>
      <c r="I64" s="42"/>
      <c r="J64" s="42"/>
      <c r="K64" s="42"/>
      <c r="L64" s="42"/>
      <c r="M64" s="42"/>
      <c r="N64" s="42"/>
      <c r="O64" s="42" t="s">
        <v>135</v>
      </c>
      <c r="P64" s="42"/>
      <c r="Q64" s="42"/>
      <c r="R64" s="42"/>
      <c r="S64" s="42"/>
      <c r="T64" s="42"/>
      <c r="U64" s="42"/>
      <c r="V64" s="42"/>
      <c r="W64" s="42"/>
      <c r="X64" s="42"/>
      <c r="Y64" s="42"/>
      <c r="Z64" s="42"/>
      <c r="AA64" s="42"/>
      <c r="AB64" s="42"/>
      <c r="AC64" s="42"/>
      <c r="AD64" s="42"/>
      <c r="AE64" s="42"/>
      <c r="AF64" s="42"/>
      <c r="AG64" s="42"/>
      <c r="AH64" s="42"/>
      <c r="AI64" s="187"/>
      <c r="AJ64" s="32"/>
    </row>
    <row r="65" spans="1:36" ht="30" customHeight="1">
      <c r="A65" s="209"/>
      <c r="B65" s="84" t="s">
        <v>527</v>
      </c>
      <c r="C65" s="42"/>
      <c r="D65" s="42"/>
      <c r="E65" s="42"/>
      <c r="F65" s="42"/>
      <c r="G65" s="42"/>
      <c r="H65" s="42"/>
      <c r="I65" s="42"/>
      <c r="J65" s="42"/>
      <c r="K65" s="42"/>
      <c r="L65" s="42"/>
      <c r="M65" s="42"/>
      <c r="N65" s="42"/>
      <c r="O65" s="42"/>
      <c r="P65" s="42"/>
      <c r="Q65" s="42" t="s">
        <v>135</v>
      </c>
      <c r="R65" s="42"/>
      <c r="S65" s="42"/>
      <c r="T65" s="42"/>
      <c r="U65" s="42"/>
      <c r="V65" s="42"/>
      <c r="W65" s="42"/>
      <c r="X65" s="42"/>
      <c r="Y65" s="42"/>
      <c r="Z65" s="42"/>
      <c r="AA65" s="42"/>
      <c r="AB65" s="42"/>
      <c r="AC65" s="42"/>
      <c r="AD65" s="42"/>
      <c r="AE65" s="42"/>
      <c r="AF65" s="42"/>
      <c r="AG65" s="42"/>
      <c r="AH65" s="42"/>
      <c r="AI65" s="187"/>
      <c r="AJ65" s="32"/>
    </row>
    <row r="66" spans="1:36" ht="30" customHeight="1">
      <c r="A66" s="209"/>
      <c r="B66" s="84" t="s">
        <v>528</v>
      </c>
      <c r="C66" s="42"/>
      <c r="D66" s="42"/>
      <c r="E66" s="42"/>
      <c r="F66" s="42"/>
      <c r="G66" s="42"/>
      <c r="H66" s="42"/>
      <c r="I66" s="42"/>
      <c r="J66" s="42"/>
      <c r="K66" s="42"/>
      <c r="L66" s="42"/>
      <c r="M66" s="42"/>
      <c r="N66" s="42"/>
      <c r="O66" s="42" t="s">
        <v>135</v>
      </c>
      <c r="P66" s="42"/>
      <c r="Q66" s="42"/>
      <c r="R66" s="42"/>
      <c r="S66" s="42"/>
      <c r="T66" s="42"/>
      <c r="U66" s="42"/>
      <c r="V66" s="42"/>
      <c r="W66" s="42"/>
      <c r="X66" s="42"/>
      <c r="Y66" s="42"/>
      <c r="Z66" s="42"/>
      <c r="AA66" s="42"/>
      <c r="AB66" s="42"/>
      <c r="AC66" s="42"/>
      <c r="AD66" s="42"/>
      <c r="AE66" s="42"/>
      <c r="AF66" s="42"/>
      <c r="AG66" s="42"/>
      <c r="AH66" s="42"/>
      <c r="AI66" s="187"/>
      <c r="AJ66" s="32"/>
    </row>
    <row r="67" spans="1:36" ht="30" customHeight="1">
      <c r="A67" s="209"/>
      <c r="B67" s="84" t="s">
        <v>529</v>
      </c>
      <c r="C67" s="42"/>
      <c r="D67" s="42"/>
      <c r="E67" s="42"/>
      <c r="F67" s="42"/>
      <c r="G67" s="42"/>
      <c r="H67" s="42"/>
      <c r="I67" s="42"/>
      <c r="J67" s="42"/>
      <c r="K67" s="42"/>
      <c r="L67" s="42"/>
      <c r="M67" s="42"/>
      <c r="N67" s="42"/>
      <c r="O67" s="42"/>
      <c r="P67" s="42" t="s">
        <v>135</v>
      </c>
      <c r="Q67" s="42"/>
      <c r="R67" s="42"/>
      <c r="S67" s="42"/>
      <c r="T67" s="42"/>
      <c r="U67" s="42"/>
      <c r="V67" s="42"/>
      <c r="W67" s="42"/>
      <c r="X67" s="42"/>
      <c r="Y67" s="42"/>
      <c r="Z67" s="42"/>
      <c r="AA67" s="42"/>
      <c r="AB67" s="42"/>
      <c r="AC67" s="42"/>
      <c r="AD67" s="42"/>
      <c r="AE67" s="42"/>
      <c r="AF67" s="42"/>
      <c r="AG67" s="42"/>
      <c r="AH67" s="42"/>
      <c r="AI67" s="187"/>
      <c r="AJ67" s="32"/>
    </row>
    <row r="68" spans="1:36" ht="30" customHeight="1">
      <c r="A68" s="209"/>
      <c r="B68" s="84" t="s">
        <v>530</v>
      </c>
      <c r="C68" s="42"/>
      <c r="D68" s="42"/>
      <c r="E68" s="42"/>
      <c r="F68" s="42"/>
      <c r="G68" s="42"/>
      <c r="H68" s="42"/>
      <c r="I68" s="42"/>
      <c r="J68" s="42"/>
      <c r="K68" s="42"/>
      <c r="L68" s="42"/>
      <c r="M68" s="42"/>
      <c r="N68" s="42"/>
      <c r="O68" s="42"/>
      <c r="P68" s="42"/>
      <c r="Q68" s="42" t="s">
        <v>135</v>
      </c>
      <c r="R68" s="42"/>
      <c r="S68" s="42"/>
      <c r="T68" s="42"/>
      <c r="U68" s="42"/>
      <c r="V68" s="42"/>
      <c r="W68" s="42"/>
      <c r="X68" s="42"/>
      <c r="Y68" s="42"/>
      <c r="Z68" s="42"/>
      <c r="AA68" s="42"/>
      <c r="AB68" s="42"/>
      <c r="AC68" s="42"/>
      <c r="AD68" s="42"/>
      <c r="AE68" s="42"/>
      <c r="AF68" s="42"/>
      <c r="AG68" s="42"/>
      <c r="AH68" s="42"/>
      <c r="AI68" s="187"/>
      <c r="AJ68" s="32"/>
    </row>
    <row r="69" spans="1:36" ht="30" customHeight="1">
      <c r="A69" s="209"/>
      <c r="B69" s="84" t="s">
        <v>531</v>
      </c>
      <c r="C69" s="42"/>
      <c r="D69" s="42"/>
      <c r="E69" s="42"/>
      <c r="F69" s="42"/>
      <c r="G69" s="42"/>
      <c r="H69" s="42"/>
      <c r="I69" s="42"/>
      <c r="J69" s="42"/>
      <c r="K69" s="42"/>
      <c r="L69" s="42"/>
      <c r="M69" s="42"/>
      <c r="N69" s="42"/>
      <c r="O69" s="42"/>
      <c r="P69" s="42" t="s">
        <v>135</v>
      </c>
      <c r="Q69" s="42"/>
      <c r="R69" s="42"/>
      <c r="S69" s="42"/>
      <c r="T69" s="42"/>
      <c r="U69" s="42"/>
      <c r="V69" s="42"/>
      <c r="W69" s="42"/>
      <c r="X69" s="42"/>
      <c r="Y69" s="42"/>
      <c r="Z69" s="42"/>
      <c r="AA69" s="42"/>
      <c r="AB69" s="42"/>
      <c r="AC69" s="42"/>
      <c r="AD69" s="42"/>
      <c r="AE69" s="42"/>
      <c r="AF69" s="42"/>
      <c r="AG69" s="42"/>
      <c r="AH69" s="42"/>
      <c r="AI69" s="187"/>
      <c r="AJ69" s="32"/>
    </row>
    <row r="70" spans="1:36" ht="30" customHeight="1">
      <c r="A70" s="210"/>
      <c r="B70" s="84" t="s">
        <v>532</v>
      </c>
      <c r="C70" s="42"/>
      <c r="D70" s="42"/>
      <c r="E70" s="42"/>
      <c r="F70" s="42"/>
      <c r="G70" s="42"/>
      <c r="H70" s="42"/>
      <c r="I70" s="42"/>
      <c r="J70" s="42"/>
      <c r="K70" s="42"/>
      <c r="L70" s="42"/>
      <c r="M70" s="42"/>
      <c r="N70" s="42"/>
      <c r="O70" s="42" t="s">
        <v>135</v>
      </c>
      <c r="P70" s="42"/>
      <c r="Q70" s="42"/>
      <c r="R70" s="42"/>
      <c r="S70" s="42"/>
      <c r="T70" s="42"/>
      <c r="U70" s="42"/>
      <c r="V70" s="42"/>
      <c r="W70" s="42"/>
      <c r="X70" s="42"/>
      <c r="Y70" s="42"/>
      <c r="Z70" s="42"/>
      <c r="AA70" s="42"/>
      <c r="AB70" s="42"/>
      <c r="AC70" s="42"/>
      <c r="AD70" s="42"/>
      <c r="AE70" s="42"/>
      <c r="AF70" s="42"/>
      <c r="AG70" s="42"/>
      <c r="AH70" s="42"/>
      <c r="AI70" s="187"/>
      <c r="AJ70" s="32"/>
    </row>
    <row r="71" spans="1:36" ht="30" customHeight="1">
      <c r="A71" s="241" t="s">
        <v>533</v>
      </c>
      <c r="B71" s="84" t="s">
        <v>275</v>
      </c>
      <c r="C71" s="47" t="s">
        <v>534</v>
      </c>
      <c r="D71" s="47"/>
      <c r="E71" s="47"/>
      <c r="F71" s="47"/>
      <c r="G71" s="47"/>
      <c r="H71" s="47"/>
      <c r="I71" s="47"/>
      <c r="J71" s="47"/>
      <c r="K71" s="47"/>
      <c r="L71" s="47"/>
      <c r="M71" s="47"/>
      <c r="N71" s="42"/>
      <c r="O71" s="42"/>
      <c r="P71" s="42"/>
      <c r="Q71" s="42" t="s">
        <v>483</v>
      </c>
      <c r="R71" s="47"/>
      <c r="S71" s="47"/>
      <c r="T71" s="47"/>
      <c r="U71" s="47"/>
      <c r="V71" s="47"/>
      <c r="W71" s="47"/>
      <c r="X71" s="47"/>
      <c r="Y71" s="47"/>
      <c r="Z71" s="47"/>
      <c r="AA71" s="47"/>
      <c r="AB71" s="47"/>
      <c r="AC71" s="47"/>
      <c r="AD71" s="47"/>
      <c r="AE71" s="47"/>
      <c r="AF71" s="47"/>
      <c r="AG71" s="47"/>
      <c r="AH71" s="42"/>
      <c r="AI71" s="187"/>
      <c r="AJ71" s="32"/>
    </row>
    <row r="72" spans="1:36" ht="30" customHeight="1">
      <c r="A72" s="209"/>
      <c r="B72" s="84" t="s">
        <v>286</v>
      </c>
      <c r="C72" s="47" t="s">
        <v>534</v>
      </c>
      <c r="D72" s="47"/>
      <c r="E72" s="47"/>
      <c r="F72" s="47"/>
      <c r="G72" s="47"/>
      <c r="H72" s="47"/>
      <c r="I72" s="47"/>
      <c r="J72" s="47"/>
      <c r="K72" s="47"/>
      <c r="L72" s="47"/>
      <c r="M72" s="47"/>
      <c r="N72" s="42"/>
      <c r="O72" s="42"/>
      <c r="P72" s="42"/>
      <c r="Q72" s="42" t="s">
        <v>483</v>
      </c>
      <c r="R72" s="47"/>
      <c r="S72" s="47"/>
      <c r="T72" s="47"/>
      <c r="U72" s="47"/>
      <c r="V72" s="47"/>
      <c r="W72" s="47"/>
      <c r="X72" s="47"/>
      <c r="Y72" s="47"/>
      <c r="Z72" s="47"/>
      <c r="AA72" s="47"/>
      <c r="AB72" s="47"/>
      <c r="AC72" s="47"/>
      <c r="AD72" s="47"/>
      <c r="AE72" s="47"/>
      <c r="AF72" s="47"/>
      <c r="AG72" s="47"/>
      <c r="AH72" s="42"/>
      <c r="AI72" s="187"/>
      <c r="AJ72" s="32"/>
    </row>
    <row r="73" spans="1:36" ht="30" customHeight="1">
      <c r="A73" s="209"/>
      <c r="B73" s="84" t="s">
        <v>297</v>
      </c>
      <c r="C73" s="47" t="s">
        <v>534</v>
      </c>
      <c r="D73" s="47"/>
      <c r="E73" s="47"/>
      <c r="F73" s="47"/>
      <c r="G73" s="47"/>
      <c r="H73" s="47"/>
      <c r="I73" s="47"/>
      <c r="J73" s="47"/>
      <c r="K73" s="47"/>
      <c r="L73" s="47"/>
      <c r="M73" s="47"/>
      <c r="N73" s="42"/>
      <c r="O73" s="42"/>
      <c r="P73" s="42"/>
      <c r="Q73" s="42" t="s">
        <v>483</v>
      </c>
      <c r="R73" s="47"/>
      <c r="S73" s="47"/>
      <c r="T73" s="47"/>
      <c r="U73" s="47"/>
      <c r="V73" s="47"/>
      <c r="W73" s="47"/>
      <c r="X73" s="47"/>
      <c r="Y73" s="47"/>
      <c r="Z73" s="47"/>
      <c r="AA73" s="47"/>
      <c r="AB73" s="47"/>
      <c r="AC73" s="47"/>
      <c r="AD73" s="47"/>
      <c r="AE73" s="47"/>
      <c r="AF73" s="47"/>
      <c r="AG73" s="47"/>
      <c r="AH73" s="42"/>
      <c r="AI73" s="187"/>
      <c r="AJ73" s="32"/>
    </row>
    <row r="74" spans="1:36" ht="30" customHeight="1">
      <c r="A74" s="209"/>
      <c r="B74" s="84" t="s">
        <v>535</v>
      </c>
      <c r="C74" s="47"/>
      <c r="D74" s="47"/>
      <c r="E74" s="47"/>
      <c r="F74" s="47"/>
      <c r="G74" s="47"/>
      <c r="H74" s="47"/>
      <c r="I74" s="47"/>
      <c r="J74" s="47"/>
      <c r="K74" s="47"/>
      <c r="L74" s="47"/>
      <c r="M74" s="47"/>
      <c r="N74" s="42"/>
      <c r="O74" s="42"/>
      <c r="P74" s="42" t="s">
        <v>135</v>
      </c>
      <c r="Q74" s="42"/>
      <c r="R74" s="47"/>
      <c r="S74" s="47"/>
      <c r="T74" s="47"/>
      <c r="U74" s="47"/>
      <c r="V74" s="47"/>
      <c r="W74" s="47"/>
      <c r="X74" s="47"/>
      <c r="Y74" s="47"/>
      <c r="Z74" s="47"/>
      <c r="AA74" s="47"/>
      <c r="AB74" s="47"/>
      <c r="AC74" s="47"/>
      <c r="AD74" s="47"/>
      <c r="AE74" s="47"/>
      <c r="AF74" s="47"/>
      <c r="AG74" s="47"/>
      <c r="AH74" s="42"/>
      <c r="AI74" s="187"/>
      <c r="AJ74" s="32"/>
    </row>
    <row r="75" spans="1:36" ht="30" customHeight="1">
      <c r="A75" s="209"/>
      <c r="B75" s="84" t="s">
        <v>536</v>
      </c>
      <c r="C75" s="47"/>
      <c r="D75" s="47"/>
      <c r="E75" s="47"/>
      <c r="F75" s="47"/>
      <c r="G75" s="47"/>
      <c r="H75" s="47"/>
      <c r="I75" s="47"/>
      <c r="J75" s="47"/>
      <c r="K75" s="47"/>
      <c r="L75" s="47"/>
      <c r="M75" s="47"/>
      <c r="N75" s="42"/>
      <c r="O75" s="42" t="s">
        <v>135</v>
      </c>
      <c r="P75" s="42"/>
      <c r="Q75" s="42"/>
      <c r="R75" s="47"/>
      <c r="S75" s="47"/>
      <c r="T75" s="47"/>
      <c r="U75" s="47"/>
      <c r="V75" s="47"/>
      <c r="W75" s="47"/>
      <c r="X75" s="47"/>
      <c r="Y75" s="47"/>
      <c r="Z75" s="47"/>
      <c r="AA75" s="47"/>
      <c r="AB75" s="47"/>
      <c r="AC75" s="47"/>
      <c r="AD75" s="47"/>
      <c r="AE75" s="47"/>
      <c r="AF75" s="47"/>
      <c r="AG75" s="47"/>
      <c r="AH75" s="42"/>
      <c r="AI75" s="187"/>
      <c r="AJ75" s="32"/>
    </row>
    <row r="76" spans="1:36" ht="30" customHeight="1">
      <c r="A76" s="209"/>
      <c r="B76" s="84" t="s">
        <v>537</v>
      </c>
      <c r="C76" s="47"/>
      <c r="D76" s="47"/>
      <c r="E76" s="47"/>
      <c r="F76" s="47"/>
      <c r="G76" s="47"/>
      <c r="H76" s="47"/>
      <c r="I76" s="47"/>
      <c r="J76" s="47"/>
      <c r="K76" s="47"/>
      <c r="L76" s="47"/>
      <c r="M76" s="47"/>
      <c r="N76" s="42"/>
      <c r="O76" s="42"/>
      <c r="P76" s="42" t="s">
        <v>135</v>
      </c>
      <c r="Q76" s="42"/>
      <c r="R76" s="47"/>
      <c r="S76" s="47"/>
      <c r="T76" s="47"/>
      <c r="U76" s="47"/>
      <c r="V76" s="47"/>
      <c r="W76" s="47"/>
      <c r="X76" s="47"/>
      <c r="Y76" s="47"/>
      <c r="Z76" s="47"/>
      <c r="AA76" s="47"/>
      <c r="AB76" s="47"/>
      <c r="AC76" s="47"/>
      <c r="AD76" s="47"/>
      <c r="AE76" s="47"/>
      <c r="AF76" s="47"/>
      <c r="AG76" s="47"/>
      <c r="AH76" s="42"/>
      <c r="AI76" s="187"/>
      <c r="AJ76" s="32"/>
    </row>
    <row r="77" spans="1:36" ht="30" customHeight="1">
      <c r="A77" s="209"/>
      <c r="B77" s="84" t="s">
        <v>538</v>
      </c>
      <c r="C77" s="47"/>
      <c r="D77" s="47"/>
      <c r="E77" s="47"/>
      <c r="F77" s="47"/>
      <c r="G77" s="47"/>
      <c r="H77" s="47"/>
      <c r="I77" s="47"/>
      <c r="J77" s="47"/>
      <c r="K77" s="47"/>
      <c r="L77" s="47"/>
      <c r="M77" s="47"/>
      <c r="N77" s="42"/>
      <c r="O77" s="42" t="s">
        <v>135</v>
      </c>
      <c r="P77" s="42"/>
      <c r="Q77" s="42"/>
      <c r="R77" s="47"/>
      <c r="S77" s="47"/>
      <c r="T77" s="47"/>
      <c r="U77" s="47"/>
      <c r="V77" s="47"/>
      <c r="W77" s="47"/>
      <c r="X77" s="47"/>
      <c r="Y77" s="47"/>
      <c r="Z77" s="47"/>
      <c r="AA77" s="47"/>
      <c r="AB77" s="47"/>
      <c r="AC77" s="47"/>
      <c r="AD77" s="47"/>
      <c r="AE77" s="47"/>
      <c r="AF77" s="47"/>
      <c r="AG77" s="47"/>
      <c r="AH77" s="42"/>
      <c r="AI77" s="187"/>
      <c r="AJ77" s="32"/>
    </row>
    <row r="78" spans="1:36" ht="30" customHeight="1">
      <c r="A78" s="209"/>
      <c r="B78" s="84" t="s">
        <v>539</v>
      </c>
      <c r="C78" s="47"/>
      <c r="D78" s="47"/>
      <c r="E78" s="47"/>
      <c r="F78" s="47"/>
      <c r="G78" s="47"/>
      <c r="H78" s="47"/>
      <c r="I78" s="47"/>
      <c r="J78" s="47"/>
      <c r="K78" s="47"/>
      <c r="L78" s="47"/>
      <c r="M78" s="47"/>
      <c r="N78" s="42"/>
      <c r="O78" s="42"/>
      <c r="P78" s="42"/>
      <c r="Q78" s="42" t="s">
        <v>135</v>
      </c>
      <c r="R78" s="47"/>
      <c r="S78" s="47"/>
      <c r="T78" s="47"/>
      <c r="U78" s="47"/>
      <c r="V78" s="47"/>
      <c r="W78" s="47"/>
      <c r="X78" s="47"/>
      <c r="Y78" s="47"/>
      <c r="Z78" s="47"/>
      <c r="AA78" s="47"/>
      <c r="AB78" s="47"/>
      <c r="AC78" s="47"/>
      <c r="AD78" s="47"/>
      <c r="AE78" s="47"/>
      <c r="AF78" s="47"/>
      <c r="AG78" s="47"/>
      <c r="AH78" s="42"/>
      <c r="AI78" s="187"/>
      <c r="AJ78" s="32"/>
    </row>
    <row r="79" spans="1:36" ht="30" customHeight="1">
      <c r="A79" s="209"/>
      <c r="B79" s="84" t="s">
        <v>540</v>
      </c>
      <c r="C79" s="47"/>
      <c r="D79" s="47"/>
      <c r="E79" s="47"/>
      <c r="F79" s="47"/>
      <c r="G79" s="47"/>
      <c r="H79" s="47"/>
      <c r="I79" s="47"/>
      <c r="J79" s="47"/>
      <c r="K79" s="47"/>
      <c r="L79" s="47"/>
      <c r="M79" s="47"/>
      <c r="N79" s="42"/>
      <c r="O79" s="42" t="s">
        <v>135</v>
      </c>
      <c r="P79" s="42"/>
      <c r="Q79" s="42"/>
      <c r="R79" s="47"/>
      <c r="S79" s="47"/>
      <c r="T79" s="47"/>
      <c r="U79" s="47"/>
      <c r="V79" s="47"/>
      <c r="W79" s="47"/>
      <c r="X79" s="47"/>
      <c r="Y79" s="47"/>
      <c r="Z79" s="47"/>
      <c r="AA79" s="47"/>
      <c r="AB79" s="47"/>
      <c r="AC79" s="47"/>
      <c r="AD79" s="47"/>
      <c r="AE79" s="47"/>
      <c r="AF79" s="47"/>
      <c r="AG79" s="47"/>
      <c r="AH79" s="42"/>
      <c r="AI79" s="187"/>
      <c r="AJ79" s="32"/>
    </row>
    <row r="80" spans="1:36" ht="30" customHeight="1">
      <c r="A80" s="209"/>
      <c r="B80" s="84" t="s">
        <v>541</v>
      </c>
      <c r="C80" s="47"/>
      <c r="D80" s="47"/>
      <c r="E80" s="47"/>
      <c r="F80" s="47"/>
      <c r="G80" s="47"/>
      <c r="H80" s="47"/>
      <c r="I80" s="47"/>
      <c r="J80" s="47"/>
      <c r="K80" s="47"/>
      <c r="L80" s="47"/>
      <c r="M80" s="47"/>
      <c r="N80" s="42"/>
      <c r="O80" s="42"/>
      <c r="P80" s="42" t="s">
        <v>135</v>
      </c>
      <c r="Q80" s="42"/>
      <c r="R80" s="47"/>
      <c r="S80" s="47"/>
      <c r="T80" s="47"/>
      <c r="U80" s="47"/>
      <c r="V80" s="47"/>
      <c r="W80" s="47"/>
      <c r="X80" s="47"/>
      <c r="Y80" s="47"/>
      <c r="Z80" s="47"/>
      <c r="AA80" s="47"/>
      <c r="AB80" s="47"/>
      <c r="AC80" s="47"/>
      <c r="AD80" s="47"/>
      <c r="AE80" s="47"/>
      <c r="AF80" s="47"/>
      <c r="AG80" s="47"/>
      <c r="AH80" s="42"/>
      <c r="AI80" s="187"/>
      <c r="AJ80" s="32"/>
    </row>
    <row r="81" spans="1:36" ht="30" customHeight="1">
      <c r="A81" s="209"/>
      <c r="B81" s="84" t="s">
        <v>542</v>
      </c>
      <c r="C81" s="47"/>
      <c r="D81" s="47"/>
      <c r="E81" s="47"/>
      <c r="F81" s="47"/>
      <c r="G81" s="47"/>
      <c r="H81" s="47"/>
      <c r="I81" s="47"/>
      <c r="J81" s="47"/>
      <c r="K81" s="47"/>
      <c r="L81" s="47"/>
      <c r="M81" s="47"/>
      <c r="N81" s="42"/>
      <c r="O81" s="42"/>
      <c r="P81" s="42"/>
      <c r="Q81" s="42" t="s">
        <v>135</v>
      </c>
      <c r="R81" s="47"/>
      <c r="S81" s="47"/>
      <c r="T81" s="47"/>
      <c r="U81" s="47"/>
      <c r="V81" s="47"/>
      <c r="W81" s="47"/>
      <c r="X81" s="47"/>
      <c r="Y81" s="47"/>
      <c r="Z81" s="47"/>
      <c r="AA81" s="47"/>
      <c r="AB81" s="47"/>
      <c r="AC81" s="47"/>
      <c r="AD81" s="47"/>
      <c r="AE81" s="47"/>
      <c r="AF81" s="47"/>
      <c r="AG81" s="47"/>
      <c r="AH81" s="42"/>
      <c r="AI81" s="187"/>
      <c r="AJ81" s="32"/>
    </row>
    <row r="82" spans="1:36" ht="30" customHeight="1">
      <c r="A82" s="209"/>
      <c r="B82" s="84" t="s">
        <v>543</v>
      </c>
      <c r="C82" s="47"/>
      <c r="D82" s="47"/>
      <c r="E82" s="47"/>
      <c r="F82" s="47"/>
      <c r="G82" s="47"/>
      <c r="H82" s="47"/>
      <c r="I82" s="47"/>
      <c r="J82" s="47"/>
      <c r="K82" s="47"/>
      <c r="L82" s="47"/>
      <c r="M82" s="47"/>
      <c r="N82" s="42"/>
      <c r="O82" s="42"/>
      <c r="P82" s="42" t="s">
        <v>135</v>
      </c>
      <c r="Q82" s="42"/>
      <c r="R82" s="47"/>
      <c r="S82" s="47"/>
      <c r="T82" s="47"/>
      <c r="U82" s="47"/>
      <c r="V82" s="47"/>
      <c r="W82" s="47"/>
      <c r="X82" s="47"/>
      <c r="Y82" s="47"/>
      <c r="Z82" s="47"/>
      <c r="AA82" s="47"/>
      <c r="AB82" s="47"/>
      <c r="AC82" s="47"/>
      <c r="AD82" s="47"/>
      <c r="AE82" s="47"/>
      <c r="AF82" s="47"/>
      <c r="AG82" s="47"/>
      <c r="AH82" s="42"/>
      <c r="AI82" s="187"/>
      <c r="AJ82" s="32"/>
    </row>
    <row r="83" spans="1:36" ht="30" customHeight="1">
      <c r="A83" s="209"/>
      <c r="B83" s="84" t="s">
        <v>544</v>
      </c>
      <c r="C83" s="47"/>
      <c r="D83" s="47"/>
      <c r="E83" s="47"/>
      <c r="F83" s="47"/>
      <c r="G83" s="47"/>
      <c r="H83" s="47"/>
      <c r="I83" s="47"/>
      <c r="J83" s="47"/>
      <c r="K83" s="47"/>
      <c r="L83" s="47"/>
      <c r="M83" s="47"/>
      <c r="N83" s="42"/>
      <c r="O83" s="42" t="s">
        <v>135</v>
      </c>
      <c r="P83" s="42"/>
      <c r="Q83" s="42"/>
      <c r="R83" s="47"/>
      <c r="S83" s="47"/>
      <c r="T83" s="47"/>
      <c r="U83" s="47"/>
      <c r="V83" s="47"/>
      <c r="W83" s="47"/>
      <c r="X83" s="47"/>
      <c r="Y83" s="47"/>
      <c r="Z83" s="47"/>
      <c r="AA83" s="47"/>
      <c r="AB83" s="47"/>
      <c r="AC83" s="47"/>
      <c r="AD83" s="47"/>
      <c r="AE83" s="47"/>
      <c r="AF83" s="47"/>
      <c r="AG83" s="47"/>
      <c r="AH83" s="42"/>
      <c r="AI83" s="187"/>
      <c r="AJ83" s="32"/>
    </row>
    <row r="84" spans="1:36" ht="30" customHeight="1">
      <c r="A84" s="209"/>
      <c r="B84" s="84" t="s">
        <v>545</v>
      </c>
      <c r="C84" s="47"/>
      <c r="D84" s="47"/>
      <c r="E84" s="47"/>
      <c r="F84" s="47"/>
      <c r="G84" s="47"/>
      <c r="H84" s="47"/>
      <c r="I84" s="47"/>
      <c r="J84" s="47"/>
      <c r="K84" s="47"/>
      <c r="L84" s="47"/>
      <c r="M84" s="47"/>
      <c r="N84" s="42"/>
      <c r="O84" s="42"/>
      <c r="P84" s="42"/>
      <c r="Q84" s="42" t="s">
        <v>135</v>
      </c>
      <c r="R84" s="47"/>
      <c r="S84" s="47"/>
      <c r="T84" s="47"/>
      <c r="U84" s="47"/>
      <c r="V84" s="47"/>
      <c r="W84" s="47"/>
      <c r="X84" s="47"/>
      <c r="Y84" s="47"/>
      <c r="Z84" s="47"/>
      <c r="AA84" s="47"/>
      <c r="AB84" s="47"/>
      <c r="AC84" s="47"/>
      <c r="AD84" s="47"/>
      <c r="AE84" s="47"/>
      <c r="AF84" s="47"/>
      <c r="AG84" s="47"/>
      <c r="AH84" s="42"/>
      <c r="AI84" s="187"/>
      <c r="AJ84" s="32"/>
    </row>
    <row r="85" spans="1:36" ht="30" customHeight="1">
      <c r="A85" s="210"/>
      <c r="B85" s="84" t="s">
        <v>546</v>
      </c>
      <c r="C85" s="47"/>
      <c r="D85" s="47"/>
      <c r="E85" s="47"/>
      <c r="F85" s="47"/>
      <c r="G85" s="47"/>
      <c r="H85" s="47"/>
      <c r="I85" s="47"/>
      <c r="J85" s="47"/>
      <c r="K85" s="47"/>
      <c r="L85" s="47"/>
      <c r="M85" s="47"/>
      <c r="N85" s="42"/>
      <c r="O85" s="42"/>
      <c r="P85" s="42" t="s">
        <v>135</v>
      </c>
      <c r="Q85" s="42"/>
      <c r="R85" s="47"/>
      <c r="S85" s="47"/>
      <c r="T85" s="47"/>
      <c r="U85" s="47"/>
      <c r="V85" s="47"/>
      <c r="W85" s="47"/>
      <c r="X85" s="47"/>
      <c r="Y85" s="47"/>
      <c r="Z85" s="47"/>
      <c r="AA85" s="47"/>
      <c r="AB85" s="47"/>
      <c r="AC85" s="47"/>
      <c r="AD85" s="47"/>
      <c r="AE85" s="47"/>
      <c r="AF85" s="47"/>
      <c r="AG85" s="47"/>
      <c r="AH85" s="42"/>
      <c r="AI85" s="187"/>
      <c r="AJ85" s="32"/>
    </row>
    <row r="86" spans="1:36" ht="30" customHeight="1">
      <c r="A86" s="241" t="s">
        <v>547</v>
      </c>
      <c r="B86" s="84" t="s">
        <v>309</v>
      </c>
      <c r="C86" s="47" t="s">
        <v>548</v>
      </c>
      <c r="D86" s="47"/>
      <c r="E86" s="47"/>
      <c r="F86" s="47"/>
      <c r="G86" s="47"/>
      <c r="H86" s="47"/>
      <c r="I86" s="47"/>
      <c r="J86" s="47"/>
      <c r="K86" s="47"/>
      <c r="L86" s="47"/>
      <c r="M86" s="47"/>
      <c r="N86" s="42"/>
      <c r="O86" s="42"/>
      <c r="P86" s="42"/>
      <c r="Q86" s="42" t="s">
        <v>483</v>
      </c>
      <c r="R86" s="47"/>
      <c r="S86" s="47"/>
      <c r="T86" s="47"/>
      <c r="U86" s="47"/>
      <c r="V86" s="47"/>
      <c r="W86" s="47"/>
      <c r="X86" s="47"/>
      <c r="Y86" s="47"/>
      <c r="Z86" s="47"/>
      <c r="AA86" s="47"/>
      <c r="AB86" s="47"/>
      <c r="AC86" s="47"/>
      <c r="AD86" s="47"/>
      <c r="AE86" s="47"/>
      <c r="AF86" s="47"/>
      <c r="AG86" s="47"/>
      <c r="AH86" s="42"/>
      <c r="AI86" s="187"/>
      <c r="AJ86" s="32"/>
    </row>
    <row r="87" spans="1:36" ht="30" customHeight="1">
      <c r="A87" s="209"/>
      <c r="B87" s="84" t="s">
        <v>320</v>
      </c>
      <c r="C87" s="47" t="s">
        <v>548</v>
      </c>
      <c r="D87" s="47"/>
      <c r="E87" s="47"/>
      <c r="F87" s="47"/>
      <c r="G87" s="47"/>
      <c r="H87" s="47"/>
      <c r="I87" s="47"/>
      <c r="J87" s="47"/>
      <c r="K87" s="47"/>
      <c r="L87" s="47"/>
      <c r="M87" s="47"/>
      <c r="N87" s="42"/>
      <c r="O87" s="42"/>
      <c r="P87" s="42"/>
      <c r="Q87" s="42" t="s">
        <v>483</v>
      </c>
      <c r="R87" s="47"/>
      <c r="S87" s="47"/>
      <c r="T87" s="47"/>
      <c r="U87" s="47"/>
      <c r="V87" s="47"/>
      <c r="W87" s="47"/>
      <c r="X87" s="47"/>
      <c r="Y87" s="47"/>
      <c r="Z87" s="47"/>
      <c r="AA87" s="47"/>
      <c r="AB87" s="47"/>
      <c r="AC87" s="47"/>
      <c r="AD87" s="47"/>
      <c r="AE87" s="47"/>
      <c r="AF87" s="47"/>
      <c r="AG87" s="47"/>
      <c r="AH87" s="42"/>
      <c r="AI87" s="187"/>
      <c r="AJ87" s="32"/>
    </row>
    <row r="88" spans="1:36" ht="30" customHeight="1">
      <c r="A88" s="209"/>
      <c r="B88" s="84" t="s">
        <v>334</v>
      </c>
      <c r="C88" s="47" t="s">
        <v>548</v>
      </c>
      <c r="D88" s="47"/>
      <c r="E88" s="47"/>
      <c r="F88" s="47"/>
      <c r="G88" s="47"/>
      <c r="H88" s="47"/>
      <c r="I88" s="47"/>
      <c r="J88" s="47"/>
      <c r="K88" s="47"/>
      <c r="L88" s="47"/>
      <c r="M88" s="47"/>
      <c r="N88" s="42"/>
      <c r="O88" s="42"/>
      <c r="P88" s="42"/>
      <c r="Q88" s="42" t="s">
        <v>483</v>
      </c>
      <c r="R88" s="47"/>
      <c r="S88" s="47"/>
      <c r="T88" s="47"/>
      <c r="U88" s="47"/>
      <c r="V88" s="47"/>
      <c r="W88" s="47"/>
      <c r="X88" s="47"/>
      <c r="Y88" s="47"/>
      <c r="Z88" s="47"/>
      <c r="AA88" s="47"/>
      <c r="AB88" s="47"/>
      <c r="AC88" s="47"/>
      <c r="AD88" s="47"/>
      <c r="AE88" s="47"/>
      <c r="AF88" s="47"/>
      <c r="AG88" s="47"/>
      <c r="AH88" s="42"/>
      <c r="AI88" s="187"/>
      <c r="AJ88" s="32"/>
    </row>
    <row r="89" spans="1:36" ht="30" customHeight="1">
      <c r="A89" s="209"/>
      <c r="B89" s="84" t="s">
        <v>346</v>
      </c>
      <c r="C89" s="47"/>
      <c r="D89" s="47"/>
      <c r="E89" s="47"/>
      <c r="F89" s="47"/>
      <c r="G89" s="47"/>
      <c r="H89" s="47"/>
      <c r="I89" s="47"/>
      <c r="J89" s="47"/>
      <c r="K89" s="47"/>
      <c r="L89" s="47"/>
      <c r="M89" s="47"/>
      <c r="N89" s="42"/>
      <c r="O89" s="42" t="s">
        <v>135</v>
      </c>
      <c r="P89" s="42"/>
      <c r="Q89" s="42"/>
      <c r="R89" s="47"/>
      <c r="S89" s="47"/>
      <c r="T89" s="47"/>
      <c r="U89" s="47"/>
      <c r="V89" s="47"/>
      <c r="W89" s="47"/>
      <c r="X89" s="47"/>
      <c r="Y89" s="47"/>
      <c r="Z89" s="47"/>
      <c r="AA89" s="47"/>
      <c r="AB89" s="47"/>
      <c r="AC89" s="47"/>
      <c r="AD89" s="47"/>
      <c r="AE89" s="47"/>
      <c r="AF89" s="47"/>
      <c r="AG89" s="47"/>
      <c r="AH89" s="42"/>
      <c r="AI89" s="187"/>
      <c r="AJ89" s="32"/>
    </row>
    <row r="90" spans="1:36" ht="30" customHeight="1">
      <c r="A90" s="209"/>
      <c r="B90" s="84" t="s">
        <v>356</v>
      </c>
      <c r="C90" s="47"/>
      <c r="D90" s="47"/>
      <c r="E90" s="47"/>
      <c r="F90" s="47"/>
      <c r="G90" s="47"/>
      <c r="H90" s="47"/>
      <c r="I90" s="47"/>
      <c r="J90" s="47"/>
      <c r="K90" s="47"/>
      <c r="L90" s="47"/>
      <c r="M90" s="47"/>
      <c r="N90" s="42"/>
      <c r="O90" s="42"/>
      <c r="P90" s="42"/>
      <c r="Q90" s="42" t="s">
        <v>135</v>
      </c>
      <c r="R90" s="47"/>
      <c r="S90" s="47"/>
      <c r="T90" s="47"/>
      <c r="U90" s="47"/>
      <c r="V90" s="47"/>
      <c r="W90" s="47"/>
      <c r="X90" s="47"/>
      <c r="Y90" s="47"/>
      <c r="Z90" s="47"/>
      <c r="AA90" s="47"/>
      <c r="AB90" s="47"/>
      <c r="AC90" s="47"/>
      <c r="AD90" s="47"/>
      <c r="AE90" s="47"/>
      <c r="AF90" s="47"/>
      <c r="AG90" s="47"/>
      <c r="AH90" s="42"/>
      <c r="AI90" s="187"/>
      <c r="AJ90" s="32"/>
    </row>
    <row r="91" spans="1:36" ht="30" customHeight="1">
      <c r="A91" s="209"/>
      <c r="B91" s="84" t="s">
        <v>367</v>
      </c>
      <c r="C91" s="47"/>
      <c r="D91" s="47"/>
      <c r="E91" s="47"/>
      <c r="F91" s="47"/>
      <c r="G91" s="47"/>
      <c r="H91" s="47"/>
      <c r="I91" s="47"/>
      <c r="J91" s="47"/>
      <c r="K91" s="47"/>
      <c r="L91" s="47"/>
      <c r="M91" s="47"/>
      <c r="N91" s="42"/>
      <c r="O91" s="42"/>
      <c r="P91" s="42" t="s">
        <v>135</v>
      </c>
      <c r="Q91" s="42"/>
      <c r="R91" s="47"/>
      <c r="S91" s="47"/>
      <c r="T91" s="47"/>
      <c r="U91" s="47"/>
      <c r="V91" s="47"/>
      <c r="W91" s="47"/>
      <c r="X91" s="47"/>
      <c r="Y91" s="47"/>
      <c r="Z91" s="47"/>
      <c r="AA91" s="47"/>
      <c r="AB91" s="47"/>
      <c r="AC91" s="47"/>
      <c r="AD91" s="47"/>
      <c r="AE91" s="47"/>
      <c r="AF91" s="47"/>
      <c r="AG91" s="47"/>
      <c r="AH91" s="42"/>
      <c r="AI91" s="187"/>
      <c r="AJ91" s="32"/>
    </row>
    <row r="92" spans="1:36" ht="30" customHeight="1">
      <c r="A92" s="209"/>
      <c r="B92" s="84" t="s">
        <v>377</v>
      </c>
      <c r="C92" s="47"/>
      <c r="D92" s="47"/>
      <c r="E92" s="47"/>
      <c r="F92" s="47"/>
      <c r="G92" s="47"/>
      <c r="H92" s="47"/>
      <c r="I92" s="47"/>
      <c r="J92" s="47"/>
      <c r="K92" s="47"/>
      <c r="L92" s="47"/>
      <c r="M92" s="47"/>
      <c r="N92" s="42"/>
      <c r="O92" s="42" t="s">
        <v>135</v>
      </c>
      <c r="P92" s="42"/>
      <c r="Q92" s="42"/>
      <c r="R92" s="47"/>
      <c r="S92" s="47"/>
      <c r="T92" s="47"/>
      <c r="U92" s="47"/>
      <c r="V92" s="47"/>
      <c r="W92" s="47"/>
      <c r="X92" s="47"/>
      <c r="Y92" s="47"/>
      <c r="Z92" s="47"/>
      <c r="AA92" s="47"/>
      <c r="AB92" s="47"/>
      <c r="AC92" s="47"/>
      <c r="AD92" s="47"/>
      <c r="AE92" s="47"/>
      <c r="AF92" s="47"/>
      <c r="AG92" s="47"/>
      <c r="AH92" s="42"/>
      <c r="AI92" s="187"/>
      <c r="AJ92" s="32"/>
    </row>
    <row r="93" spans="1:36" ht="30" customHeight="1">
      <c r="A93" s="209"/>
      <c r="B93" s="84" t="s">
        <v>383</v>
      </c>
      <c r="C93" s="47"/>
      <c r="D93" s="47"/>
      <c r="E93" s="47"/>
      <c r="F93" s="47"/>
      <c r="G93" s="47"/>
      <c r="H93" s="47"/>
      <c r="I93" s="47"/>
      <c r="J93" s="47"/>
      <c r="K93" s="47"/>
      <c r="L93" s="47"/>
      <c r="M93" s="47"/>
      <c r="N93" s="42"/>
      <c r="O93" s="42"/>
      <c r="P93" s="42"/>
      <c r="Q93" s="42" t="s">
        <v>135</v>
      </c>
      <c r="R93" s="47"/>
      <c r="S93" s="47"/>
      <c r="T93" s="47"/>
      <c r="U93" s="47"/>
      <c r="V93" s="47"/>
      <c r="W93" s="47"/>
      <c r="X93" s="47"/>
      <c r="Y93" s="47"/>
      <c r="Z93" s="47"/>
      <c r="AA93" s="47"/>
      <c r="AB93" s="47"/>
      <c r="AC93" s="47"/>
      <c r="AD93" s="47"/>
      <c r="AE93" s="47"/>
      <c r="AF93" s="47"/>
      <c r="AG93" s="47"/>
      <c r="AH93" s="42"/>
      <c r="AI93" s="187"/>
      <c r="AJ93" s="32"/>
    </row>
    <row r="94" spans="1:36" ht="30" customHeight="1">
      <c r="A94" s="209"/>
      <c r="B94" s="84" t="s">
        <v>549</v>
      </c>
      <c r="C94" s="47"/>
      <c r="D94" s="47"/>
      <c r="E94" s="47"/>
      <c r="F94" s="47"/>
      <c r="G94" s="47"/>
      <c r="H94" s="47"/>
      <c r="I94" s="47"/>
      <c r="J94" s="47"/>
      <c r="K94" s="47"/>
      <c r="L94" s="47"/>
      <c r="M94" s="47"/>
      <c r="N94" s="42"/>
      <c r="O94" s="42"/>
      <c r="P94" s="42" t="s">
        <v>135</v>
      </c>
      <c r="Q94" s="42"/>
      <c r="R94" s="47"/>
      <c r="S94" s="47"/>
      <c r="T94" s="47"/>
      <c r="U94" s="47"/>
      <c r="V94" s="47"/>
      <c r="W94" s="47"/>
      <c r="X94" s="47"/>
      <c r="Y94" s="47"/>
      <c r="Z94" s="47"/>
      <c r="AA94" s="47"/>
      <c r="AB94" s="47"/>
      <c r="AC94" s="47"/>
      <c r="AD94" s="47"/>
      <c r="AE94" s="47"/>
      <c r="AF94" s="47"/>
      <c r="AG94" s="47"/>
      <c r="AH94" s="42"/>
      <c r="AI94" s="187"/>
      <c r="AJ94" s="32"/>
    </row>
    <row r="95" spans="1:36" ht="30" customHeight="1">
      <c r="A95" s="209"/>
      <c r="B95" s="84" t="s">
        <v>550</v>
      </c>
      <c r="C95" s="47"/>
      <c r="D95" s="47"/>
      <c r="E95" s="47"/>
      <c r="F95" s="47"/>
      <c r="G95" s="47"/>
      <c r="H95" s="47"/>
      <c r="I95" s="47"/>
      <c r="J95" s="47"/>
      <c r="K95" s="47"/>
      <c r="L95" s="47"/>
      <c r="M95" s="47"/>
      <c r="N95" s="42"/>
      <c r="O95" s="42"/>
      <c r="P95" s="42" t="s">
        <v>135</v>
      </c>
      <c r="Q95" s="42"/>
      <c r="R95" s="47"/>
      <c r="S95" s="47"/>
      <c r="T95" s="47"/>
      <c r="U95" s="47"/>
      <c r="V95" s="47"/>
      <c r="W95" s="47"/>
      <c r="X95" s="47"/>
      <c r="Y95" s="47"/>
      <c r="Z95" s="47"/>
      <c r="AA95" s="47"/>
      <c r="AB95" s="47"/>
      <c r="AC95" s="47"/>
      <c r="AD95" s="47"/>
      <c r="AE95" s="47"/>
      <c r="AF95" s="47"/>
      <c r="AG95" s="47"/>
      <c r="AH95" s="42"/>
      <c r="AI95" s="187"/>
      <c r="AJ95" s="32"/>
    </row>
    <row r="96" spans="1:36" ht="30" customHeight="1">
      <c r="A96" s="209"/>
      <c r="B96" s="84" t="s">
        <v>551</v>
      </c>
      <c r="C96" s="47"/>
      <c r="D96" s="47"/>
      <c r="E96" s="47"/>
      <c r="F96" s="47"/>
      <c r="G96" s="47"/>
      <c r="H96" s="47"/>
      <c r="I96" s="47"/>
      <c r="J96" s="47"/>
      <c r="K96" s="47"/>
      <c r="L96" s="47"/>
      <c r="M96" s="47"/>
      <c r="N96" s="42"/>
      <c r="O96" s="42" t="s">
        <v>135</v>
      </c>
      <c r="P96" s="42"/>
      <c r="Q96" s="42"/>
      <c r="R96" s="47"/>
      <c r="S96" s="47"/>
      <c r="T96" s="47"/>
      <c r="U96" s="47"/>
      <c r="V96" s="47"/>
      <c r="W96" s="47"/>
      <c r="X96" s="47"/>
      <c r="Y96" s="47"/>
      <c r="Z96" s="47"/>
      <c r="AA96" s="47"/>
      <c r="AB96" s="47"/>
      <c r="AC96" s="47"/>
      <c r="AD96" s="47"/>
      <c r="AE96" s="47"/>
      <c r="AF96" s="47"/>
      <c r="AG96" s="47"/>
      <c r="AH96" s="42"/>
      <c r="AI96" s="187"/>
      <c r="AJ96" s="32"/>
    </row>
    <row r="97" spans="1:36" ht="30" customHeight="1">
      <c r="A97" s="209"/>
      <c r="B97" s="84" t="s">
        <v>552</v>
      </c>
      <c r="C97" s="47"/>
      <c r="D97" s="47"/>
      <c r="E97" s="47"/>
      <c r="F97" s="47"/>
      <c r="G97" s="47"/>
      <c r="H97" s="47"/>
      <c r="I97" s="47"/>
      <c r="J97" s="47"/>
      <c r="K97" s="47"/>
      <c r="L97" s="47"/>
      <c r="M97" s="47"/>
      <c r="N97" s="42"/>
      <c r="O97" s="42"/>
      <c r="P97" s="42"/>
      <c r="Q97" s="42" t="s">
        <v>135</v>
      </c>
      <c r="R97" s="47"/>
      <c r="S97" s="47"/>
      <c r="T97" s="47"/>
      <c r="U97" s="47"/>
      <c r="V97" s="47"/>
      <c r="W97" s="47"/>
      <c r="X97" s="47"/>
      <c r="Y97" s="47"/>
      <c r="Z97" s="47"/>
      <c r="AA97" s="47"/>
      <c r="AB97" s="47"/>
      <c r="AC97" s="47"/>
      <c r="AD97" s="47"/>
      <c r="AE97" s="47"/>
      <c r="AF97" s="47"/>
      <c r="AG97" s="47"/>
      <c r="AH97" s="42"/>
      <c r="AI97" s="187"/>
      <c r="AJ97" s="32"/>
    </row>
    <row r="98" spans="1:36" ht="30" customHeight="1">
      <c r="A98" s="209"/>
      <c r="B98" s="84" t="s">
        <v>553</v>
      </c>
      <c r="C98" s="47"/>
      <c r="D98" s="47"/>
      <c r="E98" s="47"/>
      <c r="F98" s="47"/>
      <c r="G98" s="47"/>
      <c r="H98" s="47"/>
      <c r="I98" s="47"/>
      <c r="J98" s="47"/>
      <c r="K98" s="47"/>
      <c r="L98" s="47"/>
      <c r="M98" s="47"/>
      <c r="N98" s="42"/>
      <c r="O98" s="42"/>
      <c r="P98" s="42" t="s">
        <v>135</v>
      </c>
      <c r="Q98" s="42"/>
      <c r="R98" s="47"/>
      <c r="S98" s="47"/>
      <c r="T98" s="47"/>
      <c r="U98" s="47"/>
      <c r="V98" s="47"/>
      <c r="W98" s="47"/>
      <c r="X98" s="47"/>
      <c r="Y98" s="47"/>
      <c r="Z98" s="47"/>
      <c r="AA98" s="47"/>
      <c r="AB98" s="47"/>
      <c r="AC98" s="47"/>
      <c r="AD98" s="47"/>
      <c r="AE98" s="47"/>
      <c r="AF98" s="47"/>
      <c r="AG98" s="47"/>
      <c r="AH98" s="42"/>
      <c r="AI98" s="187"/>
      <c r="AJ98" s="32"/>
    </row>
    <row r="99" spans="1:36" ht="30" customHeight="1">
      <c r="A99" s="209"/>
      <c r="B99" s="84" t="s">
        <v>554</v>
      </c>
      <c r="C99" s="47"/>
      <c r="D99" s="47"/>
      <c r="E99" s="47"/>
      <c r="F99" s="47"/>
      <c r="G99" s="47"/>
      <c r="H99" s="47"/>
      <c r="I99" s="47"/>
      <c r="J99" s="47"/>
      <c r="K99" s="47"/>
      <c r="L99" s="47"/>
      <c r="M99" s="47"/>
      <c r="N99" s="42"/>
      <c r="O99" s="42" t="s">
        <v>135</v>
      </c>
      <c r="P99" s="42"/>
      <c r="Q99" s="42"/>
      <c r="R99" s="47"/>
      <c r="S99" s="47"/>
      <c r="T99" s="47"/>
      <c r="U99" s="47"/>
      <c r="V99" s="47"/>
      <c r="W99" s="47"/>
      <c r="X99" s="47"/>
      <c r="Y99" s="47"/>
      <c r="Z99" s="47"/>
      <c r="AA99" s="47"/>
      <c r="AB99" s="47"/>
      <c r="AC99" s="47"/>
      <c r="AD99" s="47"/>
      <c r="AE99" s="47"/>
      <c r="AF99" s="47"/>
      <c r="AG99" s="47"/>
      <c r="AH99" s="42"/>
      <c r="AI99" s="187"/>
      <c r="AJ99" s="32"/>
    </row>
    <row r="100" spans="1:36" ht="30" customHeight="1">
      <c r="A100" s="210"/>
      <c r="B100" s="84" t="s">
        <v>555</v>
      </c>
      <c r="C100" s="47"/>
      <c r="D100" s="47"/>
      <c r="E100" s="47"/>
      <c r="F100" s="47"/>
      <c r="G100" s="47"/>
      <c r="H100" s="47"/>
      <c r="I100" s="47"/>
      <c r="J100" s="47"/>
      <c r="K100" s="47"/>
      <c r="L100" s="47"/>
      <c r="M100" s="47"/>
      <c r="N100" s="42"/>
      <c r="O100" s="42"/>
      <c r="P100" s="42" t="s">
        <v>135</v>
      </c>
      <c r="Q100" s="42"/>
      <c r="R100" s="47"/>
      <c r="S100" s="47"/>
      <c r="T100" s="47"/>
      <c r="U100" s="47"/>
      <c r="V100" s="47"/>
      <c r="W100" s="47"/>
      <c r="X100" s="47"/>
      <c r="Y100" s="47"/>
      <c r="Z100" s="47"/>
      <c r="AA100" s="47"/>
      <c r="AB100" s="47"/>
      <c r="AC100" s="47"/>
      <c r="AD100" s="47"/>
      <c r="AE100" s="47"/>
      <c r="AF100" s="47"/>
      <c r="AG100" s="47"/>
      <c r="AH100" s="42"/>
      <c r="AI100" s="187"/>
      <c r="AJ100" s="32"/>
    </row>
    <row r="101" spans="1:36" ht="30" customHeight="1">
      <c r="A101" s="241" t="s">
        <v>556</v>
      </c>
      <c r="B101" s="84" t="s">
        <v>393</v>
      </c>
      <c r="C101" s="47" t="s">
        <v>557</v>
      </c>
      <c r="D101" s="47"/>
      <c r="E101" s="47"/>
      <c r="F101" s="47"/>
      <c r="G101" s="47"/>
      <c r="H101" s="47"/>
      <c r="I101" s="47"/>
      <c r="J101" s="47"/>
      <c r="K101" s="47"/>
      <c r="L101" s="47"/>
      <c r="M101" s="47"/>
      <c r="N101" s="42"/>
      <c r="O101" s="42"/>
      <c r="P101" s="42"/>
      <c r="Q101" s="42" t="s">
        <v>483</v>
      </c>
      <c r="R101" s="47"/>
      <c r="S101" s="47"/>
      <c r="T101" s="47"/>
      <c r="U101" s="47"/>
      <c r="V101" s="47"/>
      <c r="W101" s="47"/>
      <c r="X101" s="47"/>
      <c r="Y101" s="47"/>
      <c r="Z101" s="47"/>
      <c r="AA101" s="47"/>
      <c r="AB101" s="47"/>
      <c r="AC101" s="47"/>
      <c r="AD101" s="47"/>
      <c r="AE101" s="47"/>
      <c r="AF101" s="47"/>
      <c r="AG101" s="47"/>
      <c r="AH101" s="42"/>
      <c r="AI101" s="187"/>
      <c r="AJ101" s="32"/>
    </row>
    <row r="102" spans="1:36" ht="30" customHeight="1">
      <c r="A102" s="209"/>
      <c r="B102" s="84" t="s">
        <v>406</v>
      </c>
      <c r="C102" s="47" t="s">
        <v>557</v>
      </c>
      <c r="D102" s="47"/>
      <c r="E102" s="47"/>
      <c r="F102" s="47"/>
      <c r="G102" s="47"/>
      <c r="H102" s="47"/>
      <c r="I102" s="47"/>
      <c r="J102" s="47"/>
      <c r="K102" s="47"/>
      <c r="L102" s="47"/>
      <c r="M102" s="47"/>
      <c r="N102" s="42"/>
      <c r="O102" s="42"/>
      <c r="P102" s="42"/>
      <c r="Q102" s="42" t="s">
        <v>483</v>
      </c>
      <c r="R102" s="47"/>
      <c r="S102" s="47"/>
      <c r="T102" s="47"/>
      <c r="U102" s="47"/>
      <c r="V102" s="47"/>
      <c r="W102" s="47"/>
      <c r="X102" s="47"/>
      <c r="Y102" s="47"/>
      <c r="Z102" s="47"/>
      <c r="AA102" s="47"/>
      <c r="AB102" s="47"/>
      <c r="AC102" s="47"/>
      <c r="AD102" s="47"/>
      <c r="AE102" s="47"/>
      <c r="AF102" s="47"/>
      <c r="AG102" s="47"/>
      <c r="AH102" s="42"/>
      <c r="AI102" s="187"/>
      <c r="AJ102" s="32"/>
    </row>
    <row r="103" spans="1:36" ht="30" customHeight="1">
      <c r="A103" s="209"/>
      <c r="B103" s="84" t="s">
        <v>417</v>
      </c>
      <c r="C103" s="47" t="s">
        <v>557</v>
      </c>
      <c r="D103" s="47"/>
      <c r="E103" s="47"/>
      <c r="F103" s="47"/>
      <c r="G103" s="47"/>
      <c r="H103" s="47"/>
      <c r="I103" s="47"/>
      <c r="J103" s="47"/>
      <c r="K103" s="47"/>
      <c r="L103" s="47"/>
      <c r="M103" s="47"/>
      <c r="N103" s="42"/>
      <c r="O103" s="42"/>
      <c r="P103" s="42"/>
      <c r="Q103" s="42" t="s">
        <v>483</v>
      </c>
      <c r="R103" s="47"/>
      <c r="S103" s="47"/>
      <c r="T103" s="47"/>
      <c r="U103" s="47"/>
      <c r="V103" s="47"/>
      <c r="W103" s="47"/>
      <c r="X103" s="47"/>
      <c r="Y103" s="47"/>
      <c r="Z103" s="47"/>
      <c r="AA103" s="47"/>
      <c r="AB103" s="47"/>
      <c r="AC103" s="47"/>
      <c r="AD103" s="47"/>
      <c r="AE103" s="47"/>
      <c r="AF103" s="47"/>
      <c r="AG103" s="47"/>
      <c r="AH103" s="42"/>
      <c r="AI103" s="187"/>
      <c r="AJ103" s="32"/>
    </row>
    <row r="104" spans="1:36" ht="30" customHeight="1">
      <c r="A104" s="209"/>
      <c r="B104" s="84" t="s">
        <v>429</v>
      </c>
      <c r="C104" s="47"/>
      <c r="D104" s="47"/>
      <c r="E104" s="47"/>
      <c r="F104" s="47"/>
      <c r="G104" s="47"/>
      <c r="H104" s="47"/>
      <c r="I104" s="47"/>
      <c r="J104" s="47"/>
      <c r="K104" s="47"/>
      <c r="L104" s="47"/>
      <c r="M104" s="47"/>
      <c r="N104" s="42"/>
      <c r="O104" s="42"/>
      <c r="P104" s="42" t="s">
        <v>135</v>
      </c>
      <c r="Q104" s="42"/>
      <c r="R104" s="47"/>
      <c r="S104" s="47"/>
      <c r="T104" s="47"/>
      <c r="U104" s="47"/>
      <c r="V104" s="47"/>
      <c r="W104" s="47"/>
      <c r="X104" s="47"/>
      <c r="Y104" s="47"/>
      <c r="Z104" s="47"/>
      <c r="AA104" s="47"/>
      <c r="AB104" s="47"/>
      <c r="AC104" s="47"/>
      <c r="AD104" s="47"/>
      <c r="AE104" s="47"/>
      <c r="AF104" s="47"/>
      <c r="AG104" s="47"/>
      <c r="AH104" s="42"/>
      <c r="AI104" s="187"/>
      <c r="AJ104" s="32"/>
    </row>
    <row r="105" spans="1:36" ht="30" customHeight="1">
      <c r="A105" s="209"/>
      <c r="B105" s="84" t="s">
        <v>558</v>
      </c>
      <c r="C105" s="47"/>
      <c r="D105" s="47"/>
      <c r="E105" s="47"/>
      <c r="F105" s="47"/>
      <c r="G105" s="47"/>
      <c r="H105" s="47"/>
      <c r="I105" s="47"/>
      <c r="J105" s="47"/>
      <c r="K105" s="47"/>
      <c r="L105" s="47"/>
      <c r="M105" s="47"/>
      <c r="N105" s="42"/>
      <c r="O105" s="42"/>
      <c r="P105" s="42" t="s">
        <v>135</v>
      </c>
      <c r="Q105" s="42"/>
      <c r="R105" s="47"/>
      <c r="S105" s="47"/>
      <c r="T105" s="47"/>
      <c r="U105" s="47"/>
      <c r="V105" s="47"/>
      <c r="W105" s="47"/>
      <c r="X105" s="47"/>
      <c r="Y105" s="47"/>
      <c r="Z105" s="47"/>
      <c r="AA105" s="47"/>
      <c r="AB105" s="47"/>
      <c r="AC105" s="47"/>
      <c r="AD105" s="47"/>
      <c r="AE105" s="47"/>
      <c r="AF105" s="47"/>
      <c r="AG105" s="47"/>
      <c r="AH105" s="42"/>
      <c r="AI105" s="187"/>
      <c r="AJ105" s="32"/>
    </row>
    <row r="106" spans="1:36" ht="30" customHeight="1">
      <c r="A106" s="209"/>
      <c r="B106" s="84" t="s">
        <v>559</v>
      </c>
      <c r="C106" s="47"/>
      <c r="D106" s="47"/>
      <c r="E106" s="47"/>
      <c r="F106" s="47"/>
      <c r="G106" s="47"/>
      <c r="H106" s="47"/>
      <c r="I106" s="47"/>
      <c r="J106" s="47"/>
      <c r="K106" s="47"/>
      <c r="L106" s="47"/>
      <c r="M106" s="47"/>
      <c r="N106" s="42"/>
      <c r="O106" s="42"/>
      <c r="P106" s="42" t="s">
        <v>135</v>
      </c>
      <c r="Q106" s="42"/>
      <c r="R106" s="47"/>
      <c r="S106" s="47"/>
      <c r="T106" s="47"/>
      <c r="U106" s="47"/>
      <c r="V106" s="47"/>
      <c r="W106" s="47"/>
      <c r="X106" s="47"/>
      <c r="Y106" s="47"/>
      <c r="Z106" s="47"/>
      <c r="AA106" s="47"/>
      <c r="AB106" s="47"/>
      <c r="AC106" s="47"/>
      <c r="AD106" s="47"/>
      <c r="AE106" s="47"/>
      <c r="AF106" s="47"/>
      <c r="AG106" s="47"/>
      <c r="AH106" s="42"/>
      <c r="AI106" s="187"/>
      <c r="AJ106" s="32"/>
    </row>
    <row r="107" spans="1:36" ht="30" customHeight="1">
      <c r="A107" s="209"/>
      <c r="B107" s="84" t="s">
        <v>560</v>
      </c>
      <c r="C107" s="47"/>
      <c r="D107" s="47"/>
      <c r="E107" s="47"/>
      <c r="F107" s="47"/>
      <c r="G107" s="47"/>
      <c r="H107" s="47"/>
      <c r="I107" s="47"/>
      <c r="J107" s="47"/>
      <c r="K107" s="47"/>
      <c r="L107" s="47"/>
      <c r="M107" s="47"/>
      <c r="N107" s="42"/>
      <c r="O107" s="42"/>
      <c r="P107" s="42" t="s">
        <v>135</v>
      </c>
      <c r="Q107" s="42"/>
      <c r="R107" s="47"/>
      <c r="S107" s="47"/>
      <c r="T107" s="47"/>
      <c r="U107" s="47"/>
      <c r="V107" s="47"/>
      <c r="W107" s="47"/>
      <c r="X107" s="47"/>
      <c r="Y107" s="47"/>
      <c r="Z107" s="47"/>
      <c r="AA107" s="47"/>
      <c r="AB107" s="47"/>
      <c r="AC107" s="47"/>
      <c r="AD107" s="47"/>
      <c r="AE107" s="47"/>
      <c r="AF107" s="47"/>
      <c r="AG107" s="47"/>
      <c r="AH107" s="42"/>
      <c r="AI107" s="187"/>
      <c r="AJ107" s="32"/>
    </row>
    <row r="108" spans="1:36" ht="30" customHeight="1">
      <c r="A108" s="209"/>
      <c r="B108" s="84" t="s">
        <v>561</v>
      </c>
      <c r="C108" s="47"/>
      <c r="D108" s="47"/>
      <c r="E108" s="47"/>
      <c r="F108" s="47"/>
      <c r="G108" s="47"/>
      <c r="H108" s="47"/>
      <c r="I108" s="47"/>
      <c r="J108" s="47"/>
      <c r="K108" s="47"/>
      <c r="L108" s="47"/>
      <c r="M108" s="47"/>
      <c r="N108" s="42"/>
      <c r="O108" s="42"/>
      <c r="P108" s="42" t="s">
        <v>135</v>
      </c>
      <c r="Q108" s="42"/>
      <c r="R108" s="47"/>
      <c r="S108" s="47"/>
      <c r="T108" s="47"/>
      <c r="U108" s="47"/>
      <c r="V108" s="47"/>
      <c r="W108" s="47"/>
      <c r="X108" s="47"/>
      <c r="Y108" s="47"/>
      <c r="Z108" s="47"/>
      <c r="AA108" s="47"/>
      <c r="AB108" s="47"/>
      <c r="AC108" s="47"/>
      <c r="AD108" s="47"/>
      <c r="AE108" s="47"/>
      <c r="AF108" s="47"/>
      <c r="AG108" s="47"/>
      <c r="AH108" s="42"/>
      <c r="AI108" s="187"/>
      <c r="AJ108" s="32"/>
    </row>
    <row r="109" spans="1:36" ht="30" customHeight="1">
      <c r="A109" s="209"/>
      <c r="B109" s="84" t="s">
        <v>562</v>
      </c>
      <c r="C109" s="47"/>
      <c r="D109" s="47"/>
      <c r="E109" s="47"/>
      <c r="F109" s="47"/>
      <c r="G109" s="47"/>
      <c r="H109" s="47"/>
      <c r="I109" s="47"/>
      <c r="J109" s="47"/>
      <c r="K109" s="47"/>
      <c r="L109" s="47"/>
      <c r="M109" s="47"/>
      <c r="N109" s="42"/>
      <c r="O109" s="42"/>
      <c r="P109" s="42" t="s">
        <v>135</v>
      </c>
      <c r="Q109" s="42"/>
      <c r="R109" s="47"/>
      <c r="S109" s="47"/>
      <c r="T109" s="47"/>
      <c r="U109" s="47"/>
      <c r="V109" s="47"/>
      <c r="W109" s="47"/>
      <c r="X109" s="47"/>
      <c r="Y109" s="47"/>
      <c r="Z109" s="47"/>
      <c r="AA109" s="47"/>
      <c r="AB109" s="47"/>
      <c r="AC109" s="47"/>
      <c r="AD109" s="47"/>
      <c r="AE109" s="47"/>
      <c r="AF109" s="47"/>
      <c r="AG109" s="47"/>
      <c r="AH109" s="42"/>
      <c r="AI109" s="187"/>
      <c r="AJ109" s="32"/>
    </row>
    <row r="110" spans="1:36" ht="30" customHeight="1">
      <c r="A110" s="209"/>
      <c r="B110" s="84" t="s">
        <v>563</v>
      </c>
      <c r="C110" s="47"/>
      <c r="D110" s="47"/>
      <c r="E110" s="47"/>
      <c r="F110" s="47"/>
      <c r="G110" s="47"/>
      <c r="H110" s="47"/>
      <c r="I110" s="47"/>
      <c r="J110" s="47"/>
      <c r="K110" s="47"/>
      <c r="L110" s="47"/>
      <c r="M110" s="47"/>
      <c r="N110" s="42"/>
      <c r="O110" s="42"/>
      <c r="P110" s="42" t="s">
        <v>135</v>
      </c>
      <c r="Q110" s="42"/>
      <c r="R110" s="47"/>
      <c r="S110" s="47"/>
      <c r="T110" s="47"/>
      <c r="U110" s="47"/>
      <c r="V110" s="47"/>
      <c r="W110" s="47"/>
      <c r="X110" s="47"/>
      <c r="Y110" s="47"/>
      <c r="Z110" s="47"/>
      <c r="AA110" s="47"/>
      <c r="AB110" s="47"/>
      <c r="AC110" s="47"/>
      <c r="AD110" s="47"/>
      <c r="AE110" s="47"/>
      <c r="AF110" s="47"/>
      <c r="AG110" s="47"/>
      <c r="AH110" s="42"/>
      <c r="AI110" s="187"/>
      <c r="AJ110" s="32"/>
    </row>
    <row r="111" spans="1:36" ht="30" customHeight="1">
      <c r="A111" s="209"/>
      <c r="B111" s="84" t="s">
        <v>564</v>
      </c>
      <c r="C111" s="47"/>
      <c r="D111" s="47"/>
      <c r="E111" s="47"/>
      <c r="F111" s="47"/>
      <c r="G111" s="47"/>
      <c r="H111" s="47"/>
      <c r="I111" s="47"/>
      <c r="J111" s="47"/>
      <c r="K111" s="47"/>
      <c r="L111" s="47"/>
      <c r="M111" s="47"/>
      <c r="N111" s="42"/>
      <c r="O111" s="42"/>
      <c r="P111" s="42" t="s">
        <v>135</v>
      </c>
      <c r="Q111" s="42"/>
      <c r="R111" s="47"/>
      <c r="S111" s="47"/>
      <c r="T111" s="47"/>
      <c r="U111" s="47"/>
      <c r="V111" s="47"/>
      <c r="W111" s="47"/>
      <c r="X111" s="47"/>
      <c r="Y111" s="47"/>
      <c r="Z111" s="47"/>
      <c r="AA111" s="47"/>
      <c r="AB111" s="47"/>
      <c r="AC111" s="47"/>
      <c r="AD111" s="47"/>
      <c r="AE111" s="47"/>
      <c r="AF111" s="47"/>
      <c r="AG111" s="47"/>
      <c r="AH111" s="42"/>
      <c r="AI111" s="187"/>
      <c r="AJ111" s="32"/>
    </row>
    <row r="112" spans="1:36" ht="30" customHeight="1">
      <c r="A112" s="209"/>
      <c r="B112" s="84" t="s">
        <v>565</v>
      </c>
      <c r="C112" s="47"/>
      <c r="D112" s="47"/>
      <c r="E112" s="47"/>
      <c r="F112" s="47"/>
      <c r="G112" s="47"/>
      <c r="H112" s="47"/>
      <c r="I112" s="47"/>
      <c r="J112" s="47"/>
      <c r="K112" s="47"/>
      <c r="L112" s="47"/>
      <c r="M112" s="47"/>
      <c r="N112" s="42"/>
      <c r="O112" s="42"/>
      <c r="P112" s="42" t="s">
        <v>135</v>
      </c>
      <c r="Q112" s="42"/>
      <c r="R112" s="47"/>
      <c r="S112" s="47"/>
      <c r="T112" s="47"/>
      <c r="U112" s="47"/>
      <c r="V112" s="47"/>
      <c r="W112" s="47"/>
      <c r="X112" s="47"/>
      <c r="Y112" s="47"/>
      <c r="Z112" s="47"/>
      <c r="AA112" s="47"/>
      <c r="AB112" s="47"/>
      <c r="AC112" s="47"/>
      <c r="AD112" s="47"/>
      <c r="AE112" s="47"/>
      <c r="AF112" s="47"/>
      <c r="AG112" s="47"/>
      <c r="AH112" s="42"/>
      <c r="AI112" s="187"/>
      <c r="AJ112" s="32"/>
    </row>
    <row r="113" spans="1:36" ht="30" customHeight="1">
      <c r="A113" s="209"/>
      <c r="B113" s="84" t="s">
        <v>566</v>
      </c>
      <c r="C113" s="47"/>
      <c r="D113" s="47"/>
      <c r="E113" s="47"/>
      <c r="F113" s="47"/>
      <c r="G113" s="47"/>
      <c r="H113" s="47"/>
      <c r="I113" s="47"/>
      <c r="J113" s="47"/>
      <c r="K113" s="47"/>
      <c r="L113" s="47"/>
      <c r="M113" s="47"/>
      <c r="N113" s="42"/>
      <c r="O113" s="42"/>
      <c r="P113" s="42" t="s">
        <v>135</v>
      </c>
      <c r="Q113" s="42"/>
      <c r="R113" s="47"/>
      <c r="S113" s="47"/>
      <c r="T113" s="47"/>
      <c r="U113" s="47"/>
      <c r="V113" s="47"/>
      <c r="W113" s="47"/>
      <c r="X113" s="47"/>
      <c r="Y113" s="47"/>
      <c r="Z113" s="47"/>
      <c r="AA113" s="47"/>
      <c r="AB113" s="47"/>
      <c r="AC113" s="47"/>
      <c r="AD113" s="47"/>
      <c r="AE113" s="47"/>
      <c r="AF113" s="47"/>
      <c r="AG113" s="47"/>
      <c r="AH113" s="42"/>
      <c r="AI113" s="187"/>
      <c r="AJ113" s="32"/>
    </row>
    <row r="114" spans="1:36" ht="30" customHeight="1">
      <c r="A114" s="209"/>
      <c r="B114" s="84" t="s">
        <v>567</v>
      </c>
      <c r="C114" s="47"/>
      <c r="D114" s="47"/>
      <c r="E114" s="47"/>
      <c r="F114" s="47"/>
      <c r="G114" s="47"/>
      <c r="H114" s="47"/>
      <c r="I114" s="47"/>
      <c r="J114" s="47"/>
      <c r="K114" s="47"/>
      <c r="L114" s="47"/>
      <c r="M114" s="47"/>
      <c r="N114" s="42"/>
      <c r="O114" s="42"/>
      <c r="P114" s="42" t="s">
        <v>135</v>
      </c>
      <c r="Q114" s="42"/>
      <c r="R114" s="47"/>
      <c r="S114" s="47"/>
      <c r="T114" s="47"/>
      <c r="U114" s="47"/>
      <c r="V114" s="47"/>
      <c r="W114" s="47"/>
      <c r="X114" s="47"/>
      <c r="Y114" s="47"/>
      <c r="Z114" s="47"/>
      <c r="AA114" s="47"/>
      <c r="AB114" s="47"/>
      <c r="AC114" s="47"/>
      <c r="AD114" s="47"/>
      <c r="AE114" s="47"/>
      <c r="AF114" s="47"/>
      <c r="AG114" s="47"/>
      <c r="AH114" s="42"/>
      <c r="AI114" s="187"/>
      <c r="AJ114" s="32"/>
    </row>
    <row r="115" spans="1:36" ht="30" customHeight="1">
      <c r="A115" s="210"/>
      <c r="B115" s="84" t="s">
        <v>568</v>
      </c>
      <c r="C115" s="47"/>
      <c r="D115" s="47"/>
      <c r="E115" s="47"/>
      <c r="F115" s="47"/>
      <c r="G115" s="47"/>
      <c r="H115" s="47"/>
      <c r="I115" s="47"/>
      <c r="J115" s="47"/>
      <c r="K115" s="47"/>
      <c r="L115" s="47"/>
      <c r="M115" s="47"/>
      <c r="N115" s="42"/>
      <c r="O115" s="42"/>
      <c r="P115" s="42" t="s">
        <v>135</v>
      </c>
      <c r="Q115" s="42"/>
      <c r="R115" s="47"/>
      <c r="S115" s="47"/>
      <c r="T115" s="47"/>
      <c r="U115" s="47"/>
      <c r="V115" s="47"/>
      <c r="W115" s="47"/>
      <c r="X115" s="47"/>
      <c r="Y115" s="47"/>
      <c r="Z115" s="47"/>
      <c r="AA115" s="47"/>
      <c r="AB115" s="47"/>
      <c r="AC115" s="47"/>
      <c r="AD115" s="47"/>
      <c r="AE115" s="47"/>
      <c r="AF115" s="47"/>
      <c r="AG115" s="47"/>
      <c r="AH115" s="42"/>
      <c r="AI115" s="187"/>
      <c r="AJ115" s="32"/>
    </row>
    <row r="116" spans="1:36" ht="30" customHeight="1">
      <c r="A116" s="241" t="s">
        <v>569</v>
      </c>
      <c r="B116" s="84" t="s">
        <v>570</v>
      </c>
      <c r="C116" s="47" t="s">
        <v>571</v>
      </c>
      <c r="D116" s="47"/>
      <c r="E116" s="47"/>
      <c r="F116" s="47"/>
      <c r="G116" s="47"/>
      <c r="H116" s="47"/>
      <c r="I116" s="47"/>
      <c r="J116" s="47"/>
      <c r="K116" s="47"/>
      <c r="L116" s="47"/>
      <c r="M116" s="47"/>
      <c r="N116" s="42"/>
      <c r="O116" s="42"/>
      <c r="P116" s="42"/>
      <c r="Q116" s="42" t="s">
        <v>483</v>
      </c>
      <c r="R116" s="47"/>
      <c r="S116" s="47"/>
      <c r="T116" s="47"/>
      <c r="U116" s="47"/>
      <c r="V116" s="47"/>
      <c r="W116" s="47"/>
      <c r="X116" s="47"/>
      <c r="Y116" s="47"/>
      <c r="Z116" s="47"/>
      <c r="AA116" s="47"/>
      <c r="AB116" s="47"/>
      <c r="AC116" s="47"/>
      <c r="AD116" s="47"/>
      <c r="AE116" s="47"/>
      <c r="AF116" s="47"/>
      <c r="AG116" s="47"/>
      <c r="AH116" s="42"/>
      <c r="AI116" s="187"/>
      <c r="AJ116" s="32"/>
    </row>
    <row r="117" spans="1:36" ht="30" customHeight="1">
      <c r="A117" s="209"/>
      <c r="B117" s="84" t="s">
        <v>572</v>
      </c>
      <c r="C117" s="47" t="s">
        <v>571</v>
      </c>
      <c r="D117" s="47"/>
      <c r="E117" s="47"/>
      <c r="F117" s="47"/>
      <c r="G117" s="47"/>
      <c r="H117" s="47"/>
      <c r="I117" s="47"/>
      <c r="J117" s="47"/>
      <c r="K117" s="47"/>
      <c r="L117" s="47"/>
      <c r="M117" s="47"/>
      <c r="N117" s="42"/>
      <c r="O117" s="42"/>
      <c r="P117" s="42"/>
      <c r="Q117" s="42" t="s">
        <v>483</v>
      </c>
      <c r="R117" s="47"/>
      <c r="S117" s="47"/>
      <c r="T117" s="47"/>
      <c r="U117" s="47"/>
      <c r="V117" s="47"/>
      <c r="W117" s="47"/>
      <c r="X117" s="47"/>
      <c r="Y117" s="47"/>
      <c r="Z117" s="47"/>
      <c r="AA117" s="47"/>
      <c r="AB117" s="47"/>
      <c r="AC117" s="47"/>
      <c r="AD117" s="47"/>
      <c r="AE117" s="47"/>
      <c r="AF117" s="47"/>
      <c r="AG117" s="47"/>
      <c r="AH117" s="42"/>
      <c r="AI117" s="187"/>
      <c r="AJ117" s="32"/>
    </row>
    <row r="118" spans="1:36" ht="30" customHeight="1">
      <c r="A118" s="209"/>
      <c r="B118" s="84" t="s">
        <v>573</v>
      </c>
      <c r="C118" s="47" t="s">
        <v>571</v>
      </c>
      <c r="D118" s="47"/>
      <c r="E118" s="47"/>
      <c r="F118" s="47"/>
      <c r="G118" s="47"/>
      <c r="H118" s="47"/>
      <c r="I118" s="47"/>
      <c r="J118" s="47"/>
      <c r="K118" s="47"/>
      <c r="L118" s="47"/>
      <c r="M118" s="47"/>
      <c r="N118" s="42"/>
      <c r="O118" s="42"/>
      <c r="P118" s="42"/>
      <c r="Q118" s="42" t="s">
        <v>483</v>
      </c>
      <c r="R118" s="47"/>
      <c r="S118" s="47"/>
      <c r="T118" s="47"/>
      <c r="U118" s="47"/>
      <c r="V118" s="47"/>
      <c r="W118" s="47"/>
      <c r="X118" s="47"/>
      <c r="Y118" s="47"/>
      <c r="Z118" s="47"/>
      <c r="AA118" s="47"/>
      <c r="AB118" s="47"/>
      <c r="AC118" s="47"/>
      <c r="AD118" s="47"/>
      <c r="AE118" s="47"/>
      <c r="AF118" s="47"/>
      <c r="AG118" s="47"/>
      <c r="AH118" s="42"/>
      <c r="AI118" s="187"/>
      <c r="AJ118" s="32"/>
    </row>
    <row r="119" spans="1:36" ht="30" customHeight="1">
      <c r="A119" s="209"/>
      <c r="B119" s="84" t="s">
        <v>574</v>
      </c>
      <c r="C119" s="47"/>
      <c r="D119" s="47"/>
      <c r="E119" s="47"/>
      <c r="F119" s="47"/>
      <c r="G119" s="47"/>
      <c r="H119" s="47"/>
      <c r="I119" s="47"/>
      <c r="J119" s="47"/>
      <c r="K119" s="47"/>
      <c r="L119" s="47"/>
      <c r="M119" s="47"/>
      <c r="N119" s="42"/>
      <c r="O119" s="42" t="s">
        <v>135</v>
      </c>
      <c r="P119" s="42"/>
      <c r="Q119" s="42"/>
      <c r="R119" s="47"/>
      <c r="S119" s="47"/>
      <c r="T119" s="47"/>
      <c r="U119" s="47"/>
      <c r="V119" s="47"/>
      <c r="W119" s="47"/>
      <c r="X119" s="47"/>
      <c r="Y119" s="47"/>
      <c r="Z119" s="47"/>
      <c r="AA119" s="47"/>
      <c r="AB119" s="47"/>
      <c r="AC119" s="47"/>
      <c r="AD119" s="47"/>
      <c r="AE119" s="47"/>
      <c r="AF119" s="47"/>
      <c r="AG119" s="47"/>
      <c r="AH119" s="42"/>
      <c r="AI119" s="187"/>
      <c r="AJ119" s="32"/>
    </row>
    <row r="120" spans="1:36" ht="30" customHeight="1">
      <c r="A120" s="209"/>
      <c r="B120" s="84" t="s">
        <v>575</v>
      </c>
      <c r="C120" s="47"/>
      <c r="D120" s="47"/>
      <c r="E120" s="47"/>
      <c r="F120" s="47"/>
      <c r="G120" s="47"/>
      <c r="H120" s="47"/>
      <c r="I120" s="47"/>
      <c r="J120" s="47"/>
      <c r="K120" s="47"/>
      <c r="L120" s="47"/>
      <c r="M120" s="47"/>
      <c r="N120" s="42"/>
      <c r="O120" s="42"/>
      <c r="P120" s="42"/>
      <c r="Q120" s="42" t="s">
        <v>135</v>
      </c>
      <c r="R120" s="47"/>
      <c r="S120" s="47"/>
      <c r="T120" s="47"/>
      <c r="U120" s="47"/>
      <c r="V120" s="47"/>
      <c r="W120" s="47"/>
      <c r="X120" s="47"/>
      <c r="Y120" s="47"/>
      <c r="Z120" s="47"/>
      <c r="AA120" s="47"/>
      <c r="AB120" s="47"/>
      <c r="AC120" s="47"/>
      <c r="AD120" s="47"/>
      <c r="AE120" s="47"/>
      <c r="AF120" s="47"/>
      <c r="AG120" s="47"/>
      <c r="AH120" s="42"/>
      <c r="AI120" s="187"/>
      <c r="AJ120" s="32"/>
    </row>
    <row r="121" spans="1:36" ht="30" customHeight="1">
      <c r="A121" s="209"/>
      <c r="B121" s="84" t="s">
        <v>576</v>
      </c>
      <c r="C121" s="47"/>
      <c r="D121" s="47"/>
      <c r="E121" s="47"/>
      <c r="F121" s="47"/>
      <c r="G121" s="47"/>
      <c r="H121" s="47"/>
      <c r="I121" s="47"/>
      <c r="J121" s="47"/>
      <c r="K121" s="47"/>
      <c r="L121" s="47"/>
      <c r="M121" s="47"/>
      <c r="N121" s="42"/>
      <c r="O121" s="42" t="s">
        <v>135</v>
      </c>
      <c r="P121" s="42"/>
      <c r="Q121" s="42"/>
      <c r="R121" s="47"/>
      <c r="S121" s="47"/>
      <c r="T121" s="47"/>
      <c r="U121" s="47"/>
      <c r="V121" s="47"/>
      <c r="W121" s="47"/>
      <c r="X121" s="47"/>
      <c r="Y121" s="47"/>
      <c r="Z121" s="47"/>
      <c r="AA121" s="47"/>
      <c r="AB121" s="47"/>
      <c r="AC121" s="47"/>
      <c r="AD121" s="47"/>
      <c r="AE121" s="47"/>
      <c r="AF121" s="47"/>
      <c r="AG121" s="47"/>
      <c r="AH121" s="42"/>
      <c r="AI121" s="187"/>
      <c r="AJ121" s="32"/>
    </row>
    <row r="122" spans="1:36" ht="30" customHeight="1">
      <c r="A122" s="209"/>
      <c r="B122" s="84" t="s">
        <v>577</v>
      </c>
      <c r="C122" s="47"/>
      <c r="D122" s="47"/>
      <c r="E122" s="47"/>
      <c r="F122" s="47"/>
      <c r="G122" s="47"/>
      <c r="H122" s="47"/>
      <c r="I122" s="47"/>
      <c r="J122" s="47"/>
      <c r="K122" s="47"/>
      <c r="L122" s="47"/>
      <c r="M122" s="47"/>
      <c r="N122" s="42"/>
      <c r="O122" s="42"/>
      <c r="P122" s="42" t="s">
        <v>135</v>
      </c>
      <c r="Q122" s="42"/>
      <c r="R122" s="47"/>
      <c r="S122" s="47"/>
      <c r="T122" s="47"/>
      <c r="U122" s="47"/>
      <c r="V122" s="47"/>
      <c r="W122" s="47"/>
      <c r="X122" s="47"/>
      <c r="Y122" s="47"/>
      <c r="Z122" s="47"/>
      <c r="AA122" s="47"/>
      <c r="AB122" s="47"/>
      <c r="AC122" s="47"/>
      <c r="AD122" s="47"/>
      <c r="AE122" s="47"/>
      <c r="AF122" s="47"/>
      <c r="AG122" s="47"/>
      <c r="AH122" s="42"/>
      <c r="AI122" s="187"/>
      <c r="AJ122" s="32"/>
    </row>
    <row r="123" spans="1:36" ht="30" customHeight="1">
      <c r="A123" s="209"/>
      <c r="B123" s="84" t="s">
        <v>578</v>
      </c>
      <c r="C123" s="47"/>
      <c r="D123" s="47"/>
      <c r="E123" s="47"/>
      <c r="F123" s="47"/>
      <c r="G123" s="47"/>
      <c r="H123" s="47"/>
      <c r="I123" s="47"/>
      <c r="J123" s="47"/>
      <c r="K123" s="47"/>
      <c r="L123" s="47"/>
      <c r="M123" s="47"/>
      <c r="N123" s="42"/>
      <c r="O123" s="42"/>
      <c r="P123" s="42"/>
      <c r="Q123" s="42" t="s">
        <v>135</v>
      </c>
      <c r="R123" s="47"/>
      <c r="S123" s="47"/>
      <c r="T123" s="47"/>
      <c r="U123" s="47"/>
      <c r="V123" s="47"/>
      <c r="W123" s="47"/>
      <c r="X123" s="47"/>
      <c r="Y123" s="47"/>
      <c r="Z123" s="47"/>
      <c r="AA123" s="47"/>
      <c r="AB123" s="47"/>
      <c r="AC123" s="47"/>
      <c r="AD123" s="47"/>
      <c r="AE123" s="47"/>
      <c r="AF123" s="47"/>
      <c r="AG123" s="47"/>
      <c r="AH123" s="42"/>
      <c r="AI123" s="187"/>
      <c r="AJ123" s="32"/>
    </row>
    <row r="124" spans="1:36" ht="30" customHeight="1">
      <c r="A124" s="209"/>
      <c r="B124" s="84" t="s">
        <v>579</v>
      </c>
      <c r="C124" s="47"/>
      <c r="D124" s="47"/>
      <c r="E124" s="47"/>
      <c r="F124" s="47"/>
      <c r="G124" s="47"/>
      <c r="H124" s="47"/>
      <c r="I124" s="47"/>
      <c r="J124" s="47"/>
      <c r="K124" s="47"/>
      <c r="L124" s="47"/>
      <c r="M124" s="47"/>
      <c r="N124" s="42"/>
      <c r="O124" s="42"/>
      <c r="P124" s="42" t="s">
        <v>135</v>
      </c>
      <c r="Q124" s="42"/>
      <c r="R124" s="47"/>
      <c r="S124" s="47"/>
      <c r="T124" s="47"/>
      <c r="U124" s="47"/>
      <c r="V124" s="47"/>
      <c r="W124" s="47"/>
      <c r="X124" s="47"/>
      <c r="Y124" s="47"/>
      <c r="Z124" s="47"/>
      <c r="AA124" s="47"/>
      <c r="AB124" s="47"/>
      <c r="AC124" s="47"/>
      <c r="AD124" s="47"/>
      <c r="AE124" s="47"/>
      <c r="AF124" s="47"/>
      <c r="AG124" s="47"/>
      <c r="AH124" s="42"/>
      <c r="AI124" s="187"/>
      <c r="AJ124" s="32"/>
    </row>
    <row r="125" spans="1:36" ht="30" customHeight="1">
      <c r="A125" s="209"/>
      <c r="B125" s="84" t="s">
        <v>580</v>
      </c>
      <c r="C125" s="47"/>
      <c r="D125" s="47"/>
      <c r="E125" s="47"/>
      <c r="F125" s="47"/>
      <c r="G125" s="47"/>
      <c r="H125" s="47"/>
      <c r="I125" s="47"/>
      <c r="J125" s="47"/>
      <c r="K125" s="47"/>
      <c r="L125" s="47"/>
      <c r="M125" s="47"/>
      <c r="N125" s="42"/>
      <c r="O125" s="42"/>
      <c r="P125" s="42" t="s">
        <v>135</v>
      </c>
      <c r="Q125" s="42"/>
      <c r="R125" s="47"/>
      <c r="S125" s="47"/>
      <c r="T125" s="47"/>
      <c r="U125" s="47"/>
      <c r="V125" s="47"/>
      <c r="W125" s="47"/>
      <c r="X125" s="47"/>
      <c r="Y125" s="47"/>
      <c r="Z125" s="47"/>
      <c r="AA125" s="47"/>
      <c r="AB125" s="47"/>
      <c r="AC125" s="47"/>
      <c r="AD125" s="47"/>
      <c r="AE125" s="47"/>
      <c r="AF125" s="47"/>
      <c r="AG125" s="47"/>
      <c r="AH125" s="42"/>
      <c r="AI125" s="187"/>
      <c r="AJ125" s="32"/>
    </row>
    <row r="126" spans="1:36" ht="30" customHeight="1">
      <c r="A126" s="209"/>
      <c r="B126" s="84" t="s">
        <v>581</v>
      </c>
      <c r="C126" s="47"/>
      <c r="D126" s="47"/>
      <c r="E126" s="47"/>
      <c r="F126" s="47"/>
      <c r="G126" s="47"/>
      <c r="H126" s="47"/>
      <c r="I126" s="47"/>
      <c r="J126" s="47"/>
      <c r="K126" s="47"/>
      <c r="L126" s="47"/>
      <c r="M126" s="47"/>
      <c r="N126" s="42"/>
      <c r="O126" s="42"/>
      <c r="P126" s="42"/>
      <c r="Q126" s="42" t="s">
        <v>135</v>
      </c>
      <c r="R126" s="47"/>
      <c r="S126" s="47"/>
      <c r="T126" s="47"/>
      <c r="U126" s="47"/>
      <c r="V126" s="47"/>
      <c r="W126" s="47"/>
      <c r="X126" s="47"/>
      <c r="Y126" s="47"/>
      <c r="Z126" s="47"/>
      <c r="AA126" s="47"/>
      <c r="AB126" s="47"/>
      <c r="AC126" s="47"/>
      <c r="AD126" s="47"/>
      <c r="AE126" s="47"/>
      <c r="AF126" s="47"/>
      <c r="AG126" s="47"/>
      <c r="AH126" s="42"/>
      <c r="AI126" s="187"/>
      <c r="AJ126" s="32"/>
    </row>
    <row r="127" spans="1:36" ht="30" customHeight="1">
      <c r="A127" s="209"/>
      <c r="B127" s="84" t="s">
        <v>582</v>
      </c>
      <c r="C127" s="47"/>
      <c r="D127" s="47"/>
      <c r="E127" s="47"/>
      <c r="F127" s="47"/>
      <c r="G127" s="47"/>
      <c r="H127" s="47"/>
      <c r="I127" s="47"/>
      <c r="J127" s="47"/>
      <c r="K127" s="47"/>
      <c r="L127" s="47"/>
      <c r="M127" s="47"/>
      <c r="N127" s="42"/>
      <c r="O127" s="42" t="s">
        <v>135</v>
      </c>
      <c r="P127" s="42"/>
      <c r="Q127" s="42"/>
      <c r="R127" s="47"/>
      <c r="S127" s="47"/>
      <c r="T127" s="47"/>
      <c r="U127" s="47"/>
      <c r="V127" s="47"/>
      <c r="W127" s="47"/>
      <c r="X127" s="47"/>
      <c r="Y127" s="47"/>
      <c r="Z127" s="47"/>
      <c r="AA127" s="47"/>
      <c r="AB127" s="47"/>
      <c r="AC127" s="47"/>
      <c r="AD127" s="47"/>
      <c r="AE127" s="47"/>
      <c r="AF127" s="47"/>
      <c r="AG127" s="47"/>
      <c r="AH127" s="42"/>
      <c r="AI127" s="187"/>
      <c r="AJ127" s="32"/>
    </row>
    <row r="128" spans="1:36" ht="30" customHeight="1">
      <c r="A128" s="209"/>
      <c r="B128" s="84" t="s">
        <v>583</v>
      </c>
      <c r="C128" s="47"/>
      <c r="D128" s="47"/>
      <c r="E128" s="47"/>
      <c r="F128" s="47"/>
      <c r="G128" s="47"/>
      <c r="H128" s="47"/>
      <c r="I128" s="47"/>
      <c r="J128" s="47"/>
      <c r="K128" s="47"/>
      <c r="L128" s="47"/>
      <c r="M128" s="47"/>
      <c r="N128" s="42"/>
      <c r="O128" s="42"/>
      <c r="P128" s="42" t="s">
        <v>135</v>
      </c>
      <c r="Q128" s="42"/>
      <c r="R128" s="47"/>
      <c r="S128" s="47"/>
      <c r="T128" s="47"/>
      <c r="U128" s="47"/>
      <c r="V128" s="47"/>
      <c r="W128" s="47"/>
      <c r="X128" s="47"/>
      <c r="Y128" s="47"/>
      <c r="Z128" s="47"/>
      <c r="AA128" s="47"/>
      <c r="AB128" s="47"/>
      <c r="AC128" s="47"/>
      <c r="AD128" s="47"/>
      <c r="AE128" s="47"/>
      <c r="AF128" s="47"/>
      <c r="AG128" s="47"/>
      <c r="AH128" s="42"/>
      <c r="AI128" s="187"/>
      <c r="AJ128" s="32"/>
    </row>
    <row r="129" spans="1:36" ht="30" customHeight="1">
      <c r="A129" s="209"/>
      <c r="B129" s="84" t="s">
        <v>584</v>
      </c>
      <c r="C129" s="47"/>
      <c r="D129" s="47"/>
      <c r="E129" s="47"/>
      <c r="F129" s="47"/>
      <c r="G129" s="47"/>
      <c r="H129" s="47"/>
      <c r="I129" s="47"/>
      <c r="J129" s="47"/>
      <c r="K129" s="47"/>
      <c r="L129" s="47"/>
      <c r="M129" s="47"/>
      <c r="N129" s="42"/>
      <c r="O129" s="42"/>
      <c r="P129" s="42"/>
      <c r="Q129" s="42" t="s">
        <v>135</v>
      </c>
      <c r="R129" s="47"/>
      <c r="S129" s="47"/>
      <c r="T129" s="47"/>
      <c r="U129" s="47"/>
      <c r="V129" s="47"/>
      <c r="W129" s="47"/>
      <c r="X129" s="47"/>
      <c r="Y129" s="47"/>
      <c r="Z129" s="47"/>
      <c r="AA129" s="47"/>
      <c r="AB129" s="47"/>
      <c r="AC129" s="47"/>
      <c r="AD129" s="47"/>
      <c r="AE129" s="47"/>
      <c r="AF129" s="47"/>
      <c r="AG129" s="47"/>
      <c r="AH129" s="42"/>
      <c r="AI129" s="187"/>
      <c r="AJ129" s="32"/>
    </row>
    <row r="130" spans="1:36" ht="30" customHeight="1">
      <c r="A130" s="210"/>
      <c r="B130" s="84" t="s">
        <v>585</v>
      </c>
      <c r="C130" s="47"/>
      <c r="D130" s="47"/>
      <c r="E130" s="47"/>
      <c r="F130" s="47"/>
      <c r="G130" s="47"/>
      <c r="H130" s="47"/>
      <c r="I130" s="47"/>
      <c r="J130" s="47"/>
      <c r="K130" s="47"/>
      <c r="L130" s="47"/>
      <c r="M130" s="47"/>
      <c r="N130" s="42"/>
      <c r="O130" s="42"/>
      <c r="P130" s="42"/>
      <c r="Q130" s="42" t="s">
        <v>135</v>
      </c>
      <c r="R130" s="47"/>
      <c r="S130" s="47"/>
      <c r="T130" s="47"/>
      <c r="U130" s="47"/>
      <c r="V130" s="47"/>
      <c r="W130" s="47"/>
      <c r="X130" s="47"/>
      <c r="Y130" s="47"/>
      <c r="Z130" s="47"/>
      <c r="AA130" s="47"/>
      <c r="AB130" s="47"/>
      <c r="AC130" s="47"/>
      <c r="AD130" s="47"/>
      <c r="AE130" s="47"/>
      <c r="AF130" s="47"/>
      <c r="AG130" s="47"/>
      <c r="AH130" s="42"/>
      <c r="AI130" s="187"/>
      <c r="AJ130" s="32"/>
    </row>
    <row r="131" spans="1:36" ht="30" customHeight="1">
      <c r="A131" s="241" t="s">
        <v>586</v>
      </c>
      <c r="B131" s="84" t="s">
        <v>587</v>
      </c>
      <c r="C131" s="47" t="s">
        <v>588</v>
      </c>
      <c r="D131" s="47"/>
      <c r="E131" s="47"/>
      <c r="F131" s="47"/>
      <c r="G131" s="47"/>
      <c r="H131" s="47"/>
      <c r="I131" s="47"/>
      <c r="J131" s="47"/>
      <c r="K131" s="47"/>
      <c r="L131" s="47"/>
      <c r="M131" s="47"/>
      <c r="N131" s="42"/>
      <c r="O131" s="42"/>
      <c r="P131" s="42"/>
      <c r="Q131" s="42" t="s">
        <v>483</v>
      </c>
      <c r="R131" s="47"/>
      <c r="S131" s="47"/>
      <c r="T131" s="47"/>
      <c r="U131" s="47"/>
      <c r="V131" s="47"/>
      <c r="W131" s="47"/>
      <c r="X131" s="47"/>
      <c r="Y131" s="47"/>
      <c r="Z131" s="47"/>
      <c r="AA131" s="47"/>
      <c r="AB131" s="47"/>
      <c r="AC131" s="47"/>
      <c r="AD131" s="47"/>
      <c r="AE131" s="47"/>
      <c r="AF131" s="47"/>
      <c r="AG131" s="47"/>
      <c r="AH131" s="42"/>
      <c r="AI131" s="187"/>
      <c r="AJ131" s="32"/>
    </row>
    <row r="132" spans="1:36" ht="30" customHeight="1">
      <c r="A132" s="209"/>
      <c r="B132" s="84" t="s">
        <v>589</v>
      </c>
      <c r="C132" s="47" t="s">
        <v>588</v>
      </c>
      <c r="D132" s="47"/>
      <c r="E132" s="47"/>
      <c r="F132" s="47"/>
      <c r="G132" s="47"/>
      <c r="H132" s="47"/>
      <c r="I132" s="47"/>
      <c r="J132" s="47"/>
      <c r="K132" s="47"/>
      <c r="L132" s="47"/>
      <c r="M132" s="47"/>
      <c r="N132" s="42"/>
      <c r="O132" s="42"/>
      <c r="P132" s="42"/>
      <c r="Q132" s="42" t="s">
        <v>483</v>
      </c>
      <c r="R132" s="47"/>
      <c r="S132" s="47"/>
      <c r="T132" s="47"/>
      <c r="U132" s="47"/>
      <c r="V132" s="47"/>
      <c r="W132" s="47"/>
      <c r="X132" s="47"/>
      <c r="Y132" s="47"/>
      <c r="Z132" s="47"/>
      <c r="AA132" s="47"/>
      <c r="AB132" s="47"/>
      <c r="AC132" s="47"/>
      <c r="AD132" s="47"/>
      <c r="AE132" s="47"/>
      <c r="AF132" s="47"/>
      <c r="AG132" s="47"/>
      <c r="AH132" s="42"/>
      <c r="AI132" s="187"/>
      <c r="AJ132" s="32"/>
    </row>
    <row r="133" spans="1:36" ht="30" customHeight="1">
      <c r="A133" s="209"/>
      <c r="B133" s="84" t="s">
        <v>590</v>
      </c>
      <c r="C133" s="47" t="s">
        <v>588</v>
      </c>
      <c r="D133" s="47"/>
      <c r="E133" s="47"/>
      <c r="F133" s="47"/>
      <c r="G133" s="47"/>
      <c r="H133" s="47"/>
      <c r="I133" s="47"/>
      <c r="J133" s="47"/>
      <c r="K133" s="47"/>
      <c r="L133" s="47"/>
      <c r="M133" s="47"/>
      <c r="N133" s="42"/>
      <c r="O133" s="42"/>
      <c r="P133" s="42"/>
      <c r="Q133" s="42" t="s">
        <v>483</v>
      </c>
      <c r="R133" s="47"/>
      <c r="S133" s="47"/>
      <c r="T133" s="47"/>
      <c r="U133" s="47"/>
      <c r="V133" s="47"/>
      <c r="W133" s="47"/>
      <c r="X133" s="47"/>
      <c r="Y133" s="47"/>
      <c r="Z133" s="47"/>
      <c r="AA133" s="47"/>
      <c r="AB133" s="47"/>
      <c r="AC133" s="47"/>
      <c r="AD133" s="47"/>
      <c r="AE133" s="47"/>
      <c r="AF133" s="47"/>
      <c r="AG133" s="47"/>
      <c r="AH133" s="42"/>
      <c r="AI133" s="187"/>
      <c r="AJ133" s="32"/>
    </row>
    <row r="134" spans="1:36" ht="30" customHeight="1">
      <c r="A134" s="209"/>
      <c r="B134" s="84" t="s">
        <v>591</v>
      </c>
      <c r="C134" s="47"/>
      <c r="D134" s="47"/>
      <c r="E134" s="47"/>
      <c r="F134" s="47"/>
      <c r="G134" s="47"/>
      <c r="H134" s="47"/>
      <c r="I134" s="47"/>
      <c r="J134" s="47"/>
      <c r="K134" s="47"/>
      <c r="L134" s="47"/>
      <c r="M134" s="47"/>
      <c r="N134" s="42"/>
      <c r="O134" s="42" t="s">
        <v>135</v>
      </c>
      <c r="P134" s="42"/>
      <c r="Q134" s="42"/>
      <c r="R134" s="47"/>
      <c r="S134" s="47"/>
      <c r="T134" s="47"/>
      <c r="U134" s="47"/>
      <c r="V134" s="47"/>
      <c r="W134" s="47"/>
      <c r="X134" s="47"/>
      <c r="Y134" s="47"/>
      <c r="Z134" s="47"/>
      <c r="AA134" s="47"/>
      <c r="AB134" s="47"/>
      <c r="AC134" s="47"/>
      <c r="AD134" s="47"/>
      <c r="AE134" s="47"/>
      <c r="AF134" s="47"/>
      <c r="AG134" s="47"/>
      <c r="AH134" s="42"/>
      <c r="AI134" s="187"/>
      <c r="AJ134" s="32"/>
    </row>
    <row r="135" spans="1:36" ht="30" customHeight="1">
      <c r="A135" s="209"/>
      <c r="B135" s="84" t="s">
        <v>592</v>
      </c>
      <c r="C135" s="47"/>
      <c r="D135" s="47"/>
      <c r="E135" s="47"/>
      <c r="F135" s="47"/>
      <c r="G135" s="47"/>
      <c r="H135" s="47"/>
      <c r="I135" s="47"/>
      <c r="J135" s="47"/>
      <c r="K135" s="47"/>
      <c r="L135" s="47"/>
      <c r="M135" s="47"/>
      <c r="N135" s="42"/>
      <c r="O135" s="42"/>
      <c r="P135" s="42" t="s">
        <v>135</v>
      </c>
      <c r="Q135" s="42"/>
      <c r="R135" s="47"/>
      <c r="S135" s="47"/>
      <c r="T135" s="47"/>
      <c r="U135" s="47"/>
      <c r="V135" s="47"/>
      <c r="W135" s="47"/>
      <c r="X135" s="47"/>
      <c r="Y135" s="47"/>
      <c r="Z135" s="47"/>
      <c r="AA135" s="47"/>
      <c r="AB135" s="47"/>
      <c r="AC135" s="47"/>
      <c r="AD135" s="47"/>
      <c r="AE135" s="47"/>
      <c r="AF135" s="47"/>
      <c r="AG135" s="47"/>
      <c r="AH135" s="42"/>
      <c r="AI135" s="187"/>
      <c r="AJ135" s="32"/>
    </row>
    <row r="136" spans="1:36" ht="30" customHeight="1">
      <c r="A136" s="209"/>
      <c r="B136" s="84" t="s">
        <v>593</v>
      </c>
      <c r="C136" s="47"/>
      <c r="D136" s="47"/>
      <c r="E136" s="47"/>
      <c r="F136" s="47"/>
      <c r="G136" s="47"/>
      <c r="H136" s="47"/>
      <c r="I136" s="47"/>
      <c r="J136" s="47"/>
      <c r="K136" s="47"/>
      <c r="L136" s="47"/>
      <c r="M136" s="47"/>
      <c r="N136" s="42"/>
      <c r="O136" s="42"/>
      <c r="P136" s="42"/>
      <c r="Q136" s="42" t="s">
        <v>135</v>
      </c>
      <c r="R136" s="47"/>
      <c r="S136" s="47"/>
      <c r="T136" s="47"/>
      <c r="U136" s="47"/>
      <c r="V136" s="47"/>
      <c r="W136" s="47"/>
      <c r="X136" s="47"/>
      <c r="Y136" s="47"/>
      <c r="Z136" s="47"/>
      <c r="AA136" s="47"/>
      <c r="AB136" s="47"/>
      <c r="AC136" s="47"/>
      <c r="AD136" s="47"/>
      <c r="AE136" s="47"/>
      <c r="AF136" s="47"/>
      <c r="AG136" s="47"/>
      <c r="AH136" s="42"/>
      <c r="AI136" s="187"/>
      <c r="AJ136" s="32"/>
    </row>
    <row r="137" spans="1:36" ht="30" customHeight="1">
      <c r="A137" s="209"/>
      <c r="B137" s="84" t="s">
        <v>594</v>
      </c>
      <c r="C137" s="47"/>
      <c r="D137" s="47"/>
      <c r="E137" s="47"/>
      <c r="F137" s="47"/>
      <c r="G137" s="47"/>
      <c r="H137" s="47"/>
      <c r="I137" s="47"/>
      <c r="J137" s="47"/>
      <c r="K137" s="47"/>
      <c r="L137" s="47"/>
      <c r="M137" s="47"/>
      <c r="N137" s="42"/>
      <c r="O137" s="42" t="s">
        <v>135</v>
      </c>
      <c r="P137" s="42"/>
      <c r="Q137" s="42"/>
      <c r="R137" s="47"/>
      <c r="S137" s="47"/>
      <c r="T137" s="47"/>
      <c r="U137" s="47"/>
      <c r="V137" s="47"/>
      <c r="W137" s="47"/>
      <c r="X137" s="47"/>
      <c r="Y137" s="47"/>
      <c r="Z137" s="47"/>
      <c r="AA137" s="47"/>
      <c r="AB137" s="47"/>
      <c r="AC137" s="47"/>
      <c r="AD137" s="47"/>
      <c r="AE137" s="47"/>
      <c r="AF137" s="47"/>
      <c r="AG137" s="47"/>
      <c r="AH137" s="42"/>
      <c r="AI137" s="187"/>
      <c r="AJ137" s="32"/>
    </row>
    <row r="138" spans="1:36" ht="30" customHeight="1">
      <c r="A138" s="209"/>
      <c r="B138" s="84" t="s">
        <v>595</v>
      </c>
      <c r="C138" s="47"/>
      <c r="D138" s="47"/>
      <c r="E138" s="47"/>
      <c r="F138" s="47"/>
      <c r="G138" s="47"/>
      <c r="H138" s="47"/>
      <c r="I138" s="47"/>
      <c r="J138" s="47"/>
      <c r="K138" s="47"/>
      <c r="L138" s="47"/>
      <c r="M138" s="47"/>
      <c r="N138" s="42"/>
      <c r="O138" s="42"/>
      <c r="P138" s="42" t="s">
        <v>135</v>
      </c>
      <c r="Q138" s="42"/>
      <c r="R138" s="47"/>
      <c r="S138" s="47"/>
      <c r="T138" s="47"/>
      <c r="U138" s="47"/>
      <c r="V138" s="47"/>
      <c r="W138" s="47"/>
      <c r="X138" s="47"/>
      <c r="Y138" s="47"/>
      <c r="Z138" s="47"/>
      <c r="AA138" s="47"/>
      <c r="AB138" s="47"/>
      <c r="AC138" s="47"/>
      <c r="AD138" s="47"/>
      <c r="AE138" s="47"/>
      <c r="AF138" s="47"/>
      <c r="AG138" s="47"/>
      <c r="AH138" s="42"/>
      <c r="AI138" s="187"/>
      <c r="AJ138" s="32"/>
    </row>
    <row r="139" spans="1:36" ht="30" customHeight="1">
      <c r="A139" s="209"/>
      <c r="B139" s="84" t="s">
        <v>596</v>
      </c>
      <c r="C139" s="47"/>
      <c r="D139" s="47"/>
      <c r="E139" s="47"/>
      <c r="F139" s="47"/>
      <c r="G139" s="47"/>
      <c r="H139" s="47"/>
      <c r="I139" s="47"/>
      <c r="J139" s="47"/>
      <c r="K139" s="47"/>
      <c r="L139" s="47"/>
      <c r="M139" s="47"/>
      <c r="N139" s="42"/>
      <c r="O139" s="42"/>
      <c r="P139" s="42"/>
      <c r="Q139" s="42" t="s">
        <v>135</v>
      </c>
      <c r="R139" s="47"/>
      <c r="S139" s="47"/>
      <c r="T139" s="47"/>
      <c r="U139" s="47"/>
      <c r="V139" s="47"/>
      <c r="W139" s="47"/>
      <c r="X139" s="47"/>
      <c r="Y139" s="47"/>
      <c r="Z139" s="47"/>
      <c r="AA139" s="47"/>
      <c r="AB139" s="47"/>
      <c r="AC139" s="47"/>
      <c r="AD139" s="47"/>
      <c r="AE139" s="47"/>
      <c r="AF139" s="47"/>
      <c r="AG139" s="47"/>
      <c r="AH139" s="42"/>
      <c r="AI139" s="187"/>
      <c r="AJ139" s="32"/>
    </row>
    <row r="140" spans="1:36" ht="30" customHeight="1">
      <c r="A140" s="209"/>
      <c r="B140" s="84" t="s">
        <v>597</v>
      </c>
      <c r="C140" s="47"/>
      <c r="D140" s="47"/>
      <c r="E140" s="47"/>
      <c r="F140" s="47"/>
      <c r="G140" s="47"/>
      <c r="H140" s="47"/>
      <c r="I140" s="47"/>
      <c r="J140" s="47"/>
      <c r="K140" s="47"/>
      <c r="L140" s="47"/>
      <c r="M140" s="47"/>
      <c r="N140" s="42"/>
      <c r="O140" s="42"/>
      <c r="P140" s="42" t="s">
        <v>135</v>
      </c>
      <c r="Q140" s="42"/>
      <c r="R140" s="47"/>
      <c r="S140" s="47"/>
      <c r="T140" s="47"/>
      <c r="U140" s="47"/>
      <c r="V140" s="47"/>
      <c r="W140" s="47"/>
      <c r="X140" s="47"/>
      <c r="Y140" s="47"/>
      <c r="Z140" s="47"/>
      <c r="AA140" s="47"/>
      <c r="AB140" s="47"/>
      <c r="AC140" s="47"/>
      <c r="AD140" s="47"/>
      <c r="AE140" s="47"/>
      <c r="AF140" s="47"/>
      <c r="AG140" s="47"/>
      <c r="AH140" s="42"/>
      <c r="AI140" s="187"/>
      <c r="AJ140" s="32"/>
    </row>
    <row r="141" spans="1:36" ht="30" customHeight="1">
      <c r="A141" s="209"/>
      <c r="B141" s="84" t="s">
        <v>598</v>
      </c>
      <c r="C141" s="47"/>
      <c r="D141" s="47"/>
      <c r="E141" s="47"/>
      <c r="F141" s="47"/>
      <c r="G141" s="47"/>
      <c r="H141" s="47"/>
      <c r="I141" s="47"/>
      <c r="J141" s="47"/>
      <c r="K141" s="47"/>
      <c r="L141" s="47"/>
      <c r="M141" s="47"/>
      <c r="N141" s="42"/>
      <c r="O141" s="42" t="s">
        <v>135</v>
      </c>
      <c r="P141" s="42"/>
      <c r="Q141" s="42"/>
      <c r="R141" s="47"/>
      <c r="S141" s="47"/>
      <c r="T141" s="47"/>
      <c r="U141" s="47"/>
      <c r="V141" s="47"/>
      <c r="W141" s="47"/>
      <c r="X141" s="47"/>
      <c r="Y141" s="47"/>
      <c r="Z141" s="47"/>
      <c r="AA141" s="47"/>
      <c r="AB141" s="47"/>
      <c r="AC141" s="47"/>
      <c r="AD141" s="47"/>
      <c r="AE141" s="47"/>
      <c r="AF141" s="47"/>
      <c r="AG141" s="47"/>
      <c r="AH141" s="42"/>
      <c r="AI141" s="187"/>
      <c r="AJ141" s="32"/>
    </row>
    <row r="142" spans="1:36" ht="30" customHeight="1">
      <c r="A142" s="209"/>
      <c r="B142" s="84" t="s">
        <v>599</v>
      </c>
      <c r="C142" s="47"/>
      <c r="D142" s="47"/>
      <c r="E142" s="47"/>
      <c r="F142" s="47"/>
      <c r="G142" s="47"/>
      <c r="H142" s="47"/>
      <c r="I142" s="47"/>
      <c r="J142" s="47"/>
      <c r="K142" s="47"/>
      <c r="L142" s="47"/>
      <c r="M142" s="47"/>
      <c r="N142" s="42"/>
      <c r="O142" s="42"/>
      <c r="P142" s="42" t="s">
        <v>135</v>
      </c>
      <c r="Q142" s="42"/>
      <c r="R142" s="47"/>
      <c r="S142" s="47"/>
      <c r="T142" s="47"/>
      <c r="U142" s="47"/>
      <c r="V142" s="47"/>
      <c r="W142" s="47"/>
      <c r="X142" s="47"/>
      <c r="Y142" s="47"/>
      <c r="Z142" s="47"/>
      <c r="AA142" s="47"/>
      <c r="AB142" s="47"/>
      <c r="AC142" s="47"/>
      <c r="AD142" s="47"/>
      <c r="AE142" s="47"/>
      <c r="AF142" s="47"/>
      <c r="AG142" s="47"/>
      <c r="AH142" s="42"/>
      <c r="AI142" s="187"/>
      <c r="AJ142" s="32"/>
    </row>
    <row r="143" spans="1:36" ht="30" customHeight="1">
      <c r="A143" s="209"/>
      <c r="B143" s="84" t="s">
        <v>600</v>
      </c>
      <c r="C143" s="47"/>
      <c r="D143" s="47"/>
      <c r="E143" s="47"/>
      <c r="F143" s="47"/>
      <c r="G143" s="47"/>
      <c r="H143" s="47"/>
      <c r="I143" s="47"/>
      <c r="J143" s="47"/>
      <c r="K143" s="47"/>
      <c r="L143" s="47"/>
      <c r="M143" s="47"/>
      <c r="N143" s="42"/>
      <c r="O143" s="42"/>
      <c r="P143" s="42" t="s">
        <v>135</v>
      </c>
      <c r="Q143" s="42"/>
      <c r="R143" s="47"/>
      <c r="S143" s="47"/>
      <c r="T143" s="47"/>
      <c r="U143" s="47"/>
      <c r="V143" s="47"/>
      <c r="W143" s="47"/>
      <c r="X143" s="47"/>
      <c r="Y143" s="47"/>
      <c r="Z143" s="47"/>
      <c r="AA143" s="47"/>
      <c r="AB143" s="47"/>
      <c r="AC143" s="47"/>
      <c r="AD143" s="47"/>
      <c r="AE143" s="47"/>
      <c r="AF143" s="47"/>
      <c r="AG143" s="47"/>
      <c r="AH143" s="42"/>
      <c r="AI143" s="187"/>
      <c r="AJ143" s="32"/>
    </row>
    <row r="144" spans="1:36" ht="30" customHeight="1">
      <c r="A144" s="209"/>
      <c r="B144" s="84" t="s">
        <v>601</v>
      </c>
      <c r="C144" s="47"/>
      <c r="D144" s="47"/>
      <c r="E144" s="47"/>
      <c r="F144" s="47"/>
      <c r="G144" s="47"/>
      <c r="H144" s="47"/>
      <c r="I144" s="47"/>
      <c r="J144" s="47"/>
      <c r="K144" s="47"/>
      <c r="L144" s="47"/>
      <c r="M144" s="47"/>
      <c r="N144" s="42"/>
      <c r="O144" s="42"/>
      <c r="P144" s="42"/>
      <c r="Q144" s="42" t="s">
        <v>135</v>
      </c>
      <c r="R144" s="47"/>
      <c r="S144" s="47"/>
      <c r="T144" s="47"/>
      <c r="U144" s="47"/>
      <c r="V144" s="47"/>
      <c r="W144" s="47"/>
      <c r="X144" s="47"/>
      <c r="Y144" s="47"/>
      <c r="Z144" s="47"/>
      <c r="AA144" s="47"/>
      <c r="AB144" s="47"/>
      <c r="AC144" s="47"/>
      <c r="AD144" s="47"/>
      <c r="AE144" s="47"/>
      <c r="AF144" s="47"/>
      <c r="AG144" s="47"/>
      <c r="AH144" s="42"/>
      <c r="AI144" s="187"/>
      <c r="AJ144" s="32"/>
    </row>
    <row r="145" spans="1:36" ht="30" customHeight="1">
      <c r="A145" s="210"/>
      <c r="B145" s="84" t="s">
        <v>602</v>
      </c>
      <c r="C145" s="47"/>
      <c r="D145" s="47"/>
      <c r="E145" s="47"/>
      <c r="F145" s="47"/>
      <c r="G145" s="47"/>
      <c r="H145" s="47"/>
      <c r="I145" s="47"/>
      <c r="J145" s="47"/>
      <c r="K145" s="47"/>
      <c r="L145" s="47"/>
      <c r="M145" s="47"/>
      <c r="N145" s="42"/>
      <c r="O145" s="42" t="s">
        <v>135</v>
      </c>
      <c r="P145" s="42"/>
      <c r="Q145" s="42"/>
      <c r="R145" s="47"/>
      <c r="S145" s="47"/>
      <c r="T145" s="47"/>
      <c r="U145" s="47"/>
      <c r="V145" s="47"/>
      <c r="W145" s="47"/>
      <c r="X145" s="47"/>
      <c r="Y145" s="47"/>
      <c r="Z145" s="47"/>
      <c r="AA145" s="47"/>
      <c r="AB145" s="47"/>
      <c r="AC145" s="47"/>
      <c r="AD145" s="47"/>
      <c r="AE145" s="47"/>
      <c r="AF145" s="47"/>
      <c r="AG145" s="47"/>
      <c r="AH145" s="42"/>
      <c r="AI145" s="187"/>
      <c r="AJ145" s="32"/>
    </row>
    <row r="146" spans="1:36" ht="30" customHeight="1">
      <c r="A146" s="241" t="s">
        <v>603</v>
      </c>
      <c r="B146" s="84" t="s">
        <v>604</v>
      </c>
      <c r="C146" s="47" t="s">
        <v>605</v>
      </c>
      <c r="D146" s="47"/>
      <c r="E146" s="47"/>
      <c r="F146" s="47"/>
      <c r="G146" s="47"/>
      <c r="H146" s="47"/>
      <c r="I146" s="47"/>
      <c r="J146" s="47"/>
      <c r="K146" s="47"/>
      <c r="L146" s="47"/>
      <c r="M146" s="47"/>
      <c r="N146" s="42"/>
      <c r="O146" s="42"/>
      <c r="P146" s="42"/>
      <c r="Q146" s="42" t="s">
        <v>483</v>
      </c>
      <c r="R146" s="47"/>
      <c r="S146" s="47"/>
      <c r="T146" s="47"/>
      <c r="U146" s="47"/>
      <c r="V146" s="47"/>
      <c r="W146" s="47"/>
      <c r="X146" s="47"/>
      <c r="Y146" s="47"/>
      <c r="Z146" s="47"/>
      <c r="AA146" s="47"/>
      <c r="AB146" s="47"/>
      <c r="AC146" s="47"/>
      <c r="AD146" s="47"/>
      <c r="AE146" s="47"/>
      <c r="AF146" s="47"/>
      <c r="AG146" s="47"/>
      <c r="AH146" s="42"/>
      <c r="AI146" s="187"/>
      <c r="AJ146" s="32"/>
    </row>
    <row r="147" spans="1:36" ht="30" customHeight="1">
      <c r="A147" s="209"/>
      <c r="B147" s="84" t="s">
        <v>606</v>
      </c>
      <c r="C147" s="47" t="s">
        <v>605</v>
      </c>
      <c r="D147" s="47"/>
      <c r="E147" s="47"/>
      <c r="F147" s="47"/>
      <c r="G147" s="47"/>
      <c r="H147" s="47"/>
      <c r="I147" s="47"/>
      <c r="J147" s="47"/>
      <c r="K147" s="47"/>
      <c r="L147" s="47"/>
      <c r="M147" s="47"/>
      <c r="N147" s="42"/>
      <c r="O147" s="42"/>
      <c r="P147" s="42"/>
      <c r="Q147" s="42" t="s">
        <v>483</v>
      </c>
      <c r="R147" s="47"/>
      <c r="S147" s="47"/>
      <c r="T147" s="47"/>
      <c r="U147" s="47"/>
      <c r="V147" s="47"/>
      <c r="W147" s="47"/>
      <c r="X147" s="47"/>
      <c r="Y147" s="47"/>
      <c r="Z147" s="47"/>
      <c r="AA147" s="47"/>
      <c r="AB147" s="47"/>
      <c r="AC147" s="47"/>
      <c r="AD147" s="47"/>
      <c r="AE147" s="47"/>
      <c r="AF147" s="47"/>
      <c r="AG147" s="47"/>
      <c r="AH147" s="42"/>
      <c r="AI147" s="187"/>
      <c r="AJ147" s="32"/>
    </row>
    <row r="148" spans="1:36" ht="30" customHeight="1">
      <c r="A148" s="209"/>
      <c r="B148" s="84" t="s">
        <v>607</v>
      </c>
      <c r="C148" s="47" t="s">
        <v>605</v>
      </c>
      <c r="D148" s="47"/>
      <c r="E148" s="47"/>
      <c r="F148" s="47"/>
      <c r="G148" s="47"/>
      <c r="H148" s="47"/>
      <c r="I148" s="47"/>
      <c r="J148" s="47"/>
      <c r="K148" s="47"/>
      <c r="L148" s="47"/>
      <c r="M148" s="47"/>
      <c r="N148" s="42"/>
      <c r="O148" s="42"/>
      <c r="P148" s="42"/>
      <c r="Q148" s="42" t="s">
        <v>483</v>
      </c>
      <c r="R148" s="47"/>
      <c r="S148" s="47"/>
      <c r="T148" s="47"/>
      <c r="U148" s="47"/>
      <c r="V148" s="47"/>
      <c r="W148" s="47"/>
      <c r="X148" s="47"/>
      <c r="Y148" s="47"/>
      <c r="Z148" s="47"/>
      <c r="AA148" s="47"/>
      <c r="AB148" s="47"/>
      <c r="AC148" s="47"/>
      <c r="AD148" s="47"/>
      <c r="AE148" s="47"/>
      <c r="AF148" s="47"/>
      <c r="AG148" s="47"/>
      <c r="AH148" s="42"/>
      <c r="AI148" s="187"/>
      <c r="AJ148" s="32"/>
    </row>
    <row r="149" spans="1:36" ht="30" customHeight="1">
      <c r="A149" s="209"/>
      <c r="B149" s="84" t="s">
        <v>608</v>
      </c>
      <c r="C149" s="47"/>
      <c r="D149" s="47"/>
      <c r="E149" s="47"/>
      <c r="F149" s="47"/>
      <c r="G149" s="47"/>
      <c r="H149" s="47"/>
      <c r="I149" s="47"/>
      <c r="J149" s="47"/>
      <c r="K149" s="47"/>
      <c r="L149" s="47"/>
      <c r="M149" s="47"/>
      <c r="N149" s="42"/>
      <c r="O149" s="42"/>
      <c r="P149" s="42" t="s">
        <v>135</v>
      </c>
      <c r="Q149" s="42"/>
      <c r="R149" s="47"/>
      <c r="S149" s="47"/>
      <c r="T149" s="47"/>
      <c r="U149" s="47"/>
      <c r="V149" s="47"/>
      <c r="W149" s="47"/>
      <c r="X149" s="47"/>
      <c r="Y149" s="47"/>
      <c r="Z149" s="47"/>
      <c r="AA149" s="47"/>
      <c r="AB149" s="47"/>
      <c r="AC149" s="47"/>
      <c r="AD149" s="47"/>
      <c r="AE149" s="47"/>
      <c r="AF149" s="47"/>
      <c r="AG149" s="47"/>
      <c r="AH149" s="42"/>
      <c r="AI149" s="187"/>
      <c r="AJ149" s="32"/>
    </row>
    <row r="150" spans="1:36" ht="30" customHeight="1">
      <c r="A150" s="209"/>
      <c r="B150" s="84" t="s">
        <v>609</v>
      </c>
      <c r="C150" s="47"/>
      <c r="D150" s="47"/>
      <c r="E150" s="47"/>
      <c r="F150" s="47"/>
      <c r="G150" s="47"/>
      <c r="H150" s="47"/>
      <c r="I150" s="47"/>
      <c r="J150" s="47"/>
      <c r="K150" s="47"/>
      <c r="L150" s="47"/>
      <c r="M150" s="47"/>
      <c r="N150" s="42"/>
      <c r="O150" s="42" t="s">
        <v>135</v>
      </c>
      <c r="P150" s="42"/>
      <c r="Q150" s="42"/>
      <c r="R150" s="47"/>
      <c r="S150" s="47"/>
      <c r="T150" s="47"/>
      <c r="U150" s="47"/>
      <c r="V150" s="47"/>
      <c r="W150" s="47"/>
      <c r="X150" s="47"/>
      <c r="Y150" s="47"/>
      <c r="Z150" s="47"/>
      <c r="AA150" s="47"/>
      <c r="AB150" s="47"/>
      <c r="AC150" s="47"/>
      <c r="AD150" s="47"/>
      <c r="AE150" s="47"/>
      <c r="AF150" s="47"/>
      <c r="AG150" s="47"/>
      <c r="AH150" s="42"/>
      <c r="AI150" s="187"/>
      <c r="AJ150" s="32"/>
    </row>
    <row r="151" spans="1:36" ht="30" customHeight="1">
      <c r="A151" s="209"/>
      <c r="B151" s="84" t="s">
        <v>610</v>
      </c>
      <c r="C151" s="47"/>
      <c r="D151" s="47"/>
      <c r="E151" s="47"/>
      <c r="F151" s="47"/>
      <c r="G151" s="47"/>
      <c r="H151" s="47"/>
      <c r="I151" s="47"/>
      <c r="J151" s="47"/>
      <c r="K151" s="47"/>
      <c r="L151" s="47"/>
      <c r="M151" s="47"/>
      <c r="N151" s="42"/>
      <c r="O151" s="42"/>
      <c r="P151" s="42" t="s">
        <v>135</v>
      </c>
      <c r="Q151" s="42"/>
      <c r="R151" s="47"/>
      <c r="S151" s="47"/>
      <c r="T151" s="47"/>
      <c r="U151" s="47"/>
      <c r="V151" s="47"/>
      <c r="W151" s="47"/>
      <c r="X151" s="47"/>
      <c r="Y151" s="47"/>
      <c r="Z151" s="47"/>
      <c r="AA151" s="47"/>
      <c r="AB151" s="47"/>
      <c r="AC151" s="47"/>
      <c r="AD151" s="47"/>
      <c r="AE151" s="47"/>
      <c r="AF151" s="47"/>
      <c r="AG151" s="47"/>
      <c r="AH151" s="42"/>
      <c r="AI151" s="187"/>
      <c r="AJ151" s="32"/>
    </row>
    <row r="152" spans="1:36" ht="30" customHeight="1">
      <c r="A152" s="209"/>
      <c r="B152" s="84" t="s">
        <v>611</v>
      </c>
      <c r="C152" s="47"/>
      <c r="D152" s="47"/>
      <c r="E152" s="47"/>
      <c r="F152" s="47"/>
      <c r="G152" s="47"/>
      <c r="H152" s="47"/>
      <c r="I152" s="47"/>
      <c r="J152" s="47"/>
      <c r="K152" s="47"/>
      <c r="L152" s="47"/>
      <c r="M152" s="47"/>
      <c r="N152" s="42"/>
      <c r="O152" s="42"/>
      <c r="P152" s="42" t="s">
        <v>135</v>
      </c>
      <c r="Q152" s="42"/>
      <c r="R152" s="47"/>
      <c r="S152" s="47"/>
      <c r="T152" s="47"/>
      <c r="U152" s="47"/>
      <c r="V152" s="47"/>
      <c r="W152" s="47"/>
      <c r="X152" s="47"/>
      <c r="Y152" s="47"/>
      <c r="Z152" s="47"/>
      <c r="AA152" s="47"/>
      <c r="AB152" s="47"/>
      <c r="AC152" s="47"/>
      <c r="AD152" s="47"/>
      <c r="AE152" s="47"/>
      <c r="AF152" s="47"/>
      <c r="AG152" s="47"/>
      <c r="AH152" s="42"/>
      <c r="AI152" s="187"/>
      <c r="AJ152" s="32"/>
    </row>
    <row r="153" spans="1:36" ht="30" customHeight="1">
      <c r="A153" s="209"/>
      <c r="B153" s="84" t="s">
        <v>612</v>
      </c>
      <c r="C153" s="47"/>
      <c r="D153" s="47"/>
      <c r="E153" s="47"/>
      <c r="F153" s="47"/>
      <c r="G153" s="47"/>
      <c r="H153" s="47"/>
      <c r="I153" s="47"/>
      <c r="J153" s="47"/>
      <c r="K153" s="47"/>
      <c r="L153" s="47"/>
      <c r="M153" s="47"/>
      <c r="N153" s="42"/>
      <c r="O153" s="42"/>
      <c r="P153" s="42"/>
      <c r="Q153" s="42" t="s">
        <v>135</v>
      </c>
      <c r="R153" s="47"/>
      <c r="S153" s="47"/>
      <c r="T153" s="47"/>
      <c r="U153" s="47"/>
      <c r="V153" s="47"/>
      <c r="W153" s="47"/>
      <c r="X153" s="47"/>
      <c r="Y153" s="47"/>
      <c r="Z153" s="47"/>
      <c r="AA153" s="47"/>
      <c r="AB153" s="47"/>
      <c r="AC153" s="47"/>
      <c r="AD153" s="47"/>
      <c r="AE153" s="47"/>
      <c r="AF153" s="47"/>
      <c r="AG153" s="47"/>
      <c r="AH153" s="42"/>
      <c r="AI153" s="187"/>
      <c r="AJ153" s="32"/>
    </row>
    <row r="154" spans="1:36" ht="30" customHeight="1">
      <c r="A154" s="209"/>
      <c r="B154" s="84" t="s">
        <v>613</v>
      </c>
      <c r="C154" s="47"/>
      <c r="D154" s="47"/>
      <c r="E154" s="47"/>
      <c r="F154" s="47"/>
      <c r="G154" s="47"/>
      <c r="H154" s="47"/>
      <c r="I154" s="47"/>
      <c r="J154" s="47"/>
      <c r="K154" s="47"/>
      <c r="L154" s="47"/>
      <c r="M154" s="47"/>
      <c r="N154" s="42"/>
      <c r="O154" s="42" t="s">
        <v>135</v>
      </c>
      <c r="P154" s="42"/>
      <c r="Q154" s="42"/>
      <c r="R154" s="47"/>
      <c r="S154" s="47"/>
      <c r="T154" s="47"/>
      <c r="U154" s="47"/>
      <c r="V154" s="47"/>
      <c r="W154" s="47"/>
      <c r="X154" s="47"/>
      <c r="Y154" s="47"/>
      <c r="Z154" s="47"/>
      <c r="AA154" s="47"/>
      <c r="AB154" s="47"/>
      <c r="AC154" s="47"/>
      <c r="AD154" s="47"/>
      <c r="AE154" s="47"/>
      <c r="AF154" s="47"/>
      <c r="AG154" s="47"/>
      <c r="AH154" s="42"/>
      <c r="AI154" s="187"/>
      <c r="AJ154" s="32"/>
    </row>
    <row r="155" spans="1:36" ht="30" customHeight="1">
      <c r="A155" s="209"/>
      <c r="B155" s="84" t="s">
        <v>614</v>
      </c>
      <c r="C155" s="47"/>
      <c r="D155" s="47"/>
      <c r="E155" s="47"/>
      <c r="F155" s="47"/>
      <c r="G155" s="47"/>
      <c r="H155" s="47"/>
      <c r="I155" s="47"/>
      <c r="J155" s="47"/>
      <c r="K155" s="47"/>
      <c r="L155" s="47"/>
      <c r="M155" s="47"/>
      <c r="N155" s="42"/>
      <c r="O155" s="42"/>
      <c r="P155" s="42" t="s">
        <v>135</v>
      </c>
      <c r="Q155" s="42"/>
      <c r="R155" s="47"/>
      <c r="S155" s="47"/>
      <c r="T155" s="47"/>
      <c r="U155" s="47"/>
      <c r="V155" s="47"/>
      <c r="W155" s="47"/>
      <c r="X155" s="47"/>
      <c r="Y155" s="47"/>
      <c r="Z155" s="47"/>
      <c r="AA155" s="47"/>
      <c r="AB155" s="47"/>
      <c r="AC155" s="47"/>
      <c r="AD155" s="47"/>
      <c r="AE155" s="47"/>
      <c r="AF155" s="47"/>
      <c r="AG155" s="47"/>
      <c r="AH155" s="42"/>
      <c r="AI155" s="187"/>
      <c r="AJ155" s="32"/>
    </row>
    <row r="156" spans="1:36" ht="30" customHeight="1">
      <c r="A156" s="209"/>
      <c r="B156" s="84" t="s">
        <v>615</v>
      </c>
      <c r="C156" s="47"/>
      <c r="D156" s="47"/>
      <c r="E156" s="47"/>
      <c r="F156" s="47"/>
      <c r="G156" s="47"/>
      <c r="H156" s="47"/>
      <c r="I156" s="47"/>
      <c r="J156" s="47"/>
      <c r="K156" s="47"/>
      <c r="L156" s="47"/>
      <c r="M156" s="47"/>
      <c r="N156" s="42"/>
      <c r="O156" s="42"/>
      <c r="P156" s="42" t="s">
        <v>135</v>
      </c>
      <c r="Q156" s="42"/>
      <c r="R156" s="47"/>
      <c r="S156" s="47"/>
      <c r="T156" s="47"/>
      <c r="U156" s="47"/>
      <c r="V156" s="47"/>
      <c r="W156" s="47"/>
      <c r="X156" s="47"/>
      <c r="Y156" s="47"/>
      <c r="Z156" s="47"/>
      <c r="AA156" s="47"/>
      <c r="AB156" s="47"/>
      <c r="AC156" s="47"/>
      <c r="AD156" s="47"/>
      <c r="AE156" s="47"/>
      <c r="AF156" s="47"/>
      <c r="AG156" s="47"/>
      <c r="AH156" s="42"/>
      <c r="AI156" s="187"/>
      <c r="AJ156" s="32"/>
    </row>
    <row r="157" spans="1:36" ht="30" customHeight="1">
      <c r="A157" s="209"/>
      <c r="B157" s="84" t="s">
        <v>616</v>
      </c>
      <c r="C157" s="47"/>
      <c r="D157" s="47"/>
      <c r="E157" s="47"/>
      <c r="F157" s="47"/>
      <c r="G157" s="47"/>
      <c r="H157" s="47"/>
      <c r="I157" s="47"/>
      <c r="J157" s="47"/>
      <c r="K157" s="47"/>
      <c r="L157" s="47"/>
      <c r="M157" s="47"/>
      <c r="N157" s="42"/>
      <c r="O157" s="42"/>
      <c r="P157" s="42"/>
      <c r="Q157" s="42" t="s">
        <v>135</v>
      </c>
      <c r="R157" s="47"/>
      <c r="S157" s="47"/>
      <c r="T157" s="47"/>
      <c r="U157" s="47"/>
      <c r="V157" s="47"/>
      <c r="W157" s="47"/>
      <c r="X157" s="47"/>
      <c r="Y157" s="47"/>
      <c r="Z157" s="47"/>
      <c r="AA157" s="47"/>
      <c r="AB157" s="47"/>
      <c r="AC157" s="47"/>
      <c r="AD157" s="47"/>
      <c r="AE157" s="47"/>
      <c r="AF157" s="47"/>
      <c r="AG157" s="47"/>
      <c r="AH157" s="42"/>
      <c r="AI157" s="187"/>
      <c r="AJ157" s="32"/>
    </row>
    <row r="158" spans="1:36" ht="30" customHeight="1">
      <c r="A158" s="209"/>
      <c r="B158" s="84" t="s">
        <v>617</v>
      </c>
      <c r="C158" s="47"/>
      <c r="D158" s="47"/>
      <c r="E158" s="47"/>
      <c r="F158" s="47"/>
      <c r="G158" s="47"/>
      <c r="H158" s="47"/>
      <c r="I158" s="47"/>
      <c r="J158" s="47"/>
      <c r="K158" s="47"/>
      <c r="L158" s="47"/>
      <c r="M158" s="47"/>
      <c r="N158" s="42"/>
      <c r="O158" s="42"/>
      <c r="P158" s="42"/>
      <c r="Q158" s="42" t="s">
        <v>135</v>
      </c>
      <c r="R158" s="47"/>
      <c r="S158" s="47"/>
      <c r="T158" s="47"/>
      <c r="U158" s="47"/>
      <c r="V158" s="47"/>
      <c r="W158" s="47"/>
      <c r="X158" s="47"/>
      <c r="Y158" s="47"/>
      <c r="Z158" s="47"/>
      <c r="AA158" s="47"/>
      <c r="AB158" s="47"/>
      <c r="AC158" s="47"/>
      <c r="AD158" s="47"/>
      <c r="AE158" s="47"/>
      <c r="AF158" s="47"/>
      <c r="AG158" s="47"/>
      <c r="AH158" s="42"/>
      <c r="AI158" s="187"/>
      <c r="AJ158" s="32"/>
    </row>
    <row r="159" spans="1:36" ht="30" customHeight="1">
      <c r="A159" s="209"/>
      <c r="B159" s="84" t="s">
        <v>618</v>
      </c>
      <c r="C159" s="47"/>
      <c r="D159" s="47"/>
      <c r="E159" s="47"/>
      <c r="F159" s="47"/>
      <c r="G159" s="47"/>
      <c r="H159" s="47"/>
      <c r="I159" s="47"/>
      <c r="J159" s="47"/>
      <c r="K159" s="47"/>
      <c r="L159" s="47"/>
      <c r="M159" s="47"/>
      <c r="N159" s="42"/>
      <c r="O159" s="42"/>
      <c r="P159" s="42"/>
      <c r="Q159" s="42" t="s">
        <v>135</v>
      </c>
      <c r="R159" s="47"/>
      <c r="S159" s="47"/>
      <c r="T159" s="47"/>
      <c r="U159" s="47"/>
      <c r="V159" s="47"/>
      <c r="W159" s="47"/>
      <c r="X159" s="47"/>
      <c r="Y159" s="47"/>
      <c r="Z159" s="47"/>
      <c r="AA159" s="47"/>
      <c r="AB159" s="47"/>
      <c r="AC159" s="47"/>
      <c r="AD159" s="47"/>
      <c r="AE159" s="47"/>
      <c r="AF159" s="47"/>
      <c r="AG159" s="47"/>
      <c r="AH159" s="42"/>
      <c r="AI159" s="187"/>
      <c r="AJ159" s="32"/>
    </row>
    <row r="160" spans="1:36" ht="30" customHeight="1">
      <c r="A160" s="210"/>
      <c r="B160" s="84" t="s">
        <v>619</v>
      </c>
      <c r="C160" s="47"/>
      <c r="D160" s="47"/>
      <c r="E160" s="47"/>
      <c r="F160" s="47"/>
      <c r="G160" s="47"/>
      <c r="H160" s="47"/>
      <c r="I160" s="47"/>
      <c r="J160" s="47"/>
      <c r="K160" s="47"/>
      <c r="L160" s="47"/>
      <c r="M160" s="47"/>
      <c r="N160" s="42"/>
      <c r="O160" s="42"/>
      <c r="P160" s="42"/>
      <c r="Q160" s="42" t="s">
        <v>135</v>
      </c>
      <c r="R160" s="47"/>
      <c r="S160" s="47"/>
      <c r="T160" s="47"/>
      <c r="U160" s="47"/>
      <c r="V160" s="47"/>
      <c r="W160" s="47"/>
      <c r="X160" s="47"/>
      <c r="Y160" s="47"/>
      <c r="Z160" s="47"/>
      <c r="AA160" s="47"/>
      <c r="AB160" s="47"/>
      <c r="AC160" s="47"/>
      <c r="AD160" s="47"/>
      <c r="AE160" s="47"/>
      <c r="AF160" s="47"/>
      <c r="AG160" s="47"/>
      <c r="AH160" s="42"/>
      <c r="AI160" s="187"/>
      <c r="AJ160" s="32"/>
    </row>
    <row r="161" spans="1:36">
      <c r="AJ161" s="32"/>
    </row>
    <row r="162" spans="1:36">
      <c r="A162" s="32"/>
      <c r="B162" s="32"/>
      <c r="C162" s="32"/>
      <c r="D162" s="32"/>
      <c r="E162" s="32"/>
      <c r="F162" s="32"/>
      <c r="G162" s="32"/>
      <c r="H162" s="32"/>
      <c r="I162" s="32"/>
      <c r="J162" s="32"/>
      <c r="K162" s="32"/>
      <c r="L162" s="32"/>
      <c r="M162" s="32"/>
      <c r="N162" s="32"/>
      <c r="O162" s="86"/>
      <c r="P162" s="86"/>
      <c r="Q162" s="86"/>
      <c r="R162" s="86"/>
      <c r="S162" s="86"/>
      <c r="T162" s="86"/>
      <c r="U162" s="86"/>
      <c r="V162" s="86"/>
      <c r="W162" s="86"/>
      <c r="X162" s="86"/>
      <c r="Y162" s="86"/>
      <c r="Z162" s="86"/>
      <c r="AA162" s="86"/>
      <c r="AB162" s="86"/>
      <c r="AC162" s="86"/>
      <c r="AD162" s="86"/>
      <c r="AE162" s="86"/>
      <c r="AF162" s="86"/>
      <c r="AG162" s="86"/>
      <c r="AH162" s="86"/>
      <c r="AI162" s="86"/>
      <c r="AJ162" s="32"/>
    </row>
    <row r="163" spans="1:36">
      <c r="A163" s="32"/>
      <c r="B163" s="32"/>
      <c r="C163" s="32"/>
      <c r="D163" s="32"/>
      <c r="E163" s="32"/>
      <c r="F163" s="32"/>
      <c r="G163" s="32"/>
      <c r="H163" s="32"/>
      <c r="I163" s="32"/>
      <c r="J163" s="32"/>
      <c r="K163" s="32"/>
      <c r="L163" s="32"/>
      <c r="M163" s="32"/>
      <c r="N163" s="32"/>
      <c r="O163" s="86"/>
      <c r="P163" s="86"/>
      <c r="Q163" s="86"/>
      <c r="R163" s="86"/>
      <c r="S163" s="86"/>
      <c r="T163" s="86"/>
      <c r="U163" s="86"/>
      <c r="V163" s="86"/>
      <c r="W163" s="86"/>
      <c r="X163" s="86"/>
      <c r="Y163" s="86"/>
      <c r="Z163" s="86"/>
      <c r="AA163" s="86"/>
      <c r="AB163" s="86"/>
      <c r="AC163" s="86"/>
      <c r="AD163" s="86"/>
      <c r="AE163" s="86"/>
      <c r="AF163" s="86"/>
      <c r="AG163" s="86"/>
      <c r="AH163" s="86"/>
      <c r="AI163" s="86"/>
      <c r="AJ163" s="32"/>
    </row>
  </sheetData>
  <mergeCells count="49">
    <mergeCell ref="A1:AG1"/>
    <mergeCell ref="A2:AH2"/>
    <mergeCell ref="B4:G4"/>
    <mergeCell ref="B6:C6"/>
    <mergeCell ref="A8:M8"/>
    <mergeCell ref="O8:V8"/>
    <mergeCell ref="W8:AH8"/>
    <mergeCell ref="A9:A10"/>
    <mergeCell ref="B9:B10"/>
    <mergeCell ref="C9:C10"/>
    <mergeCell ref="D9:D10"/>
    <mergeCell ref="E9:E10"/>
    <mergeCell ref="F9:G9"/>
    <mergeCell ref="H9:H10"/>
    <mergeCell ref="I9:I10"/>
    <mergeCell ref="J9:J10"/>
    <mergeCell ref="K9:L9"/>
    <mergeCell ref="S9:S10"/>
    <mergeCell ref="T9:T10"/>
    <mergeCell ref="U9:U10"/>
    <mergeCell ref="V9:V10"/>
    <mergeCell ref="M9:M10"/>
    <mergeCell ref="N9:N10"/>
    <mergeCell ref="O9:O10"/>
    <mergeCell ref="P9:P10"/>
    <mergeCell ref="Q9:Q10"/>
    <mergeCell ref="AG9:AG10"/>
    <mergeCell ref="AH9:AH10"/>
    <mergeCell ref="A11:A25"/>
    <mergeCell ref="A26:A40"/>
    <mergeCell ref="A41:A55"/>
    <mergeCell ref="AB9:AB10"/>
    <mergeCell ref="AC9:AC10"/>
    <mergeCell ref="AD9:AD10"/>
    <mergeCell ref="AE9:AE10"/>
    <mergeCell ref="AF9:AF10"/>
    <mergeCell ref="W9:W10"/>
    <mergeCell ref="X9:X10"/>
    <mergeCell ref="Y9:Y10"/>
    <mergeCell ref="Z9:Z10"/>
    <mergeCell ref="AA9:AA10"/>
    <mergeCell ref="R9:R10"/>
    <mergeCell ref="A131:A145"/>
    <mergeCell ref="A146:A160"/>
    <mergeCell ref="A56:A70"/>
    <mergeCell ref="A71:A85"/>
    <mergeCell ref="A86:A100"/>
    <mergeCell ref="A101:A115"/>
    <mergeCell ref="A116:A130"/>
  </mergeCells>
  <conditionalFormatting sqref="AN6:AN7">
    <cfRule type="cellIs" dxfId="4" priority="12" stopIfTrue="1" operator="equal">
      <formula>$AN$6</formula>
    </cfRule>
  </conditionalFormatting>
  <conditionalFormatting sqref="O11:O160">
    <cfRule type="cellIs" dxfId="3" priority="3" operator="equal">
      <formula>"x"</formula>
    </cfRule>
  </conditionalFormatting>
  <conditionalFormatting sqref="Q11:Q160">
    <cfRule type="cellIs" dxfId="2" priority="2" operator="equal">
      <formula>"x"</formula>
    </cfRule>
  </conditionalFormatting>
  <conditionalFormatting sqref="P11:P160">
    <cfRule type="cellIs" dxfId="1" priority="1" operator="equal">
      <formula>"x"</formula>
    </cfRule>
  </conditionalFormatting>
  <pageMargins left="0.511811024" right="0.511811024" top="0.78740157500000008" bottom="0.78740157500000008" header="0.31496062000000014" footer="0.31496062000000014"/>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LEGENDA!$A$46:$A$60</xm:f>
          </x14:formula1>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80" workbookViewId="0">
      <selection activeCell="C13" sqref="C13:E13"/>
    </sheetView>
  </sheetViews>
  <sheetFormatPr defaultColWidth="8.85546875" defaultRowHeight="14.25"/>
  <cols>
    <col min="1" max="1" width="2.85546875" customWidth="1"/>
    <col min="2" max="2" width="3.85546875" customWidth="1"/>
    <col min="3" max="3" width="49.42578125" bestFit="1" customWidth="1"/>
    <col min="4" max="4" width="14.28515625" customWidth="1"/>
    <col min="5" max="7" width="9.42578125" customWidth="1"/>
    <col min="18" max="18" width="2.85546875" customWidth="1"/>
  </cols>
  <sheetData>
    <row r="1" spans="1:18">
      <c r="A1" s="87"/>
      <c r="B1" s="87"/>
      <c r="C1" s="87"/>
      <c r="D1" s="87"/>
      <c r="E1" s="87"/>
      <c r="F1" s="87"/>
      <c r="G1" s="87"/>
      <c r="H1" s="87"/>
      <c r="I1" s="87"/>
      <c r="J1" s="87"/>
      <c r="K1" s="87"/>
      <c r="L1" s="87"/>
      <c r="M1" s="87"/>
      <c r="N1" s="87"/>
      <c r="O1" s="87"/>
      <c r="P1" s="87"/>
      <c r="Q1" s="87"/>
      <c r="R1" s="87"/>
    </row>
    <row r="2" spans="1:18" s="88" customFormat="1" ht="33.75" customHeight="1">
      <c r="A2" s="89"/>
      <c r="B2" s="215" t="s">
        <v>107</v>
      </c>
      <c r="C2" s="215"/>
      <c r="D2" s="215"/>
      <c r="E2" s="215"/>
      <c r="F2" s="215"/>
      <c r="G2" s="215"/>
      <c r="H2" s="215"/>
      <c r="I2" s="215"/>
      <c r="J2" s="215"/>
      <c r="K2" s="215"/>
      <c r="L2" s="215"/>
      <c r="M2" s="215"/>
      <c r="N2" s="215"/>
      <c r="O2" s="215"/>
      <c r="P2" s="215"/>
      <c r="Q2" s="215"/>
      <c r="R2" s="89"/>
    </row>
    <row r="3" spans="1:18" ht="33.75" customHeight="1">
      <c r="A3" s="87"/>
      <c r="B3" s="222" t="str">
        <f>'Monitoria Anual - 1'!A2</f>
        <v>PLANO DE AÇÃO NACIONAL PARA A CONSERVAÇÃO DAS ESPÉCIES DE PEIXES AMEAÇADAS DE EXTINÇÃO DA BACIA DO ALTO RIO PARANÁ – PAN ALTO PARANÁ</v>
      </c>
      <c r="C3" s="222"/>
      <c r="D3" s="222"/>
      <c r="E3" s="222"/>
      <c r="F3" s="222"/>
      <c r="G3" s="222"/>
      <c r="H3" s="222"/>
      <c r="I3" s="222"/>
      <c r="J3" s="222"/>
      <c r="K3" s="222"/>
      <c r="L3" s="222"/>
      <c r="M3" s="222"/>
      <c r="N3" s="222"/>
      <c r="O3" s="222"/>
      <c r="P3" s="222"/>
      <c r="Q3" s="222"/>
      <c r="R3" s="87"/>
    </row>
    <row r="4" spans="1:18">
      <c r="A4" s="87"/>
      <c r="H4" s="90"/>
      <c r="I4" s="90"/>
      <c r="J4" s="90"/>
      <c r="K4" s="90"/>
      <c r="R4" s="87"/>
    </row>
    <row r="5" spans="1:18" s="28" customFormat="1" ht="45" customHeight="1">
      <c r="A5" s="32"/>
      <c r="B5" s="223" t="s">
        <v>450</v>
      </c>
      <c r="C5" s="223"/>
      <c r="D5" s="224" t="str">
        <f>'Monitoria Anual - 1'!B4</f>
        <v>Prevenir e mitigar impactos sobre as espécies alvo do PAN, reduzindo o risco de sua extinção e preservando seus habitat</v>
      </c>
      <c r="E5" s="224"/>
      <c r="F5" s="224"/>
      <c r="G5" s="224"/>
      <c r="H5" s="224"/>
      <c r="I5" s="225"/>
      <c r="J5" s="91"/>
      <c r="K5" s="91"/>
      <c r="L5" s="91"/>
      <c r="M5" s="91"/>
      <c r="N5" s="91"/>
      <c r="R5" s="32"/>
    </row>
    <row r="6" spans="1:18">
      <c r="A6" s="87"/>
      <c r="H6" s="90"/>
      <c r="I6" s="90"/>
      <c r="J6" s="90"/>
      <c r="K6" s="90"/>
      <c r="R6" s="87"/>
    </row>
    <row r="7" spans="1:18" ht="26.25" customHeight="1">
      <c r="A7" s="87"/>
      <c r="B7" s="223" t="s">
        <v>111</v>
      </c>
      <c r="C7" s="223"/>
      <c r="D7" s="293" t="str">
        <f>'Monitoria Anual - 1'!B6</f>
        <v>09/06/2025 - 12/06/2025 (virtual)</v>
      </c>
      <c r="E7" s="293"/>
      <c r="F7" s="293"/>
      <c r="G7" s="293"/>
      <c r="H7" s="293"/>
      <c r="I7" s="294"/>
      <c r="J7" s="94"/>
      <c r="K7" s="94"/>
      <c r="L7" s="94"/>
      <c r="M7" s="94"/>
      <c r="N7" s="94"/>
      <c r="O7" s="94"/>
      <c r="P7" s="94"/>
      <c r="Q7" s="94"/>
      <c r="R7" s="87"/>
    </row>
    <row r="8" spans="1:18">
      <c r="A8" s="87"/>
      <c r="R8" s="87"/>
    </row>
    <row r="9" spans="1:18" ht="31.5" customHeight="1">
      <c r="A9" s="87"/>
      <c r="B9" s="215" t="s">
        <v>451</v>
      </c>
      <c r="C9" s="215"/>
      <c r="D9" s="215"/>
      <c r="E9" s="215"/>
      <c r="F9" s="215"/>
      <c r="G9" s="215"/>
      <c r="H9" s="215"/>
      <c r="I9" s="215"/>
      <c r="J9" s="215"/>
      <c r="K9" s="215"/>
      <c r="L9" s="215"/>
      <c r="M9" s="215"/>
      <c r="N9" s="215"/>
      <c r="O9" s="215"/>
      <c r="P9" s="215"/>
      <c r="Q9" s="215"/>
      <c r="R9" s="87"/>
    </row>
    <row r="10" spans="1:18">
      <c r="A10" s="87"/>
      <c r="F10" s="93"/>
      <c r="G10" s="93"/>
      <c r="R10" s="87"/>
    </row>
    <row r="11" spans="1:18" ht="18" customHeight="1">
      <c r="A11" s="87"/>
      <c r="B11" s="213" t="s">
        <v>452</v>
      </c>
      <c r="C11" s="214"/>
      <c r="D11" s="94"/>
      <c r="E11" s="94"/>
      <c r="F11" s="94"/>
      <c r="G11" s="94"/>
      <c r="H11" s="94"/>
      <c r="I11" s="94"/>
      <c r="J11" s="94"/>
      <c r="K11" s="94"/>
      <c r="L11" s="94"/>
      <c r="M11" s="94"/>
      <c r="N11" s="94"/>
      <c r="O11" s="94"/>
      <c r="P11" s="94"/>
      <c r="Q11" s="94"/>
      <c r="R11" s="87"/>
    </row>
    <row r="12" spans="1:18" ht="15.75">
      <c r="A12" s="87"/>
      <c r="F12" s="95"/>
      <c r="R12" s="87"/>
    </row>
    <row r="13" spans="1:18" ht="60.75" customHeight="1">
      <c r="A13" s="87"/>
      <c r="C13" s="217" t="s">
        <v>629</v>
      </c>
      <c r="D13" s="218"/>
      <c r="E13" s="219"/>
      <c r="F13" s="96"/>
      <c r="R13" s="87"/>
    </row>
    <row r="14" spans="1:18" s="28" customFormat="1" ht="32.1" customHeight="1">
      <c r="A14" s="32"/>
      <c r="C14" s="97" t="s">
        <v>454</v>
      </c>
      <c r="D14" s="100" t="s">
        <v>455</v>
      </c>
      <c r="E14" s="101" t="s">
        <v>456</v>
      </c>
      <c r="F14" s="102"/>
      <c r="R14" s="32"/>
    </row>
    <row r="15" spans="1:18" ht="16.5">
      <c r="A15" s="87"/>
      <c r="C15" s="167" t="s">
        <v>630</v>
      </c>
      <c r="D15" s="104">
        <f>COUNTA('Monitoria Final'!N11:N160)</f>
        <v>0</v>
      </c>
      <c r="E15" s="168">
        <f t="shared" ref="E15:E17" si="0">D15/$D$18</f>
        <v>0</v>
      </c>
      <c r="F15" s="169"/>
      <c r="R15" s="87"/>
    </row>
    <row r="16" spans="1:18" ht="16.5">
      <c r="A16" s="87"/>
      <c r="C16" s="170" t="s">
        <v>631</v>
      </c>
      <c r="D16" s="108">
        <f>COUNTA('Monitoria Final'!O11:O160)</f>
        <v>45</v>
      </c>
      <c r="E16" s="171">
        <f t="shared" si="0"/>
        <v>0.45454545454545453</v>
      </c>
      <c r="F16" s="169"/>
      <c r="R16" s="87"/>
    </row>
    <row r="17" spans="1:18" ht="16.5">
      <c r="A17" s="87"/>
      <c r="C17" s="113" t="s">
        <v>632</v>
      </c>
      <c r="D17" s="115">
        <f>COUNTA('Monitoria Final'!P11:P160)</f>
        <v>54</v>
      </c>
      <c r="E17" s="172">
        <f t="shared" si="0"/>
        <v>0.54545454545454541</v>
      </c>
      <c r="F17" s="169"/>
      <c r="R17" s="87"/>
    </row>
    <row r="18" spans="1:18" ht="15.75">
      <c r="A18" s="87"/>
      <c r="C18" s="173" t="s">
        <v>633</v>
      </c>
      <c r="D18" s="174">
        <f>SUM(D15:D17)</f>
        <v>99</v>
      </c>
      <c r="E18" s="175">
        <f>SUM(E15:E17)</f>
        <v>1</v>
      </c>
      <c r="F18" s="123"/>
      <c r="R18" s="87"/>
    </row>
    <row r="19" spans="1:18">
      <c r="A19" s="87"/>
      <c r="R19" s="87"/>
    </row>
    <row r="20" spans="1:18" ht="16.5">
      <c r="A20" s="87"/>
      <c r="B20" s="176" t="s">
        <v>468</v>
      </c>
      <c r="C20" s="177"/>
      <c r="D20" s="94"/>
      <c r="E20" s="94"/>
      <c r="F20" s="94"/>
      <c r="G20" s="94"/>
      <c r="H20" s="94"/>
      <c r="I20" s="94"/>
      <c r="J20" s="94"/>
      <c r="K20" s="94"/>
      <c r="L20" s="94"/>
      <c r="M20" s="94"/>
      <c r="N20" s="94"/>
      <c r="O20" s="94"/>
      <c r="P20" s="94"/>
      <c r="Q20" s="94"/>
      <c r="R20" s="87"/>
    </row>
    <row r="21" spans="1:18" ht="16.5">
      <c r="A21" s="87"/>
      <c r="B21" s="125"/>
      <c r="C21" s="125"/>
      <c r="D21" s="125"/>
      <c r="E21" s="125"/>
      <c r="F21" s="125"/>
      <c r="G21" s="125"/>
      <c r="H21" s="125"/>
      <c r="I21" s="125"/>
      <c r="J21" s="125"/>
      <c r="K21" s="125"/>
      <c r="L21" s="125"/>
      <c r="M21" s="125"/>
      <c r="N21" s="125"/>
      <c r="O21" s="125"/>
      <c r="P21" s="125"/>
      <c r="Q21" s="125"/>
      <c r="R21" s="87"/>
    </row>
    <row r="22" spans="1:18" ht="36" customHeight="1">
      <c r="A22" s="87"/>
      <c r="C22" s="126" t="s">
        <v>469</v>
      </c>
      <c r="D22" s="127">
        <f>COUNTA('Monitoria Final'!A11:A160)</f>
        <v>10</v>
      </c>
      <c r="R22" s="87"/>
    </row>
    <row r="23" spans="1:18" ht="15.75">
      <c r="A23" s="87"/>
      <c r="R23" s="87"/>
    </row>
    <row r="24" spans="1:18" ht="15.75">
      <c r="A24" s="87"/>
      <c r="C24" s="128" t="s">
        <v>470</v>
      </c>
      <c r="D24" s="128" t="s">
        <v>471</v>
      </c>
      <c r="E24" s="131"/>
      <c r="F24" s="178"/>
      <c r="G24" s="134"/>
      <c r="R24" s="87"/>
    </row>
    <row r="25" spans="1:18">
      <c r="A25" s="87"/>
      <c r="C25" s="135" t="s">
        <v>472</v>
      </c>
      <c r="D25" s="136">
        <f t="shared" ref="D25:D34" si="1">SUM(E25:G25)</f>
        <v>10</v>
      </c>
      <c r="E25" s="137">
        <f>COUNTA('Monitoria Final'!N11:N25)</f>
        <v>0</v>
      </c>
      <c r="F25" s="138">
        <f>COUNTA('Monitoria Final'!O11:O25)</f>
        <v>5</v>
      </c>
      <c r="G25" s="139">
        <f>COUNTA('Monitoria Final'!P11:P25)</f>
        <v>5</v>
      </c>
      <c r="R25" s="87"/>
    </row>
    <row r="26" spans="1:18">
      <c r="A26" s="87"/>
      <c r="C26" s="140" t="s">
        <v>473</v>
      </c>
      <c r="D26" s="135">
        <f t="shared" si="1"/>
        <v>12</v>
      </c>
      <c r="E26" s="141">
        <f>COUNTA('Monitoria Final'!N26:N40)</f>
        <v>0</v>
      </c>
      <c r="F26" s="142">
        <f>COUNTA('Monitoria Final'!O26:O40)</f>
        <v>8</v>
      </c>
      <c r="G26" s="143">
        <f>COUNTA('Monitoria Final'!P26:P40)</f>
        <v>4</v>
      </c>
      <c r="R26" s="87"/>
    </row>
    <row r="27" spans="1:18">
      <c r="A27" s="87"/>
      <c r="C27" s="140" t="s">
        <v>474</v>
      </c>
      <c r="D27" s="135">
        <f t="shared" si="1"/>
        <v>12</v>
      </c>
      <c r="E27" s="141">
        <f>COUNTA('Monitoria Final'!N41:N55)</f>
        <v>0</v>
      </c>
      <c r="F27" s="142">
        <f>COUNTA('Monitoria Final'!O41:O55)</f>
        <v>8</v>
      </c>
      <c r="G27" s="143">
        <f>COUNTA('Monitoria Final'!P41:P55)</f>
        <v>4</v>
      </c>
      <c r="R27" s="87"/>
    </row>
    <row r="28" spans="1:18">
      <c r="A28" s="87"/>
      <c r="C28" s="140" t="s">
        <v>475</v>
      </c>
      <c r="D28" s="135">
        <f t="shared" si="1"/>
        <v>12</v>
      </c>
      <c r="E28" s="141">
        <f>COUNTA('Monitoria Final'!N56:N70)</f>
        <v>0</v>
      </c>
      <c r="F28" s="142">
        <f>COUNTA('Monitoria Final'!O56:O70)</f>
        <v>7</v>
      </c>
      <c r="G28" s="143">
        <f>COUNTA('Monitoria Final'!P56:P70)</f>
        <v>5</v>
      </c>
      <c r="R28" s="87"/>
    </row>
    <row r="29" spans="1:18">
      <c r="A29" s="87"/>
      <c r="C29" s="140" t="s">
        <v>476</v>
      </c>
      <c r="D29" s="135">
        <f t="shared" si="1"/>
        <v>9</v>
      </c>
      <c r="E29" s="141">
        <f>COUNTA('Monitoria Final'!N71:N85)</f>
        <v>0</v>
      </c>
      <c r="F29" s="142">
        <f>COUNTA('Monitoria Final'!O71:O85)</f>
        <v>4</v>
      </c>
      <c r="G29" s="143">
        <f>COUNTA('Monitoria Final'!P71:P85)</f>
        <v>5</v>
      </c>
      <c r="R29" s="87"/>
    </row>
    <row r="30" spans="1:18">
      <c r="A30" s="87"/>
      <c r="C30" s="140" t="s">
        <v>477</v>
      </c>
      <c r="D30" s="135">
        <f t="shared" si="1"/>
        <v>9</v>
      </c>
      <c r="E30" s="141">
        <f>COUNTA('Monitoria Final'!N86:N100)</f>
        <v>0</v>
      </c>
      <c r="F30" s="142">
        <f>COUNTA('Monitoria Final'!O86:O100)</f>
        <v>4</v>
      </c>
      <c r="G30" s="143">
        <f>COUNTA('Monitoria Final'!P86:P100)</f>
        <v>5</v>
      </c>
      <c r="R30" s="87"/>
    </row>
    <row r="31" spans="1:18">
      <c r="A31" s="87"/>
      <c r="C31" s="140" t="s">
        <v>478</v>
      </c>
      <c r="D31" s="135">
        <f t="shared" si="1"/>
        <v>12</v>
      </c>
      <c r="E31" s="141">
        <f>COUNTA('Monitoria Final'!N101:N115)</f>
        <v>0</v>
      </c>
      <c r="F31" s="142">
        <f>COUNTA('Monitoria Final'!O101:O115)</f>
        <v>0</v>
      </c>
      <c r="G31" s="143">
        <f>COUNTA('Monitoria Final'!P101:P115)</f>
        <v>12</v>
      </c>
      <c r="R31" s="87"/>
    </row>
    <row r="32" spans="1:18">
      <c r="A32" s="87"/>
      <c r="C32" s="140" t="s">
        <v>624</v>
      </c>
      <c r="D32" s="135">
        <f t="shared" si="1"/>
        <v>7</v>
      </c>
      <c r="E32" s="141">
        <f>COUNTA('Monitoria Final'!N116:N130)</f>
        <v>0</v>
      </c>
      <c r="F32" s="142">
        <f>COUNTA('Monitoria Final'!O116:O130)</f>
        <v>3</v>
      </c>
      <c r="G32" s="143">
        <f>COUNTA('Monitoria Final'!P116:P130)</f>
        <v>4</v>
      </c>
      <c r="R32" s="87"/>
    </row>
    <row r="33" spans="1:18">
      <c r="A33" s="87"/>
      <c r="C33" s="140" t="s">
        <v>625</v>
      </c>
      <c r="D33" s="135">
        <f t="shared" si="1"/>
        <v>9</v>
      </c>
      <c r="E33" s="141">
        <f>COUNTA('Monitoria Final'!N131:N145)</f>
        <v>0</v>
      </c>
      <c r="F33" s="142">
        <f>COUNTA('Monitoria Final'!O131:O145)</f>
        <v>4</v>
      </c>
      <c r="G33" s="143">
        <f>COUNTA('Monitoria Final'!P131:P145)</f>
        <v>5</v>
      </c>
      <c r="R33" s="87"/>
    </row>
    <row r="34" spans="1:18" ht="15.75">
      <c r="A34" s="87"/>
      <c r="C34" s="144" t="s">
        <v>626</v>
      </c>
      <c r="D34" s="145">
        <f t="shared" si="1"/>
        <v>7</v>
      </c>
      <c r="E34" s="146">
        <f>COUNTA('Monitoria Final'!N146:N160)</f>
        <v>0</v>
      </c>
      <c r="F34" s="147">
        <f>COUNTA('Monitoria Final'!O146:O160)</f>
        <v>2</v>
      </c>
      <c r="G34" s="148">
        <f>COUNTA('Monitoria Final'!P146:P160)</f>
        <v>5</v>
      </c>
      <c r="R34" s="87"/>
    </row>
    <row r="35" spans="1:18">
      <c r="A35" s="87"/>
      <c r="R35" s="87"/>
    </row>
    <row r="36" spans="1:18">
      <c r="A36" s="87"/>
      <c r="B36" s="87"/>
      <c r="C36" s="87"/>
      <c r="D36" s="87"/>
      <c r="E36" s="87"/>
      <c r="F36" s="87"/>
      <c r="G36" s="87"/>
      <c r="H36" s="87"/>
      <c r="I36" s="87"/>
      <c r="J36" s="87"/>
      <c r="K36" s="87"/>
      <c r="L36" s="87"/>
      <c r="M36" s="87"/>
      <c r="N36" s="87"/>
      <c r="O36" s="87"/>
      <c r="P36" s="87"/>
      <c r="Q36" s="87"/>
      <c r="R36" s="87"/>
    </row>
  </sheetData>
  <sheetProtection algorithmName="SHA-512" hashValue="jkoqtrzjbSgDI3aHsnfTPYl4jkNUlUJI/aIJvrXNJpmLav2d/L5feNvGY2k1r6k4gfWzKP7voRhtDWhpP679aw==" saltValue="VKdpSJGkhquT65XqvvDf9Q=="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95"/>
  <sheetViews>
    <sheetView showGridLines="0" tabSelected="1" zoomScale="90" workbookViewId="0">
      <pane ySplit="1" topLeftCell="A38" activePane="bottomLeft" state="frozen"/>
      <selection pane="bottomLeft" activeCell="C44" sqref="C44"/>
      <selection activeCell="V35" sqref="V35"/>
    </sheetView>
  </sheetViews>
  <sheetFormatPr defaultColWidth="8.85546875" defaultRowHeight="14.25"/>
  <cols>
    <col min="1" max="1" width="33.140625" style="28" customWidth="1"/>
    <col min="2" max="2" width="7.28515625" style="28" customWidth="1"/>
    <col min="3" max="3" width="51.42578125" style="28" customWidth="1"/>
    <col min="4" max="4" width="25.7109375" style="28" customWidth="1"/>
    <col min="5" max="5" width="26.42578125" style="28" customWidth="1"/>
    <col min="6" max="8" width="17.28515625" style="28" customWidth="1"/>
    <col min="9" max="9" width="25.140625" style="28" customWidth="1"/>
    <col min="10" max="10" width="40.7109375" style="28" customWidth="1"/>
    <col min="11" max="11" width="30.42578125" style="28" customWidth="1"/>
    <col min="12" max="12" width="25.140625" style="28" customWidth="1"/>
    <col min="13" max="13" width="18.7109375" style="28" customWidth="1"/>
    <col min="14" max="14" width="27.7109375" style="28" customWidth="1"/>
    <col min="15" max="20" width="20.140625" style="29" customWidth="1"/>
    <col min="21" max="21" width="91.5703125" style="28" customWidth="1"/>
    <col min="22" max="22" width="42.5703125" style="28" customWidth="1"/>
    <col min="23" max="23" width="40" style="28" customWidth="1"/>
    <col min="24" max="24" width="26.7109375" style="28" customWidth="1"/>
    <col min="25" max="25" width="38.7109375" style="28" customWidth="1"/>
    <col min="26" max="28" width="28.85546875" style="28" customWidth="1"/>
    <col min="29" max="33" width="18.7109375" style="28" customWidth="1"/>
    <col min="34" max="34" width="23" style="28" bestFit="1" customWidth="1"/>
    <col min="35" max="35" width="18.7109375" style="28" customWidth="1"/>
    <col min="36" max="37" width="22.7109375" style="28" customWidth="1"/>
    <col min="38" max="38" width="2.7109375" style="28" customWidth="1"/>
    <col min="39" max="39" width="7" style="28" customWidth="1"/>
    <col min="40" max="42" width="8.85546875" style="28"/>
    <col min="43" max="43" width="8.85546875" style="28" hidden="1" customWidth="1"/>
    <col min="44" max="16384" width="8.85546875" style="28"/>
  </cols>
  <sheetData>
    <row r="1" spans="1:43" ht="33.75" customHeight="1">
      <c r="A1" s="305" t="s">
        <v>107</v>
      </c>
      <c r="B1" s="305"/>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c r="AI1" s="305"/>
      <c r="AJ1" s="305"/>
      <c r="AK1" s="30"/>
      <c r="AL1" s="31"/>
      <c r="AM1" s="32"/>
    </row>
    <row r="2" spans="1:43" ht="28.5" customHeight="1">
      <c r="A2" s="306" t="s">
        <v>108</v>
      </c>
      <c r="B2" s="306"/>
      <c r="C2" s="306"/>
      <c r="D2" s="306"/>
      <c r="E2" s="306"/>
      <c r="F2" s="306"/>
      <c r="G2" s="306"/>
      <c r="H2" s="306"/>
      <c r="I2" s="306"/>
      <c r="J2" s="307"/>
      <c r="K2" s="307"/>
      <c r="L2" s="307"/>
      <c r="M2" s="307"/>
      <c r="N2" s="307"/>
      <c r="O2" s="307"/>
      <c r="P2" s="307"/>
      <c r="Q2" s="307"/>
      <c r="R2" s="307"/>
      <c r="S2" s="307"/>
      <c r="T2" s="307"/>
      <c r="U2" s="307"/>
      <c r="V2" s="307"/>
      <c r="W2" s="307"/>
      <c r="X2" s="307"/>
      <c r="Y2" s="307"/>
      <c r="Z2" s="307"/>
      <c r="AA2" s="307"/>
      <c r="AB2" s="307"/>
      <c r="AC2" s="307"/>
      <c r="AD2" s="307"/>
      <c r="AE2" s="307"/>
      <c r="AF2" s="307"/>
      <c r="AG2" s="307"/>
      <c r="AH2" s="307"/>
      <c r="AI2" s="307"/>
      <c r="AJ2" s="307"/>
      <c r="AK2" s="33"/>
      <c r="AL2" s="180"/>
      <c r="AM2" s="32"/>
    </row>
    <row r="3" spans="1:43" ht="6" customHeight="1">
      <c r="AL3" s="181"/>
      <c r="AM3" s="32"/>
    </row>
    <row r="4" spans="1:43" ht="45" customHeight="1">
      <c r="A4" s="304" t="s">
        <v>109</v>
      </c>
      <c r="B4" s="301" t="s">
        <v>110</v>
      </c>
      <c r="C4" s="301"/>
      <c r="D4" s="301"/>
      <c r="E4" s="301"/>
      <c r="F4" s="301"/>
      <c r="G4" s="302"/>
      <c r="H4" s="34"/>
      <c r="I4" s="34"/>
      <c r="J4" s="34"/>
      <c r="K4" s="34"/>
      <c r="L4" s="34"/>
      <c r="M4" s="34"/>
      <c r="N4" s="34"/>
      <c r="O4" s="34"/>
      <c r="P4" s="34"/>
      <c r="Q4" s="34"/>
      <c r="R4" s="34"/>
      <c r="S4" s="34"/>
      <c r="T4" s="28"/>
      <c r="AL4" s="181"/>
      <c r="AM4" s="32"/>
    </row>
    <row r="5" spans="1:43" ht="4.5" customHeight="1">
      <c r="A5" s="303"/>
      <c r="B5" s="303"/>
      <c r="C5" s="303"/>
      <c r="D5" s="303"/>
      <c r="E5" s="303"/>
      <c r="F5" s="303"/>
      <c r="G5" s="303"/>
      <c r="AL5" s="181"/>
      <c r="AM5" s="32"/>
    </row>
    <row r="6" spans="1:43" ht="27" customHeight="1">
      <c r="A6" s="304" t="s">
        <v>111</v>
      </c>
      <c r="B6" s="275" t="s">
        <v>112</v>
      </c>
      <c r="C6" s="276"/>
      <c r="D6" s="303"/>
      <c r="E6" s="303"/>
      <c r="F6" s="303"/>
      <c r="G6" s="303"/>
      <c r="M6" s="29"/>
      <c r="N6" s="29"/>
      <c r="AL6" s="181"/>
      <c r="AM6" s="32"/>
      <c r="AQ6" s="28" t="s">
        <v>113</v>
      </c>
    </row>
    <row r="7" spans="1:43" ht="7.5" customHeight="1">
      <c r="AL7" s="181"/>
      <c r="AM7" s="32"/>
      <c r="AQ7" s="35" t="s">
        <v>114</v>
      </c>
    </row>
    <row r="8" spans="1:43" s="94" customFormat="1" ht="27" customHeight="1">
      <c r="A8" s="309" t="s">
        <v>115</v>
      </c>
      <c r="B8" s="310"/>
      <c r="C8" s="310"/>
      <c r="D8" s="310"/>
      <c r="E8" s="310"/>
      <c r="F8" s="310"/>
      <c r="G8" s="310"/>
      <c r="H8" s="310"/>
      <c r="I8" s="310"/>
      <c r="J8" s="310"/>
      <c r="K8" s="310"/>
      <c r="L8" s="310"/>
      <c r="M8" s="311"/>
      <c r="N8" s="312"/>
      <c r="O8" s="313" t="s">
        <v>116</v>
      </c>
      <c r="P8" s="314"/>
      <c r="Q8" s="314"/>
      <c r="R8" s="314"/>
      <c r="S8" s="314"/>
      <c r="T8" s="314"/>
      <c r="U8" s="314"/>
      <c r="V8" s="314"/>
      <c r="W8" s="314"/>
      <c r="X8" s="314"/>
      <c r="Y8" s="314"/>
      <c r="Z8" s="315" t="s">
        <v>117</v>
      </c>
      <c r="AA8" s="316"/>
      <c r="AB8" s="316"/>
      <c r="AC8" s="316"/>
      <c r="AD8" s="316"/>
      <c r="AE8" s="316"/>
      <c r="AF8" s="316"/>
      <c r="AG8" s="316"/>
      <c r="AH8" s="316"/>
      <c r="AI8" s="316"/>
      <c r="AJ8" s="316"/>
      <c r="AK8" s="317"/>
      <c r="AL8" s="318"/>
      <c r="AM8" s="308"/>
    </row>
    <row r="9" spans="1:43" s="94" customFormat="1" ht="47.25" customHeight="1">
      <c r="A9" s="269" t="s">
        <v>118</v>
      </c>
      <c r="B9" s="257" t="s">
        <v>119</v>
      </c>
      <c r="C9" s="257" t="s">
        <v>2</v>
      </c>
      <c r="D9" s="257" t="s">
        <v>4</v>
      </c>
      <c r="E9" s="271" t="s">
        <v>6</v>
      </c>
      <c r="F9" s="265" t="s">
        <v>8</v>
      </c>
      <c r="G9" s="266"/>
      <c r="H9" s="257" t="s">
        <v>10</v>
      </c>
      <c r="I9" s="257" t="s">
        <v>14</v>
      </c>
      <c r="J9" s="257" t="s">
        <v>12</v>
      </c>
      <c r="K9" s="267" t="s">
        <v>120</v>
      </c>
      <c r="L9" s="268"/>
      <c r="M9" s="257" t="s">
        <v>20</v>
      </c>
      <c r="N9" s="257" t="s">
        <v>22</v>
      </c>
      <c r="O9" s="319" t="s">
        <v>25</v>
      </c>
      <c r="P9" s="320" t="s">
        <v>27</v>
      </c>
      <c r="Q9" s="321" t="s">
        <v>29</v>
      </c>
      <c r="R9" s="322" t="s">
        <v>31</v>
      </c>
      <c r="S9" s="323" t="s">
        <v>33</v>
      </c>
      <c r="T9" s="324" t="s">
        <v>35</v>
      </c>
      <c r="U9" s="245" t="s">
        <v>41</v>
      </c>
      <c r="V9" s="245" t="s">
        <v>43</v>
      </c>
      <c r="W9" s="245" t="s">
        <v>45</v>
      </c>
      <c r="X9" s="245" t="s">
        <v>47</v>
      </c>
      <c r="Y9" s="247" t="s">
        <v>49</v>
      </c>
      <c r="Z9" s="249" t="s">
        <v>52</v>
      </c>
      <c r="AA9" s="243" t="s">
        <v>54</v>
      </c>
      <c r="AB9" s="243" t="s">
        <v>56</v>
      </c>
      <c r="AC9" s="243" t="s">
        <v>58</v>
      </c>
      <c r="AD9" s="243" t="s">
        <v>60</v>
      </c>
      <c r="AE9" s="243" t="s">
        <v>62</v>
      </c>
      <c r="AF9" s="243" t="s">
        <v>64</v>
      </c>
      <c r="AG9" s="243" t="s">
        <v>66</v>
      </c>
      <c r="AH9" s="243" t="s">
        <v>68</v>
      </c>
      <c r="AI9" s="243" t="s">
        <v>70</v>
      </c>
      <c r="AJ9" s="243" t="s">
        <v>121</v>
      </c>
      <c r="AK9" s="243" t="s">
        <v>74</v>
      </c>
      <c r="AL9" s="187"/>
      <c r="AM9" s="308"/>
    </row>
    <row r="10" spans="1:43" s="94" customFormat="1" ht="21" customHeight="1">
      <c r="A10" s="270"/>
      <c r="B10" s="258"/>
      <c r="C10" s="258"/>
      <c r="D10" s="258"/>
      <c r="E10" s="272"/>
      <c r="F10" s="325" t="s">
        <v>122</v>
      </c>
      <c r="G10" s="325" t="s">
        <v>123</v>
      </c>
      <c r="H10" s="258"/>
      <c r="I10" s="258"/>
      <c r="J10" s="258"/>
      <c r="K10" s="326" t="s">
        <v>124</v>
      </c>
      <c r="L10" s="326" t="s">
        <v>125</v>
      </c>
      <c r="M10" s="258"/>
      <c r="N10" s="258"/>
      <c r="O10" s="327"/>
      <c r="P10" s="328"/>
      <c r="Q10" s="329"/>
      <c r="R10" s="330"/>
      <c r="S10" s="331"/>
      <c r="T10" s="332"/>
      <c r="U10" s="246"/>
      <c r="V10" s="246"/>
      <c r="W10" s="246"/>
      <c r="X10" s="333"/>
      <c r="Y10" s="248"/>
      <c r="Z10" s="250"/>
      <c r="AA10" s="244"/>
      <c r="AB10" s="244"/>
      <c r="AC10" s="244"/>
      <c r="AD10" s="244"/>
      <c r="AE10" s="244"/>
      <c r="AF10" s="244"/>
      <c r="AG10" s="244"/>
      <c r="AH10" s="244"/>
      <c r="AI10" s="244"/>
      <c r="AJ10" s="244"/>
      <c r="AK10" s="244"/>
      <c r="AL10" s="187"/>
      <c r="AM10" s="308"/>
    </row>
    <row r="11" spans="1:43" ht="232.5" customHeight="1">
      <c r="A11" s="334" t="s">
        <v>126</v>
      </c>
      <c r="B11" s="297" t="s">
        <v>127</v>
      </c>
      <c r="C11" s="36" t="s">
        <v>128</v>
      </c>
      <c r="D11" s="36" t="s">
        <v>129</v>
      </c>
      <c r="E11" s="36" t="s">
        <v>130</v>
      </c>
      <c r="F11" s="37">
        <v>45717</v>
      </c>
      <c r="G11" s="37">
        <v>46083</v>
      </c>
      <c r="H11" s="38" t="s">
        <v>131</v>
      </c>
      <c r="I11" s="39">
        <v>50000</v>
      </c>
      <c r="J11" s="40" t="s">
        <v>132</v>
      </c>
      <c r="K11" s="41" t="s">
        <v>133</v>
      </c>
      <c r="L11" s="41" t="s">
        <v>133</v>
      </c>
      <c r="M11" s="41" t="s">
        <v>134</v>
      </c>
      <c r="N11" s="42"/>
      <c r="O11" s="42"/>
      <c r="P11" s="43"/>
      <c r="Q11" s="295" t="s">
        <v>135</v>
      </c>
      <c r="R11" s="42"/>
      <c r="S11" s="42"/>
      <c r="T11" s="38"/>
      <c r="U11" s="29" t="s">
        <v>136</v>
      </c>
      <c r="V11" s="36"/>
      <c r="W11" s="29" t="s">
        <v>137</v>
      </c>
      <c r="X11" s="44" t="s">
        <v>138</v>
      </c>
      <c r="Y11" s="36" t="s">
        <v>139</v>
      </c>
      <c r="Z11" s="42"/>
      <c r="AA11" s="42"/>
      <c r="AB11" s="42"/>
      <c r="AC11" s="42"/>
      <c r="AD11" s="45">
        <v>46722</v>
      </c>
      <c r="AE11" s="42"/>
      <c r="AF11" s="42"/>
      <c r="AG11" s="42"/>
      <c r="AH11" s="42"/>
      <c r="AI11" s="42"/>
      <c r="AJ11" s="42"/>
      <c r="AK11" s="42"/>
      <c r="AL11" s="182"/>
      <c r="AM11" s="32"/>
    </row>
    <row r="12" spans="1:43" ht="266.10000000000002" customHeight="1">
      <c r="A12" s="335"/>
      <c r="B12" s="296" t="s">
        <v>140</v>
      </c>
      <c r="C12" s="44" t="s">
        <v>141</v>
      </c>
      <c r="D12" s="44" t="s">
        <v>142</v>
      </c>
      <c r="E12" s="44" t="s">
        <v>143</v>
      </c>
      <c r="F12" s="37">
        <v>45689</v>
      </c>
      <c r="G12" s="37">
        <v>47119</v>
      </c>
      <c r="H12" s="46" t="s">
        <v>144</v>
      </c>
      <c r="I12" s="39">
        <v>200000</v>
      </c>
      <c r="J12" s="41" t="s">
        <v>145</v>
      </c>
      <c r="K12" s="41" t="s">
        <v>146</v>
      </c>
      <c r="L12" s="41" t="s">
        <v>133</v>
      </c>
      <c r="M12" s="41" t="s">
        <v>147</v>
      </c>
      <c r="N12" s="42"/>
      <c r="O12" s="42"/>
      <c r="P12" s="42"/>
      <c r="Q12" s="42"/>
      <c r="R12" s="295" t="s">
        <v>135</v>
      </c>
      <c r="S12" s="42"/>
      <c r="T12" s="38"/>
      <c r="U12" s="44" t="s">
        <v>148</v>
      </c>
      <c r="V12" s="47"/>
      <c r="W12" s="48"/>
      <c r="X12" s="49" t="s">
        <v>149</v>
      </c>
      <c r="Y12" s="50" t="s">
        <v>150</v>
      </c>
      <c r="Z12" s="47"/>
      <c r="AA12" s="47"/>
      <c r="AB12" s="47"/>
      <c r="AD12" s="47"/>
      <c r="AE12" s="47"/>
      <c r="AF12" s="47"/>
      <c r="AG12" s="47"/>
      <c r="AH12" s="47"/>
      <c r="AI12" s="47"/>
      <c r="AJ12" s="47"/>
      <c r="AK12" s="42"/>
      <c r="AL12" s="182"/>
      <c r="AM12" s="32"/>
    </row>
    <row r="13" spans="1:43" s="51" customFormat="1" ht="216" customHeight="1">
      <c r="A13" s="335"/>
      <c r="B13" s="298" t="s">
        <v>151</v>
      </c>
      <c r="C13" s="41" t="s">
        <v>152</v>
      </c>
      <c r="D13" s="41" t="s">
        <v>153</v>
      </c>
      <c r="E13" s="41" t="s">
        <v>154</v>
      </c>
      <c r="F13" s="37">
        <v>45323</v>
      </c>
      <c r="G13" s="37">
        <v>45689</v>
      </c>
      <c r="H13" s="46" t="s">
        <v>155</v>
      </c>
      <c r="I13" s="39">
        <v>1240000</v>
      </c>
      <c r="J13" s="41" t="s">
        <v>156</v>
      </c>
      <c r="K13" s="41" t="s">
        <v>157</v>
      </c>
      <c r="L13" s="41" t="s">
        <v>133</v>
      </c>
      <c r="M13" s="41" t="s">
        <v>158</v>
      </c>
      <c r="N13" s="52"/>
      <c r="O13" s="52"/>
      <c r="P13" s="52" t="s">
        <v>135</v>
      </c>
      <c r="Q13" s="52"/>
      <c r="R13" s="52"/>
      <c r="S13" s="52"/>
      <c r="T13" s="53"/>
      <c r="U13" s="41" t="s">
        <v>159</v>
      </c>
      <c r="V13" s="54"/>
      <c r="W13" s="55" t="s">
        <v>160</v>
      </c>
      <c r="X13" s="56" t="s">
        <v>138</v>
      </c>
      <c r="Y13" s="57" t="s">
        <v>161</v>
      </c>
      <c r="Z13" s="54"/>
      <c r="AA13" s="54"/>
      <c r="AB13" s="54"/>
      <c r="AC13" s="54"/>
      <c r="AD13" s="54"/>
      <c r="AE13" s="54"/>
      <c r="AF13" s="54"/>
      <c r="AG13" s="54"/>
      <c r="AH13" s="54"/>
      <c r="AI13" s="54"/>
      <c r="AJ13" s="54"/>
      <c r="AK13" s="52"/>
      <c r="AL13" s="183"/>
      <c r="AM13" s="58"/>
    </row>
    <row r="14" spans="1:43" ht="266.25" customHeight="1">
      <c r="A14" s="208" t="s">
        <v>162</v>
      </c>
      <c r="B14" s="298" t="s">
        <v>163</v>
      </c>
      <c r="C14" s="41" t="s">
        <v>164</v>
      </c>
      <c r="D14" s="41" t="s">
        <v>165</v>
      </c>
      <c r="E14" s="41" t="s">
        <v>166</v>
      </c>
      <c r="F14" s="37">
        <v>45323</v>
      </c>
      <c r="G14" s="59">
        <v>45689</v>
      </c>
      <c r="H14" s="46" t="s">
        <v>167</v>
      </c>
      <c r="I14" s="60">
        <v>85000</v>
      </c>
      <c r="J14" s="44" t="s">
        <v>168</v>
      </c>
      <c r="K14" s="41" t="s">
        <v>133</v>
      </c>
      <c r="L14" s="41" t="s">
        <v>133</v>
      </c>
      <c r="M14" s="41" t="s">
        <v>169</v>
      </c>
      <c r="N14" s="42"/>
      <c r="O14" s="42"/>
      <c r="P14" s="42" t="s">
        <v>135</v>
      </c>
      <c r="Q14" s="42"/>
      <c r="R14" s="42"/>
      <c r="S14" s="42"/>
      <c r="T14" s="38"/>
      <c r="U14" s="44" t="s">
        <v>170</v>
      </c>
      <c r="V14" s="54"/>
      <c r="W14" s="61" t="s">
        <v>171</v>
      </c>
      <c r="X14" s="62" t="s">
        <v>172</v>
      </c>
      <c r="Y14" s="61" t="s">
        <v>173</v>
      </c>
      <c r="Z14" s="47"/>
      <c r="AA14" s="47"/>
      <c r="AB14" s="47"/>
      <c r="AC14" s="47"/>
      <c r="AD14" s="63">
        <v>47119</v>
      </c>
      <c r="AE14" s="47"/>
      <c r="AF14" s="47"/>
      <c r="AG14" s="47"/>
      <c r="AH14" s="47"/>
      <c r="AI14" s="47"/>
      <c r="AJ14" s="47"/>
      <c r="AK14" s="42"/>
      <c r="AL14" s="182"/>
      <c r="AM14" s="32"/>
    </row>
    <row r="15" spans="1:43" ht="213" customHeight="1">
      <c r="A15" s="209"/>
      <c r="B15" s="296" t="s">
        <v>174</v>
      </c>
      <c r="C15" s="41" t="s">
        <v>175</v>
      </c>
      <c r="D15" s="41" t="s">
        <v>176</v>
      </c>
      <c r="E15" s="41" t="s">
        <v>177</v>
      </c>
      <c r="F15" s="37">
        <v>45323</v>
      </c>
      <c r="G15" s="37">
        <v>47119</v>
      </c>
      <c r="H15" s="46" t="s">
        <v>178</v>
      </c>
      <c r="I15" s="39">
        <v>50000</v>
      </c>
      <c r="J15" s="41" t="s">
        <v>179</v>
      </c>
      <c r="K15" s="40" t="s">
        <v>180</v>
      </c>
      <c r="L15" s="40" t="s">
        <v>133</v>
      </c>
      <c r="M15" s="41" t="s">
        <v>181</v>
      </c>
      <c r="N15" s="42"/>
      <c r="O15" s="42"/>
      <c r="P15" s="42"/>
      <c r="Q15" s="42"/>
      <c r="R15" s="42" t="s">
        <v>135</v>
      </c>
      <c r="S15" s="42"/>
      <c r="T15" s="38"/>
      <c r="U15" s="44" t="s">
        <v>182</v>
      </c>
      <c r="V15" s="47"/>
      <c r="W15" s="44"/>
      <c r="X15" s="64" t="s">
        <v>183</v>
      </c>
      <c r="Y15" s="44" t="s">
        <v>184</v>
      </c>
      <c r="Z15" s="47"/>
      <c r="AA15" s="47"/>
      <c r="AB15" s="47"/>
      <c r="AC15" s="47"/>
      <c r="AD15" s="47"/>
      <c r="AE15" s="47"/>
      <c r="AF15" s="47"/>
      <c r="AG15" s="47"/>
      <c r="AH15" s="47"/>
      <c r="AI15" s="47"/>
      <c r="AJ15" s="47"/>
      <c r="AK15" s="42"/>
      <c r="AL15" s="182"/>
      <c r="AM15" s="32"/>
    </row>
    <row r="16" spans="1:43" ht="207.95" customHeight="1">
      <c r="A16" s="209"/>
      <c r="B16" s="296" t="s">
        <v>185</v>
      </c>
      <c r="C16" s="41" t="s">
        <v>186</v>
      </c>
      <c r="D16" s="41" t="s">
        <v>187</v>
      </c>
      <c r="E16" s="41" t="s">
        <v>188</v>
      </c>
      <c r="F16" s="37">
        <v>45474</v>
      </c>
      <c r="G16" s="37">
        <v>46935</v>
      </c>
      <c r="H16" s="46" t="s">
        <v>189</v>
      </c>
      <c r="I16" s="39">
        <v>300000</v>
      </c>
      <c r="J16" s="40" t="s">
        <v>190</v>
      </c>
      <c r="K16" s="40" t="s">
        <v>191</v>
      </c>
      <c r="L16" s="40" t="s">
        <v>133</v>
      </c>
      <c r="M16" s="40" t="s">
        <v>192</v>
      </c>
      <c r="N16" s="42"/>
      <c r="O16" s="42"/>
      <c r="P16" s="42"/>
      <c r="Q16" s="42" t="s">
        <v>135</v>
      </c>
      <c r="R16" s="42"/>
      <c r="S16" s="42"/>
      <c r="T16" s="38"/>
      <c r="U16" s="36" t="s">
        <v>193</v>
      </c>
      <c r="W16" s="36" t="s">
        <v>194</v>
      </c>
      <c r="X16" s="36" t="s">
        <v>195</v>
      </c>
      <c r="Y16" s="36" t="s">
        <v>196</v>
      </c>
      <c r="Z16" s="42"/>
      <c r="AA16" s="42"/>
      <c r="AB16" s="42"/>
      <c r="AC16" s="42"/>
      <c r="AD16" s="42"/>
      <c r="AE16" s="42"/>
      <c r="AF16" s="42"/>
      <c r="AG16" s="42"/>
      <c r="AH16" s="42"/>
      <c r="AI16" s="42"/>
      <c r="AJ16" s="42"/>
      <c r="AK16" s="42"/>
      <c r="AL16" s="182"/>
      <c r="AM16" s="32"/>
    </row>
    <row r="17" spans="1:39" ht="279.95" customHeight="1">
      <c r="A17" s="208" t="s">
        <v>197</v>
      </c>
      <c r="B17" s="296" t="s">
        <v>198</v>
      </c>
      <c r="C17" s="41" t="s">
        <v>199</v>
      </c>
      <c r="D17" s="41" t="s">
        <v>200</v>
      </c>
      <c r="E17" s="41" t="s">
        <v>201</v>
      </c>
      <c r="F17" s="37">
        <v>45323</v>
      </c>
      <c r="G17" s="37">
        <v>47119</v>
      </c>
      <c r="H17" s="46" t="s">
        <v>202</v>
      </c>
      <c r="I17" s="39">
        <v>300000</v>
      </c>
      <c r="J17" s="41" t="s">
        <v>203</v>
      </c>
      <c r="K17" s="41" t="s">
        <v>133</v>
      </c>
      <c r="L17" s="41" t="s">
        <v>133</v>
      </c>
      <c r="M17" s="41" t="s">
        <v>204</v>
      </c>
      <c r="N17" s="42"/>
      <c r="O17" s="42"/>
      <c r="P17" s="42"/>
      <c r="Q17" s="42"/>
      <c r="R17" s="42" t="s">
        <v>135</v>
      </c>
      <c r="S17" s="42"/>
      <c r="T17" s="38"/>
      <c r="U17" s="36" t="s">
        <v>205</v>
      </c>
      <c r="V17" s="65"/>
      <c r="W17" s="66" t="s">
        <v>206</v>
      </c>
      <c r="X17" s="44" t="s">
        <v>207</v>
      </c>
      <c r="Y17" s="67" t="s">
        <v>208</v>
      </c>
      <c r="Z17" s="47"/>
      <c r="AA17" s="47"/>
      <c r="AB17" s="47"/>
      <c r="AC17" s="47"/>
      <c r="AD17" s="47"/>
      <c r="AE17" s="47"/>
      <c r="AF17" s="47"/>
      <c r="AG17" s="47"/>
      <c r="AH17" s="47"/>
      <c r="AI17" s="47"/>
      <c r="AJ17" s="47"/>
      <c r="AK17" s="42"/>
      <c r="AL17" s="182"/>
      <c r="AM17" s="32"/>
    </row>
    <row r="18" spans="1:39" ht="201.95" customHeight="1">
      <c r="A18" s="209"/>
      <c r="B18" s="296" t="s">
        <v>209</v>
      </c>
      <c r="C18" s="40" t="s">
        <v>210</v>
      </c>
      <c r="D18" s="41" t="s">
        <v>211</v>
      </c>
      <c r="E18" s="41" t="s">
        <v>212</v>
      </c>
      <c r="F18" s="37">
        <v>45323</v>
      </c>
      <c r="G18" s="37">
        <v>45839</v>
      </c>
      <c r="H18" s="46" t="s">
        <v>178</v>
      </c>
      <c r="I18" s="39">
        <v>50000</v>
      </c>
      <c r="J18" s="41" t="s">
        <v>213</v>
      </c>
      <c r="K18" s="41" t="s">
        <v>133</v>
      </c>
      <c r="L18" s="41" t="s">
        <v>133</v>
      </c>
      <c r="M18" s="41" t="s">
        <v>214</v>
      </c>
      <c r="N18" s="42"/>
      <c r="O18" s="42"/>
      <c r="P18" s="42"/>
      <c r="Q18" s="42" t="s">
        <v>135</v>
      </c>
      <c r="R18" s="42"/>
      <c r="S18" s="42"/>
      <c r="T18" s="38"/>
      <c r="U18" s="44" t="s">
        <v>215</v>
      </c>
      <c r="V18" s="47"/>
      <c r="W18" s="47" t="s">
        <v>216</v>
      </c>
      <c r="X18" s="56" t="s">
        <v>217</v>
      </c>
      <c r="Y18" s="68" t="s">
        <v>218</v>
      </c>
      <c r="Z18" s="47"/>
      <c r="AA18" s="47"/>
      <c r="AB18" s="47"/>
      <c r="AC18" s="47"/>
      <c r="AD18" s="63">
        <v>46357</v>
      </c>
      <c r="AE18" s="47"/>
      <c r="AF18" s="47"/>
      <c r="AG18" s="47"/>
      <c r="AH18" s="47"/>
      <c r="AI18" s="47"/>
      <c r="AJ18" s="47"/>
      <c r="AK18" s="42"/>
      <c r="AL18" s="182"/>
      <c r="AM18" s="32"/>
    </row>
    <row r="19" spans="1:39" ht="281.10000000000002" customHeight="1">
      <c r="A19" s="208" t="s">
        <v>219</v>
      </c>
      <c r="B19" s="296" t="s">
        <v>220</v>
      </c>
      <c r="C19" s="41" t="s">
        <v>221</v>
      </c>
      <c r="D19" s="41" t="s">
        <v>222</v>
      </c>
      <c r="E19" s="41" t="s">
        <v>223</v>
      </c>
      <c r="F19" s="37">
        <v>45323</v>
      </c>
      <c r="G19" s="37">
        <v>45474</v>
      </c>
      <c r="H19" s="46" t="s">
        <v>224</v>
      </c>
      <c r="I19" s="39">
        <v>100000</v>
      </c>
      <c r="J19" s="41" t="s">
        <v>225</v>
      </c>
      <c r="K19" s="41" t="s">
        <v>133</v>
      </c>
      <c r="L19" s="41" t="s">
        <v>133</v>
      </c>
      <c r="M19" s="41" t="s">
        <v>226</v>
      </c>
      <c r="N19" s="42"/>
      <c r="O19" s="42"/>
      <c r="P19" s="42"/>
      <c r="Q19" s="42"/>
      <c r="R19" s="42"/>
      <c r="S19" s="69" t="s">
        <v>135</v>
      </c>
      <c r="T19" s="38"/>
      <c r="U19" s="41" t="s">
        <v>227</v>
      </c>
      <c r="V19" s="44" t="s">
        <v>228</v>
      </c>
      <c r="W19" s="70"/>
      <c r="X19" s="48" t="s">
        <v>229</v>
      </c>
      <c r="Y19" s="71"/>
      <c r="Z19" s="72"/>
      <c r="AA19" s="47"/>
      <c r="AB19" s="47"/>
      <c r="AC19" s="47"/>
      <c r="AD19" s="47"/>
      <c r="AE19" s="47"/>
      <c r="AF19" s="47"/>
      <c r="AG19" s="47"/>
      <c r="AH19" s="47"/>
      <c r="AI19" s="47"/>
      <c r="AJ19" s="47"/>
      <c r="AK19" s="42"/>
      <c r="AL19" s="182"/>
      <c r="AM19" s="32"/>
    </row>
    <row r="20" spans="1:39" ht="252" customHeight="1">
      <c r="A20" s="209"/>
      <c r="B20" s="296" t="s">
        <v>230</v>
      </c>
      <c r="C20" s="41" t="s">
        <v>231</v>
      </c>
      <c r="D20" s="41" t="s">
        <v>232</v>
      </c>
      <c r="E20" s="41" t="s">
        <v>233</v>
      </c>
      <c r="F20" s="37">
        <v>45474</v>
      </c>
      <c r="G20" s="37">
        <v>45839</v>
      </c>
      <c r="H20" s="46" t="s">
        <v>234</v>
      </c>
      <c r="I20" s="39">
        <v>300000</v>
      </c>
      <c r="J20" s="41" t="s">
        <v>235</v>
      </c>
      <c r="K20" s="41" t="s">
        <v>133</v>
      </c>
      <c r="L20" s="41" t="s">
        <v>133</v>
      </c>
      <c r="M20" s="41" t="s">
        <v>236</v>
      </c>
      <c r="N20" s="42"/>
      <c r="O20" s="42"/>
      <c r="P20" s="42"/>
      <c r="Q20" s="42" t="s">
        <v>135</v>
      </c>
      <c r="R20" s="42"/>
      <c r="S20" s="42"/>
      <c r="T20" s="38"/>
      <c r="U20" s="44" t="s">
        <v>237</v>
      </c>
      <c r="V20" s="44" t="s">
        <v>238</v>
      </c>
      <c r="W20" s="44" t="s">
        <v>239</v>
      </c>
      <c r="X20" s="64" t="s">
        <v>240</v>
      </c>
      <c r="Y20" s="44" t="s">
        <v>241</v>
      </c>
      <c r="Z20" s="47"/>
      <c r="AA20" s="47"/>
      <c r="AB20" s="47"/>
      <c r="AC20" s="47"/>
      <c r="AD20" s="63">
        <v>46753</v>
      </c>
      <c r="AE20" s="47"/>
      <c r="AF20" s="47"/>
      <c r="AG20" s="47"/>
      <c r="AH20" s="47"/>
      <c r="AI20" s="47"/>
      <c r="AJ20" s="47"/>
      <c r="AK20" s="42"/>
      <c r="AL20" s="182"/>
      <c r="AM20" s="32"/>
    </row>
    <row r="21" spans="1:39" ht="215.1" customHeight="1">
      <c r="A21" s="209"/>
      <c r="B21" s="296" t="s">
        <v>242</v>
      </c>
      <c r="C21" s="41" t="s">
        <v>243</v>
      </c>
      <c r="D21" s="41" t="s">
        <v>244</v>
      </c>
      <c r="E21" s="41" t="s">
        <v>245</v>
      </c>
      <c r="F21" s="37">
        <v>45870</v>
      </c>
      <c r="G21" s="37">
        <v>47119</v>
      </c>
      <c r="H21" s="46" t="s">
        <v>246</v>
      </c>
      <c r="I21" s="39">
        <v>7000000</v>
      </c>
      <c r="J21" s="41" t="s">
        <v>247</v>
      </c>
      <c r="K21" s="41" t="s">
        <v>248</v>
      </c>
      <c r="L21" s="41" t="s">
        <v>133</v>
      </c>
      <c r="M21" s="41" t="s">
        <v>249</v>
      </c>
      <c r="N21" s="42"/>
      <c r="O21" s="42"/>
      <c r="P21" s="42"/>
      <c r="Q21" s="42"/>
      <c r="R21" s="42" t="s">
        <v>135</v>
      </c>
      <c r="S21" s="42"/>
      <c r="T21" s="38"/>
      <c r="U21" s="44" t="s">
        <v>250</v>
      </c>
      <c r="V21" s="47" t="s">
        <v>251</v>
      </c>
      <c r="W21" s="44"/>
      <c r="X21" s="44" t="s">
        <v>252</v>
      </c>
      <c r="Y21" s="44" t="s">
        <v>253</v>
      </c>
      <c r="Z21" s="47"/>
      <c r="AA21" s="47"/>
      <c r="AB21" s="47"/>
      <c r="AC21" s="47"/>
      <c r="AD21" s="47"/>
      <c r="AE21" s="47"/>
      <c r="AF21" s="47"/>
      <c r="AG21" s="47"/>
      <c r="AH21" s="47"/>
      <c r="AI21" s="47"/>
      <c r="AJ21" s="47"/>
      <c r="AK21" s="42"/>
      <c r="AL21" s="182"/>
      <c r="AM21" s="32"/>
    </row>
    <row r="22" spans="1:39" ht="255.95" customHeight="1">
      <c r="A22" s="209"/>
      <c r="B22" s="296" t="s">
        <v>254</v>
      </c>
      <c r="C22" s="41" t="s">
        <v>255</v>
      </c>
      <c r="D22" s="41" t="s">
        <v>256</v>
      </c>
      <c r="E22" s="41" t="s">
        <v>257</v>
      </c>
      <c r="F22" s="37">
        <v>45870</v>
      </c>
      <c r="G22" s="37">
        <v>47119</v>
      </c>
      <c r="H22" s="46" t="s">
        <v>234</v>
      </c>
      <c r="I22" s="39">
        <v>700000</v>
      </c>
      <c r="J22" s="41" t="s">
        <v>258</v>
      </c>
      <c r="K22" s="41" t="s">
        <v>248</v>
      </c>
      <c r="L22" s="41" t="s">
        <v>133</v>
      </c>
      <c r="M22" s="41" t="s">
        <v>259</v>
      </c>
      <c r="N22" s="42"/>
      <c r="O22" s="42"/>
      <c r="P22" s="42"/>
      <c r="Q22" s="42"/>
      <c r="R22" s="42" t="s">
        <v>135</v>
      </c>
      <c r="S22" s="42"/>
      <c r="T22" s="38"/>
      <c r="U22" s="61" t="s">
        <v>260</v>
      </c>
      <c r="V22" s="47"/>
      <c r="W22" s="44"/>
      <c r="X22" s="44" t="s">
        <v>261</v>
      </c>
      <c r="Y22" s="44" t="s">
        <v>262</v>
      </c>
      <c r="Z22" s="47"/>
      <c r="AA22" s="47"/>
      <c r="AB22" s="47"/>
      <c r="AC22" s="47"/>
      <c r="AD22" s="47"/>
      <c r="AE22" s="47"/>
      <c r="AF22" s="47"/>
      <c r="AG22" s="47"/>
      <c r="AH22" s="47"/>
      <c r="AI22" s="47"/>
      <c r="AJ22" s="47"/>
      <c r="AK22" s="42"/>
      <c r="AL22" s="182"/>
      <c r="AM22" s="32"/>
    </row>
    <row r="23" spans="1:39" ht="249" customHeight="1">
      <c r="A23" s="209"/>
      <c r="B23" s="296" t="s">
        <v>263</v>
      </c>
      <c r="C23" s="41" t="s">
        <v>264</v>
      </c>
      <c r="D23" s="41" t="s">
        <v>265</v>
      </c>
      <c r="E23" s="41" t="s">
        <v>266</v>
      </c>
      <c r="F23" s="37">
        <v>45323</v>
      </c>
      <c r="G23" s="37">
        <v>46753</v>
      </c>
      <c r="H23" s="46" t="s">
        <v>267</v>
      </c>
      <c r="I23" s="39">
        <v>500000</v>
      </c>
      <c r="J23" s="41" t="s">
        <v>268</v>
      </c>
      <c r="K23" s="41" t="s">
        <v>133</v>
      </c>
      <c r="L23" s="41" t="s">
        <v>133</v>
      </c>
      <c r="M23" s="41" t="s">
        <v>269</v>
      </c>
      <c r="N23" s="42"/>
      <c r="O23" s="42"/>
      <c r="P23" s="42"/>
      <c r="Q23" s="42" t="s">
        <v>135</v>
      </c>
      <c r="R23" s="42"/>
      <c r="S23" s="42"/>
      <c r="T23" s="38"/>
      <c r="U23" s="44" t="s">
        <v>270</v>
      </c>
      <c r="V23" s="47"/>
      <c r="W23" s="44" t="s">
        <v>271</v>
      </c>
      <c r="X23" s="44" t="s">
        <v>272</v>
      </c>
      <c r="Y23" s="44" t="s">
        <v>273</v>
      </c>
      <c r="Z23" s="47"/>
      <c r="AA23" s="47"/>
      <c r="AB23" s="47"/>
      <c r="AC23" s="47"/>
      <c r="AD23" s="47"/>
      <c r="AE23" s="47"/>
      <c r="AF23" s="47"/>
      <c r="AG23" s="47"/>
      <c r="AH23" s="47"/>
      <c r="AI23" s="47"/>
      <c r="AJ23" s="47"/>
      <c r="AK23" s="42"/>
      <c r="AL23" s="182"/>
      <c r="AM23" s="32"/>
    </row>
    <row r="24" spans="1:39" ht="185.25">
      <c r="A24" s="208" t="s">
        <v>274</v>
      </c>
      <c r="B24" s="296" t="s">
        <v>275</v>
      </c>
      <c r="C24" s="41" t="s">
        <v>276</v>
      </c>
      <c r="D24" s="41" t="s">
        <v>277</v>
      </c>
      <c r="E24" s="41" t="s">
        <v>278</v>
      </c>
      <c r="F24" s="37">
        <v>45689</v>
      </c>
      <c r="G24" s="37">
        <v>47119</v>
      </c>
      <c r="H24" s="46" t="s">
        <v>279</v>
      </c>
      <c r="I24" s="39">
        <v>900000</v>
      </c>
      <c r="J24" s="41" t="s">
        <v>280</v>
      </c>
      <c r="K24" s="41" t="s">
        <v>133</v>
      </c>
      <c r="L24" s="41" t="s">
        <v>133</v>
      </c>
      <c r="M24" s="41" t="s">
        <v>281</v>
      </c>
      <c r="N24" s="42"/>
      <c r="O24" s="42"/>
      <c r="P24" s="42"/>
      <c r="Q24" s="42"/>
      <c r="R24" s="42" t="s">
        <v>135</v>
      </c>
      <c r="S24" s="42"/>
      <c r="T24" s="38"/>
      <c r="U24" s="44" t="s">
        <v>282</v>
      </c>
      <c r="V24" s="41" t="s">
        <v>283</v>
      </c>
      <c r="W24" s="44"/>
      <c r="X24" s="44" t="s">
        <v>284</v>
      </c>
      <c r="Y24" s="41" t="s">
        <v>285</v>
      </c>
      <c r="Z24" s="47"/>
      <c r="AA24" s="47"/>
      <c r="AB24" s="47"/>
      <c r="AC24" s="47"/>
      <c r="AD24" s="47"/>
      <c r="AE24" s="47"/>
      <c r="AF24" s="47"/>
      <c r="AG24" s="47"/>
      <c r="AH24" s="47"/>
      <c r="AI24" s="47"/>
      <c r="AJ24" s="47"/>
      <c r="AK24" s="42"/>
      <c r="AL24" s="182"/>
      <c r="AM24" s="32"/>
    </row>
    <row r="25" spans="1:39" ht="273.95" customHeight="1">
      <c r="A25" s="209"/>
      <c r="B25" s="296" t="s">
        <v>286</v>
      </c>
      <c r="C25" s="41" t="s">
        <v>287</v>
      </c>
      <c r="D25" s="41" t="s">
        <v>288</v>
      </c>
      <c r="E25" s="41" t="s">
        <v>257</v>
      </c>
      <c r="F25" s="37">
        <v>45689</v>
      </c>
      <c r="G25" s="37">
        <v>47119</v>
      </c>
      <c r="H25" s="46" t="s">
        <v>289</v>
      </c>
      <c r="I25" s="39">
        <v>700000</v>
      </c>
      <c r="J25" s="41" t="s">
        <v>290</v>
      </c>
      <c r="K25" s="41" t="s">
        <v>133</v>
      </c>
      <c r="L25" s="41" t="s">
        <v>133</v>
      </c>
      <c r="M25" s="41" t="s">
        <v>291</v>
      </c>
      <c r="N25" s="42"/>
      <c r="O25" s="42"/>
      <c r="P25" s="42"/>
      <c r="Q25" s="42" t="s">
        <v>135</v>
      </c>
      <c r="R25" s="42"/>
      <c r="S25" s="42"/>
      <c r="T25" s="38"/>
      <c r="U25" s="44" t="s">
        <v>292</v>
      </c>
      <c r="V25" s="44" t="s">
        <v>293</v>
      </c>
      <c r="W25" s="41" t="s">
        <v>294</v>
      </c>
      <c r="X25" s="44" t="s">
        <v>295</v>
      </c>
      <c r="Y25" s="44" t="s">
        <v>296</v>
      </c>
      <c r="Z25" s="47"/>
      <c r="AA25" s="47"/>
      <c r="AB25" s="47"/>
      <c r="AC25" s="47"/>
      <c r="AD25" s="47"/>
      <c r="AE25" s="47"/>
      <c r="AF25" s="47"/>
      <c r="AG25" s="47"/>
      <c r="AH25" s="47"/>
      <c r="AI25" s="47"/>
      <c r="AJ25" s="47"/>
      <c r="AK25" s="42"/>
      <c r="AL25" s="182"/>
      <c r="AM25" s="32"/>
    </row>
    <row r="26" spans="1:39" ht="255" customHeight="1">
      <c r="A26" s="209"/>
      <c r="B26" s="296" t="s">
        <v>297</v>
      </c>
      <c r="C26" s="41" t="s">
        <v>298</v>
      </c>
      <c r="D26" s="41" t="s">
        <v>299</v>
      </c>
      <c r="E26" s="41" t="s">
        <v>300</v>
      </c>
      <c r="F26" s="37">
        <v>45323</v>
      </c>
      <c r="G26" s="37">
        <v>47119</v>
      </c>
      <c r="H26" s="46" t="s">
        <v>301</v>
      </c>
      <c r="I26" s="39">
        <v>50000</v>
      </c>
      <c r="J26" s="41" t="s">
        <v>302</v>
      </c>
      <c r="K26" s="41" t="s">
        <v>133</v>
      </c>
      <c r="L26" s="41" t="s">
        <v>133</v>
      </c>
      <c r="M26" s="41" t="s">
        <v>303</v>
      </c>
      <c r="N26" s="42"/>
      <c r="O26" s="42"/>
      <c r="P26" s="42"/>
      <c r="Q26" s="42" t="s">
        <v>135</v>
      </c>
      <c r="R26" s="42"/>
      <c r="S26" s="42"/>
      <c r="T26" s="38"/>
      <c r="U26" s="44" t="s">
        <v>304</v>
      </c>
      <c r="V26" s="47"/>
      <c r="W26" s="44" t="s">
        <v>305</v>
      </c>
      <c r="X26" s="44" t="s">
        <v>306</v>
      </c>
      <c r="Y26" s="44" t="s">
        <v>307</v>
      </c>
      <c r="Z26" s="47"/>
      <c r="AA26" s="47"/>
      <c r="AB26" s="47"/>
      <c r="AC26" s="47"/>
      <c r="AD26" s="47"/>
      <c r="AE26" s="47"/>
      <c r="AF26" s="47"/>
      <c r="AG26" s="47"/>
      <c r="AH26" s="47"/>
      <c r="AI26" s="47"/>
      <c r="AJ26" s="47"/>
      <c r="AK26" s="42"/>
      <c r="AL26" s="182"/>
      <c r="AM26" s="32"/>
    </row>
    <row r="27" spans="1:39" ht="174.95" customHeight="1">
      <c r="A27" s="208" t="s">
        <v>308</v>
      </c>
      <c r="B27" s="296" t="s">
        <v>309</v>
      </c>
      <c r="C27" s="41" t="s">
        <v>310</v>
      </c>
      <c r="D27" s="41" t="s">
        <v>311</v>
      </c>
      <c r="E27" s="41" t="s">
        <v>312</v>
      </c>
      <c r="F27" s="37">
        <v>45323</v>
      </c>
      <c r="G27" s="37">
        <v>45839</v>
      </c>
      <c r="H27" s="46" t="s">
        <v>313</v>
      </c>
      <c r="I27" s="73">
        <v>3000000</v>
      </c>
      <c r="J27" s="41" t="s">
        <v>314</v>
      </c>
      <c r="K27" s="41" t="s">
        <v>315</v>
      </c>
      <c r="L27" s="41" t="s">
        <v>133</v>
      </c>
      <c r="M27" s="41" t="s">
        <v>316</v>
      </c>
      <c r="N27" s="42"/>
      <c r="O27" s="42"/>
      <c r="P27" s="42"/>
      <c r="Q27" s="42" t="s">
        <v>135</v>
      </c>
      <c r="R27" s="42"/>
      <c r="S27" s="42"/>
      <c r="T27" s="38"/>
      <c r="U27" s="41" t="s">
        <v>317</v>
      </c>
      <c r="V27" s="47"/>
      <c r="W27" s="41" t="s">
        <v>318</v>
      </c>
      <c r="X27" s="47"/>
      <c r="Y27" s="44" t="s">
        <v>319</v>
      </c>
      <c r="Z27" s="47"/>
      <c r="AA27" s="47"/>
      <c r="AB27" s="47"/>
      <c r="AC27" s="47"/>
      <c r="AD27" s="47"/>
      <c r="AE27" s="47"/>
      <c r="AF27" s="47"/>
      <c r="AG27" s="47"/>
      <c r="AH27" s="47"/>
      <c r="AI27" s="47"/>
      <c r="AJ27" s="47"/>
      <c r="AK27" s="42"/>
      <c r="AL27" s="182"/>
      <c r="AM27" s="32"/>
    </row>
    <row r="28" spans="1:39" ht="243" customHeight="1">
      <c r="A28" s="209"/>
      <c r="B28" s="296" t="s">
        <v>320</v>
      </c>
      <c r="C28" s="41" t="s">
        <v>321</v>
      </c>
      <c r="D28" s="41" t="s">
        <v>322</v>
      </c>
      <c r="E28" s="41" t="s">
        <v>323</v>
      </c>
      <c r="F28" s="37">
        <v>45323</v>
      </c>
      <c r="G28" s="37">
        <v>45839</v>
      </c>
      <c r="H28" s="46" t="s">
        <v>324</v>
      </c>
      <c r="I28" s="73">
        <v>2500000</v>
      </c>
      <c r="J28" s="41" t="s">
        <v>325</v>
      </c>
      <c r="K28" s="41" t="s">
        <v>326</v>
      </c>
      <c r="L28" s="41" t="s">
        <v>133</v>
      </c>
      <c r="M28" s="41" t="s">
        <v>327</v>
      </c>
      <c r="N28" s="42"/>
      <c r="O28" s="42"/>
      <c r="P28" s="42"/>
      <c r="Q28" s="42" t="s">
        <v>135</v>
      </c>
      <c r="R28" s="42"/>
      <c r="S28" s="42"/>
      <c r="T28" s="38"/>
      <c r="U28" s="34" t="s">
        <v>328</v>
      </c>
      <c r="V28" s="47"/>
      <c r="W28" s="34" t="s">
        <v>329</v>
      </c>
      <c r="X28" s="74" t="s">
        <v>330</v>
      </c>
      <c r="Y28" s="41" t="s">
        <v>331</v>
      </c>
      <c r="Z28" s="47"/>
      <c r="AA28" s="44" t="s">
        <v>332</v>
      </c>
      <c r="AB28" s="47"/>
      <c r="AC28" s="47"/>
      <c r="AD28" s="63">
        <v>46722</v>
      </c>
      <c r="AE28" s="47"/>
      <c r="AF28" s="47"/>
      <c r="AG28" s="47"/>
      <c r="AH28" s="44" t="s">
        <v>333</v>
      </c>
      <c r="AI28" s="47"/>
      <c r="AJ28" s="47"/>
      <c r="AK28" s="42"/>
      <c r="AL28" s="182"/>
      <c r="AM28" s="32"/>
    </row>
    <row r="29" spans="1:39" ht="231.95" customHeight="1">
      <c r="A29" s="209"/>
      <c r="B29" s="296" t="s">
        <v>334</v>
      </c>
      <c r="C29" s="41" t="s">
        <v>335</v>
      </c>
      <c r="D29" s="41" t="s">
        <v>336</v>
      </c>
      <c r="E29" s="41" t="s">
        <v>337</v>
      </c>
      <c r="F29" s="37">
        <v>45323</v>
      </c>
      <c r="G29" s="37">
        <v>47119</v>
      </c>
      <c r="H29" s="46" t="s">
        <v>338</v>
      </c>
      <c r="I29" s="39">
        <v>500000</v>
      </c>
      <c r="J29" s="41" t="s">
        <v>339</v>
      </c>
      <c r="K29" s="41" t="s">
        <v>340</v>
      </c>
      <c r="L29" s="41" t="s">
        <v>340</v>
      </c>
      <c r="M29" s="41" t="s">
        <v>341</v>
      </c>
      <c r="N29" s="42"/>
      <c r="O29" s="42"/>
      <c r="P29" s="42"/>
      <c r="Q29" s="42" t="s">
        <v>135</v>
      </c>
      <c r="R29" s="42"/>
      <c r="S29" s="42"/>
      <c r="T29" s="42"/>
      <c r="U29" s="41" t="s">
        <v>342</v>
      </c>
      <c r="W29" s="44" t="s">
        <v>343</v>
      </c>
      <c r="X29" s="44" t="s">
        <v>344</v>
      </c>
      <c r="Y29" s="44" t="s">
        <v>345</v>
      </c>
      <c r="Z29" s="47"/>
      <c r="AA29" s="47"/>
      <c r="AB29" s="47"/>
      <c r="AC29" s="47"/>
      <c r="AD29" s="47"/>
      <c r="AE29" s="47"/>
      <c r="AF29" s="47"/>
      <c r="AG29" s="47"/>
      <c r="AH29" s="47"/>
      <c r="AI29" s="47"/>
      <c r="AJ29" s="47"/>
      <c r="AK29" s="42"/>
      <c r="AL29" s="182"/>
      <c r="AM29" s="32"/>
    </row>
    <row r="30" spans="1:39" ht="242.1" customHeight="1">
      <c r="A30" s="209"/>
      <c r="B30" s="296" t="s">
        <v>346</v>
      </c>
      <c r="C30" s="41" t="s">
        <v>347</v>
      </c>
      <c r="D30" s="41" t="s">
        <v>348</v>
      </c>
      <c r="E30" s="41" t="s">
        <v>349</v>
      </c>
      <c r="F30" s="37">
        <v>45323</v>
      </c>
      <c r="G30" s="37">
        <v>47119</v>
      </c>
      <c r="H30" s="46" t="s">
        <v>338</v>
      </c>
      <c r="I30" s="39">
        <v>200000</v>
      </c>
      <c r="J30" s="41" t="s">
        <v>350</v>
      </c>
      <c r="K30" s="41" t="s">
        <v>340</v>
      </c>
      <c r="L30" s="41" t="s">
        <v>133</v>
      </c>
      <c r="M30" s="41" t="s">
        <v>351</v>
      </c>
      <c r="N30" s="42"/>
      <c r="O30" s="42"/>
      <c r="P30" s="42"/>
      <c r="Q30" s="42"/>
      <c r="R30" s="42" t="s">
        <v>135</v>
      </c>
      <c r="S30" s="42"/>
      <c r="T30" s="38"/>
      <c r="U30" s="61" t="s">
        <v>352</v>
      </c>
      <c r="V30" s="44" t="s">
        <v>353</v>
      </c>
      <c r="W30" s="61"/>
      <c r="X30" s="44" t="s">
        <v>338</v>
      </c>
      <c r="Y30" s="41" t="s">
        <v>354</v>
      </c>
      <c r="Z30" s="47"/>
      <c r="AA30" s="44" t="s">
        <v>355</v>
      </c>
      <c r="AB30" s="47"/>
      <c r="AC30" s="47"/>
      <c r="AD30" s="47"/>
      <c r="AE30" s="47"/>
      <c r="AF30" s="47"/>
      <c r="AG30" s="47"/>
      <c r="AH30" s="47"/>
      <c r="AI30" s="47"/>
      <c r="AJ30" s="47"/>
      <c r="AK30" s="42"/>
      <c r="AL30" s="182"/>
      <c r="AM30" s="32"/>
    </row>
    <row r="31" spans="1:39" ht="221.1" customHeight="1">
      <c r="A31" s="209"/>
      <c r="B31" s="296" t="s">
        <v>356</v>
      </c>
      <c r="C31" s="41" t="s">
        <v>357</v>
      </c>
      <c r="D31" s="41" t="s">
        <v>358</v>
      </c>
      <c r="E31" s="41" t="s">
        <v>359</v>
      </c>
      <c r="F31" s="37">
        <v>45323</v>
      </c>
      <c r="G31" s="37">
        <v>47119</v>
      </c>
      <c r="H31" s="46" t="s">
        <v>360</v>
      </c>
      <c r="I31" s="39">
        <v>20000</v>
      </c>
      <c r="J31" s="41" t="s">
        <v>361</v>
      </c>
      <c r="K31" s="41" t="s">
        <v>133</v>
      </c>
      <c r="L31" s="41" t="s">
        <v>133</v>
      </c>
      <c r="M31" s="41" t="s">
        <v>362</v>
      </c>
      <c r="N31" s="42"/>
      <c r="O31" s="42"/>
      <c r="P31" s="42"/>
      <c r="Q31" s="42" t="s">
        <v>135</v>
      </c>
      <c r="R31" s="42"/>
      <c r="S31" s="42"/>
      <c r="T31" s="38"/>
      <c r="U31" s="41" t="s">
        <v>363</v>
      </c>
      <c r="V31" s="47"/>
      <c r="W31" s="44" t="s">
        <v>364</v>
      </c>
      <c r="X31" s="44" t="s">
        <v>360</v>
      </c>
      <c r="Y31" s="44" t="s">
        <v>365</v>
      </c>
      <c r="Z31" s="47"/>
      <c r="AA31" s="47"/>
      <c r="AB31" s="47"/>
      <c r="AC31" s="47"/>
      <c r="AD31" s="47"/>
      <c r="AE31" s="44" t="s">
        <v>366</v>
      </c>
      <c r="AF31" s="47"/>
      <c r="AG31" s="47"/>
      <c r="AH31" s="47"/>
      <c r="AI31" s="47"/>
      <c r="AJ31" s="47"/>
      <c r="AK31" s="42"/>
      <c r="AL31" s="182"/>
      <c r="AM31" s="32"/>
    </row>
    <row r="32" spans="1:39" ht="188.1" customHeight="1">
      <c r="A32" s="209"/>
      <c r="B32" s="296" t="s">
        <v>367</v>
      </c>
      <c r="C32" s="41" t="s">
        <v>368</v>
      </c>
      <c r="D32" s="41" t="s">
        <v>369</v>
      </c>
      <c r="E32" s="41" t="s">
        <v>370</v>
      </c>
      <c r="F32" s="37">
        <v>45323</v>
      </c>
      <c r="G32" s="37">
        <v>47119</v>
      </c>
      <c r="H32" s="46" t="s">
        <v>371</v>
      </c>
      <c r="I32" s="39">
        <v>100000</v>
      </c>
      <c r="J32" s="41" t="s">
        <v>372</v>
      </c>
      <c r="K32" s="41" t="s">
        <v>340</v>
      </c>
      <c r="L32" s="41" t="s">
        <v>133</v>
      </c>
      <c r="M32" s="41" t="s">
        <v>373</v>
      </c>
      <c r="N32" s="42"/>
      <c r="O32" s="42"/>
      <c r="P32" s="42" t="s">
        <v>135</v>
      </c>
      <c r="Q32" s="42"/>
      <c r="R32" s="42"/>
      <c r="S32" s="42"/>
      <c r="T32" s="38"/>
      <c r="U32" s="41" t="s">
        <v>374</v>
      </c>
      <c r="V32" s="47"/>
      <c r="W32" s="44" t="s">
        <v>375</v>
      </c>
      <c r="X32" s="44" t="s">
        <v>138</v>
      </c>
      <c r="Y32" s="41" t="s">
        <v>376</v>
      </c>
      <c r="Z32" s="47"/>
      <c r="AA32" s="47"/>
      <c r="AB32" s="47"/>
      <c r="AC32" s="47"/>
      <c r="AD32" s="47"/>
      <c r="AE32" s="47"/>
      <c r="AF32" s="47"/>
      <c r="AG32" s="47"/>
      <c r="AH32" s="47"/>
      <c r="AI32" s="47"/>
      <c r="AJ32" s="47"/>
      <c r="AK32" s="42"/>
      <c r="AL32" s="182"/>
      <c r="AM32" s="32"/>
    </row>
    <row r="33" spans="1:39" ht="207" customHeight="1">
      <c r="A33" s="209"/>
      <c r="B33" s="296" t="s">
        <v>377</v>
      </c>
      <c r="C33" s="41" t="s">
        <v>378</v>
      </c>
      <c r="D33" s="41" t="s">
        <v>379</v>
      </c>
      <c r="E33" s="41" t="s">
        <v>380</v>
      </c>
      <c r="F33" s="37">
        <v>45323</v>
      </c>
      <c r="G33" s="37">
        <v>47119</v>
      </c>
      <c r="H33" s="46" t="s">
        <v>371</v>
      </c>
      <c r="I33" s="39">
        <v>100000</v>
      </c>
      <c r="J33" s="41" t="s">
        <v>381</v>
      </c>
      <c r="K33" s="41" t="s">
        <v>340</v>
      </c>
      <c r="L33" s="41" t="s">
        <v>133</v>
      </c>
      <c r="M33" s="41" t="s">
        <v>373</v>
      </c>
      <c r="N33" s="42"/>
      <c r="O33" s="42"/>
      <c r="P33" s="42" t="s">
        <v>135</v>
      </c>
      <c r="Q33" s="42"/>
      <c r="R33" s="42"/>
      <c r="S33" s="42"/>
      <c r="T33" s="38"/>
      <c r="U33" s="41" t="s">
        <v>374</v>
      </c>
      <c r="V33" s="47"/>
      <c r="W33" s="44" t="s">
        <v>375</v>
      </c>
      <c r="X33" s="44" t="s">
        <v>138</v>
      </c>
      <c r="Y33" s="41" t="s">
        <v>376</v>
      </c>
      <c r="Z33" s="47"/>
      <c r="AA33" s="47"/>
      <c r="AB33" s="47"/>
      <c r="AC33" s="47"/>
      <c r="AD33" s="47"/>
      <c r="AE33" s="44" t="s">
        <v>382</v>
      </c>
      <c r="AF33" s="47"/>
      <c r="AG33" s="47"/>
      <c r="AH33" s="47"/>
      <c r="AI33" s="47"/>
      <c r="AJ33" s="47"/>
      <c r="AK33" s="42"/>
      <c r="AL33" s="182"/>
      <c r="AM33" s="32"/>
    </row>
    <row r="34" spans="1:39" ht="180.75" customHeight="1">
      <c r="A34" s="209"/>
      <c r="B34" s="296" t="s">
        <v>383</v>
      </c>
      <c r="C34" s="41" t="s">
        <v>384</v>
      </c>
      <c r="D34" s="41" t="s">
        <v>385</v>
      </c>
      <c r="E34" s="41" t="s">
        <v>386</v>
      </c>
      <c r="F34" s="37">
        <v>45323</v>
      </c>
      <c r="G34" s="37">
        <v>47119</v>
      </c>
      <c r="H34" s="46" t="s">
        <v>167</v>
      </c>
      <c r="I34" s="39">
        <v>1000000</v>
      </c>
      <c r="J34" s="41" t="s">
        <v>387</v>
      </c>
      <c r="K34" s="41" t="s">
        <v>388</v>
      </c>
      <c r="L34" s="41" t="s">
        <v>133</v>
      </c>
      <c r="M34" s="41"/>
      <c r="N34" s="42"/>
      <c r="O34" s="42"/>
      <c r="P34" s="42"/>
      <c r="Q34" s="42"/>
      <c r="R34" s="42" t="s">
        <v>135</v>
      </c>
      <c r="S34" s="42"/>
      <c r="T34" s="38"/>
      <c r="U34" s="41" t="s">
        <v>389</v>
      </c>
      <c r="V34" s="47"/>
      <c r="W34" s="47"/>
      <c r="X34" s="44" t="s">
        <v>390</v>
      </c>
      <c r="Y34" s="44" t="s">
        <v>391</v>
      </c>
      <c r="Z34" s="47"/>
      <c r="AA34" s="47"/>
      <c r="AB34" s="47"/>
      <c r="AC34" s="47"/>
      <c r="AD34" s="47"/>
      <c r="AE34" s="47"/>
      <c r="AF34" s="47"/>
      <c r="AG34" s="47"/>
      <c r="AH34" s="47"/>
      <c r="AI34" s="47"/>
      <c r="AJ34" s="47"/>
      <c r="AK34" s="42"/>
      <c r="AL34" s="182"/>
      <c r="AM34" s="32"/>
    </row>
    <row r="35" spans="1:39" ht="213.95" customHeight="1">
      <c r="A35" s="208" t="s">
        <v>392</v>
      </c>
      <c r="B35" s="296" t="s">
        <v>393</v>
      </c>
      <c r="C35" s="41" t="s">
        <v>394</v>
      </c>
      <c r="D35" s="41" t="s">
        <v>395</v>
      </c>
      <c r="E35" s="41" t="s">
        <v>396</v>
      </c>
      <c r="F35" s="37">
        <v>45474</v>
      </c>
      <c r="G35" s="37">
        <v>46935</v>
      </c>
      <c r="H35" s="46" t="s">
        <v>189</v>
      </c>
      <c r="I35" s="39">
        <v>200000</v>
      </c>
      <c r="J35" s="41" t="s">
        <v>397</v>
      </c>
      <c r="K35" s="41" t="s">
        <v>398</v>
      </c>
      <c r="L35" s="41" t="s">
        <v>399</v>
      </c>
      <c r="M35" s="41" t="s">
        <v>400</v>
      </c>
      <c r="N35" s="42"/>
      <c r="O35" s="42"/>
      <c r="P35" s="42"/>
      <c r="Q35" s="42"/>
      <c r="R35" s="42" t="s">
        <v>135</v>
      </c>
      <c r="S35" s="42"/>
      <c r="T35" s="38"/>
      <c r="U35" s="66" t="s">
        <v>401</v>
      </c>
      <c r="V35" s="44" t="s">
        <v>402</v>
      </c>
      <c r="W35" s="47"/>
      <c r="X35" s="44" t="s">
        <v>403</v>
      </c>
      <c r="Y35" s="44" t="s">
        <v>404</v>
      </c>
      <c r="Z35" s="47"/>
      <c r="AA35" s="44" t="s">
        <v>405</v>
      </c>
      <c r="AB35" s="47"/>
      <c r="AC35" s="47"/>
      <c r="AD35" s="47"/>
      <c r="AE35" s="47"/>
      <c r="AF35" s="47"/>
      <c r="AG35" s="47"/>
      <c r="AH35" s="47"/>
      <c r="AI35" s="47"/>
      <c r="AJ35" s="47"/>
      <c r="AK35" s="42"/>
      <c r="AL35" s="182"/>
      <c r="AM35" s="32"/>
    </row>
    <row r="36" spans="1:39" ht="231" customHeight="1">
      <c r="A36" s="209"/>
      <c r="B36" s="296" t="s">
        <v>406</v>
      </c>
      <c r="C36" s="41" t="s">
        <v>407</v>
      </c>
      <c r="D36" s="41" t="s">
        <v>408</v>
      </c>
      <c r="E36" s="41" t="s">
        <v>409</v>
      </c>
      <c r="F36" s="37">
        <v>45839</v>
      </c>
      <c r="G36" s="37">
        <v>47119</v>
      </c>
      <c r="H36" s="46" t="s">
        <v>410</v>
      </c>
      <c r="I36" s="39">
        <v>200000</v>
      </c>
      <c r="J36" s="41" t="s">
        <v>411</v>
      </c>
      <c r="K36" s="41" t="s">
        <v>399</v>
      </c>
      <c r="L36" s="41" t="s">
        <v>133</v>
      </c>
      <c r="M36" s="41" t="s">
        <v>412</v>
      </c>
      <c r="N36" s="42"/>
      <c r="O36" s="42"/>
      <c r="P36" s="42"/>
      <c r="Q36" s="42"/>
      <c r="R36" s="42" t="s">
        <v>135</v>
      </c>
      <c r="S36" s="42"/>
      <c r="T36" s="38"/>
      <c r="U36" s="44" t="s">
        <v>413</v>
      </c>
      <c r="V36" s="44" t="s">
        <v>414</v>
      </c>
      <c r="W36" s="44"/>
      <c r="X36" s="44" t="s">
        <v>415</v>
      </c>
      <c r="Y36" s="75" t="s">
        <v>416</v>
      </c>
      <c r="Z36" s="47"/>
      <c r="AA36" s="47"/>
      <c r="AB36" s="47"/>
      <c r="AC36" s="47"/>
      <c r="AD36" s="47"/>
      <c r="AE36" s="47"/>
      <c r="AF36" s="47"/>
      <c r="AG36" s="47"/>
      <c r="AH36" s="47"/>
      <c r="AI36" s="47"/>
      <c r="AJ36" s="47"/>
      <c r="AK36" s="42"/>
      <c r="AL36" s="182"/>
      <c r="AM36" s="32"/>
    </row>
    <row r="37" spans="1:39" ht="240.75" customHeight="1">
      <c r="A37" s="209"/>
      <c r="B37" s="296" t="s">
        <v>417</v>
      </c>
      <c r="C37" s="41" t="s">
        <v>418</v>
      </c>
      <c r="D37" s="41" t="s">
        <v>419</v>
      </c>
      <c r="E37" s="41" t="s">
        <v>420</v>
      </c>
      <c r="F37" s="37">
        <v>45323</v>
      </c>
      <c r="G37" s="37">
        <v>45809</v>
      </c>
      <c r="H37" s="46" t="s">
        <v>421</v>
      </c>
      <c r="I37" s="39">
        <v>200000</v>
      </c>
      <c r="J37" s="41" t="s">
        <v>422</v>
      </c>
      <c r="K37" s="41" t="s">
        <v>423</v>
      </c>
      <c r="L37" s="41" t="s">
        <v>399</v>
      </c>
      <c r="M37" s="41" t="s">
        <v>424</v>
      </c>
      <c r="N37" s="42"/>
      <c r="O37" s="42"/>
      <c r="P37" s="42"/>
      <c r="Q37" s="42" t="s">
        <v>135</v>
      </c>
      <c r="R37" s="42"/>
      <c r="S37" s="42"/>
      <c r="T37" s="38"/>
      <c r="U37" s="44" t="s">
        <v>425</v>
      </c>
      <c r="V37" s="47"/>
      <c r="W37" s="44" t="s">
        <v>426</v>
      </c>
      <c r="X37" s="44" t="s">
        <v>427</v>
      </c>
      <c r="Y37" s="44" t="s">
        <v>428</v>
      </c>
      <c r="Z37" s="47"/>
      <c r="AA37" s="44"/>
      <c r="AB37" s="47"/>
      <c r="AC37" s="47"/>
      <c r="AD37" s="63">
        <v>46357</v>
      </c>
      <c r="AE37" s="47"/>
      <c r="AF37" s="47"/>
      <c r="AG37" s="47"/>
      <c r="AH37" s="47"/>
      <c r="AI37" s="47"/>
      <c r="AJ37" s="47"/>
      <c r="AK37" s="42"/>
      <c r="AL37" s="182"/>
      <c r="AM37" s="32"/>
    </row>
    <row r="38" spans="1:39" ht="210" customHeight="1">
      <c r="A38" s="210"/>
      <c r="B38" s="296" t="s">
        <v>429</v>
      </c>
      <c r="C38" s="41" t="s">
        <v>430</v>
      </c>
      <c r="D38" s="41" t="s">
        <v>431</v>
      </c>
      <c r="E38" s="41" t="s">
        <v>432</v>
      </c>
      <c r="F38" s="37">
        <v>45901</v>
      </c>
      <c r="G38" s="37">
        <v>46266</v>
      </c>
      <c r="H38" s="46" t="s">
        <v>433</v>
      </c>
      <c r="I38" s="39">
        <v>50000</v>
      </c>
      <c r="J38" s="41" t="s">
        <v>434</v>
      </c>
      <c r="K38" s="41" t="s">
        <v>423</v>
      </c>
      <c r="L38" s="41" t="s">
        <v>399</v>
      </c>
      <c r="M38" s="41" t="s">
        <v>435</v>
      </c>
      <c r="N38" s="42"/>
      <c r="O38" s="42" t="s">
        <v>135</v>
      </c>
      <c r="P38" s="42"/>
      <c r="Q38" s="42"/>
      <c r="R38" s="42"/>
      <c r="S38" s="42"/>
      <c r="T38" s="38"/>
      <c r="U38" s="44" t="s">
        <v>436</v>
      </c>
      <c r="V38" s="47"/>
      <c r="W38" s="47"/>
      <c r="X38" s="47"/>
      <c r="Y38" s="47"/>
      <c r="Z38" s="47"/>
      <c r="AA38" s="47"/>
      <c r="AB38" s="47"/>
      <c r="AC38" s="47"/>
      <c r="AD38" s="47"/>
      <c r="AE38" s="47"/>
      <c r="AF38" s="47"/>
      <c r="AG38" s="47"/>
      <c r="AH38" s="47"/>
      <c r="AI38" s="47"/>
      <c r="AJ38" s="47"/>
      <c r="AK38" s="42"/>
      <c r="AL38" s="182"/>
      <c r="AM38" s="32"/>
    </row>
    <row r="39" spans="1:39">
      <c r="AM39" s="32"/>
    </row>
    <row r="40" spans="1:39">
      <c r="B40" s="76"/>
      <c r="AL40" s="184"/>
      <c r="AM40" s="32"/>
    </row>
    <row r="41" spans="1:39" ht="15.75">
      <c r="AL41" s="184"/>
      <c r="AM41" s="32"/>
    </row>
    <row r="42" spans="1:39" ht="26.25" customHeight="1">
      <c r="A42" s="238" t="s">
        <v>437</v>
      </c>
      <c r="B42" s="239"/>
      <c r="C42" s="239"/>
      <c r="D42" s="239"/>
      <c r="E42" s="239"/>
      <c r="F42" s="239"/>
      <c r="G42" s="239"/>
      <c r="H42" s="239"/>
      <c r="I42" s="239"/>
      <c r="J42" s="239"/>
      <c r="K42" s="239"/>
      <c r="L42" s="239"/>
      <c r="M42" s="239"/>
      <c r="N42" s="240"/>
      <c r="AM42" s="32"/>
    </row>
    <row r="43" spans="1:39" ht="26.25" customHeight="1">
      <c r="A43" s="77"/>
      <c r="B43" s="78"/>
      <c r="C43" s="78"/>
      <c r="D43" s="79"/>
      <c r="E43" s="79"/>
      <c r="F43" s="79"/>
      <c r="G43" s="79"/>
      <c r="H43" s="79"/>
      <c r="I43" s="79"/>
      <c r="J43" s="79"/>
      <c r="K43" s="79"/>
      <c r="L43" s="79"/>
      <c r="M43" s="79"/>
      <c r="N43" s="79"/>
      <c r="O43" s="79"/>
      <c r="AM43" s="32"/>
    </row>
    <row r="44" spans="1:39" ht="43.5" customHeight="1">
      <c r="A44" s="336" t="s">
        <v>438</v>
      </c>
      <c r="B44" s="299"/>
      <c r="C44" s="337">
        <f>COUNTA(C48:C55,C59:C67,C71:C79,C83:C91)</f>
        <v>1</v>
      </c>
      <c r="AM44" s="32"/>
    </row>
    <row r="45" spans="1:39" ht="15">
      <c r="AM45" s="32"/>
    </row>
    <row r="46" spans="1:39" ht="15.75" customHeight="1">
      <c r="A46" s="204" t="s">
        <v>439</v>
      </c>
      <c r="B46" s="196" t="s">
        <v>119</v>
      </c>
      <c r="C46" s="196" t="s">
        <v>2</v>
      </c>
      <c r="D46" s="196" t="s">
        <v>4</v>
      </c>
      <c r="E46" s="206" t="s">
        <v>6</v>
      </c>
      <c r="F46" s="200" t="s">
        <v>8</v>
      </c>
      <c r="G46" s="201"/>
      <c r="H46" s="196" t="s">
        <v>10</v>
      </c>
      <c r="I46" s="196" t="s">
        <v>14</v>
      </c>
      <c r="J46" s="198" t="s">
        <v>12</v>
      </c>
      <c r="K46" s="202" t="s">
        <v>120</v>
      </c>
      <c r="L46" s="203"/>
      <c r="M46" s="198" t="s">
        <v>20</v>
      </c>
      <c r="N46" s="198" t="s">
        <v>22</v>
      </c>
      <c r="O46" s="80"/>
      <c r="AM46" s="32"/>
    </row>
    <row r="47" spans="1:39">
      <c r="A47" s="205"/>
      <c r="B47" s="197"/>
      <c r="C47" s="197"/>
      <c r="D47" s="197"/>
      <c r="E47" s="207"/>
      <c r="F47" s="81" t="s">
        <v>122</v>
      </c>
      <c r="G47" s="81" t="s">
        <v>123</v>
      </c>
      <c r="H47" s="197"/>
      <c r="I47" s="197"/>
      <c r="J47" s="199"/>
      <c r="K47" s="82" t="s">
        <v>124</v>
      </c>
      <c r="L47" s="82" t="s">
        <v>440</v>
      </c>
      <c r="M47" s="199"/>
      <c r="N47" s="199"/>
      <c r="O47" s="28"/>
      <c r="AM47" s="32"/>
    </row>
    <row r="48" spans="1:39" ht="75.75" customHeight="1">
      <c r="A48" s="83" t="s">
        <v>219</v>
      </c>
      <c r="B48" s="84" t="s">
        <v>441</v>
      </c>
      <c r="C48" s="41" t="s">
        <v>442</v>
      </c>
      <c r="D48" s="44" t="s">
        <v>443</v>
      </c>
      <c r="E48" s="44" t="s">
        <v>444</v>
      </c>
      <c r="F48" s="37">
        <v>45962</v>
      </c>
      <c r="G48" s="37">
        <v>47119</v>
      </c>
      <c r="H48" s="44" t="s">
        <v>445</v>
      </c>
      <c r="I48" s="85">
        <v>50000</v>
      </c>
      <c r="J48" s="44" t="s">
        <v>446</v>
      </c>
      <c r="K48" s="47" t="s">
        <v>447</v>
      </c>
      <c r="L48" s="44" t="s">
        <v>448</v>
      </c>
      <c r="M48" s="47"/>
      <c r="N48" s="42"/>
      <c r="O48" s="28"/>
      <c r="AM48" s="32"/>
    </row>
    <row r="49" spans="1:39">
      <c r="A49" s="84"/>
      <c r="B49" s="84"/>
      <c r="C49" s="47"/>
      <c r="D49" s="47"/>
      <c r="E49" s="47"/>
      <c r="F49" s="47"/>
      <c r="G49" s="47"/>
      <c r="H49" s="47"/>
      <c r="I49" s="47"/>
      <c r="J49" s="47"/>
      <c r="K49" s="47"/>
      <c r="L49" s="47"/>
      <c r="M49" s="47"/>
      <c r="N49" s="42"/>
      <c r="O49" s="28"/>
      <c r="AM49" s="32"/>
    </row>
    <row r="50" spans="1:39">
      <c r="A50" s="84"/>
      <c r="B50" s="84"/>
      <c r="C50" s="47"/>
      <c r="D50" s="47"/>
      <c r="E50" s="47"/>
      <c r="F50" s="47"/>
      <c r="G50" s="47"/>
      <c r="H50" s="47"/>
      <c r="I50" s="47"/>
      <c r="J50" s="47"/>
      <c r="K50" s="47"/>
      <c r="L50" s="47"/>
      <c r="M50" s="47"/>
      <c r="N50" s="42"/>
      <c r="O50" s="28"/>
      <c r="AM50" s="32"/>
    </row>
    <row r="51" spans="1:39">
      <c r="A51" s="84"/>
      <c r="B51" s="84"/>
      <c r="C51" s="47"/>
      <c r="D51" s="47"/>
      <c r="E51" s="47"/>
      <c r="F51" s="47"/>
      <c r="G51" s="47"/>
      <c r="H51" s="47"/>
      <c r="I51" s="47"/>
      <c r="J51" s="47"/>
      <c r="K51" s="47"/>
      <c r="L51" s="47"/>
      <c r="M51" s="47"/>
      <c r="N51" s="42"/>
      <c r="O51" s="28"/>
      <c r="AM51" s="32"/>
    </row>
    <row r="52" spans="1:39">
      <c r="A52" s="84"/>
      <c r="B52" s="84"/>
      <c r="C52" s="47"/>
      <c r="D52" s="47"/>
      <c r="E52" s="47"/>
      <c r="F52" s="47"/>
      <c r="G52" s="47"/>
      <c r="H52" s="47"/>
      <c r="I52" s="47"/>
      <c r="J52" s="47"/>
      <c r="K52" s="47"/>
      <c r="L52" s="47"/>
      <c r="M52" s="47"/>
      <c r="N52" s="42"/>
      <c r="O52" s="28"/>
      <c r="AM52" s="32"/>
    </row>
    <row r="53" spans="1:39">
      <c r="A53" s="84"/>
      <c r="B53" s="84"/>
      <c r="C53" s="47"/>
      <c r="D53" s="47"/>
      <c r="E53" s="47"/>
      <c r="F53" s="47"/>
      <c r="G53" s="47"/>
      <c r="H53" s="47"/>
      <c r="I53" s="47"/>
      <c r="J53" s="47"/>
      <c r="K53" s="47"/>
      <c r="L53" s="47"/>
      <c r="M53" s="47"/>
      <c r="N53" s="42"/>
      <c r="O53" s="28"/>
      <c r="AM53" s="32"/>
    </row>
    <row r="54" spans="1:39">
      <c r="A54" s="84"/>
      <c r="B54" s="84"/>
      <c r="C54" s="47"/>
      <c r="D54" s="47"/>
      <c r="E54" s="47"/>
      <c r="F54" s="47"/>
      <c r="G54" s="47"/>
      <c r="H54" s="47"/>
      <c r="I54" s="47"/>
      <c r="J54" s="47"/>
      <c r="K54" s="47"/>
      <c r="L54" s="47"/>
      <c r="M54" s="47"/>
      <c r="N54" s="42"/>
      <c r="O54" s="28"/>
      <c r="AM54" s="32"/>
    </row>
    <row r="55" spans="1:39">
      <c r="A55" s="84"/>
      <c r="B55" s="84"/>
      <c r="C55" s="47"/>
      <c r="D55" s="47"/>
      <c r="E55" s="47"/>
      <c r="F55" s="47"/>
      <c r="G55" s="47"/>
      <c r="H55" s="47"/>
      <c r="I55" s="47"/>
      <c r="J55" s="47"/>
      <c r="K55" s="47"/>
      <c r="L55" s="47"/>
      <c r="M55" s="47"/>
      <c r="N55" s="42"/>
      <c r="O55" s="28"/>
      <c r="AM55" s="32"/>
    </row>
    <row r="56" spans="1:39">
      <c r="AM56" s="32"/>
    </row>
    <row r="57" spans="1:39" ht="15.75" customHeight="1">
      <c r="A57" s="204" t="s">
        <v>439</v>
      </c>
      <c r="B57" s="196" t="s">
        <v>119</v>
      </c>
      <c r="C57" s="196" t="s">
        <v>2</v>
      </c>
      <c r="D57" s="196" t="s">
        <v>4</v>
      </c>
      <c r="E57" s="206" t="s">
        <v>6</v>
      </c>
      <c r="F57" s="200" t="s">
        <v>8</v>
      </c>
      <c r="G57" s="201"/>
      <c r="H57" s="196" t="s">
        <v>10</v>
      </c>
      <c r="I57" s="196" t="s">
        <v>14</v>
      </c>
      <c r="J57" s="196" t="s">
        <v>12</v>
      </c>
      <c r="K57" s="202" t="s">
        <v>120</v>
      </c>
      <c r="L57" s="203"/>
      <c r="M57" s="196" t="s">
        <v>20</v>
      </c>
      <c r="N57" s="198" t="s">
        <v>22</v>
      </c>
      <c r="O57" s="80"/>
      <c r="AM57" s="32"/>
    </row>
    <row r="58" spans="1:39" ht="15" customHeight="1">
      <c r="A58" s="205"/>
      <c r="B58" s="197"/>
      <c r="C58" s="197"/>
      <c r="D58" s="197"/>
      <c r="E58" s="207"/>
      <c r="F58" s="81" t="s">
        <v>122</v>
      </c>
      <c r="G58" s="81" t="s">
        <v>123</v>
      </c>
      <c r="H58" s="197"/>
      <c r="I58" s="197"/>
      <c r="J58" s="197"/>
      <c r="K58" s="82" t="s">
        <v>124</v>
      </c>
      <c r="L58" s="82" t="s">
        <v>440</v>
      </c>
      <c r="M58" s="197"/>
      <c r="N58" s="199"/>
      <c r="O58" s="28"/>
      <c r="AM58" s="32"/>
    </row>
    <row r="59" spans="1:39">
      <c r="A59" s="84"/>
      <c r="B59" s="84"/>
      <c r="C59" s="47"/>
      <c r="D59" s="47"/>
      <c r="E59" s="47"/>
      <c r="F59" s="47"/>
      <c r="G59" s="47"/>
      <c r="H59" s="47"/>
      <c r="I59" s="47"/>
      <c r="J59" s="42"/>
      <c r="K59" s="42"/>
      <c r="L59" s="42"/>
      <c r="M59" s="42"/>
      <c r="N59" s="42"/>
      <c r="O59" s="28"/>
      <c r="AM59" s="32"/>
    </row>
    <row r="60" spans="1:39">
      <c r="A60" s="84"/>
      <c r="B60" s="84"/>
      <c r="C60" s="47"/>
      <c r="D60" s="47"/>
      <c r="E60" s="47"/>
      <c r="F60" s="47"/>
      <c r="G60" s="47"/>
      <c r="H60" s="47"/>
      <c r="I60" s="47"/>
      <c r="J60" s="47"/>
      <c r="K60" s="47"/>
      <c r="L60" s="47"/>
      <c r="M60" s="47"/>
      <c r="N60" s="42"/>
      <c r="O60" s="28"/>
      <c r="AM60" s="32"/>
    </row>
    <row r="61" spans="1:39">
      <c r="A61" s="84"/>
      <c r="B61" s="84"/>
      <c r="C61" s="47"/>
      <c r="D61" s="47"/>
      <c r="E61" s="47"/>
      <c r="F61" s="47"/>
      <c r="G61" s="47"/>
      <c r="H61" s="47"/>
      <c r="I61" s="47"/>
      <c r="J61" s="47"/>
      <c r="K61" s="47"/>
      <c r="L61" s="47"/>
      <c r="M61" s="47"/>
      <c r="N61" s="42"/>
      <c r="O61" s="28"/>
      <c r="AM61" s="32"/>
    </row>
    <row r="62" spans="1:39">
      <c r="A62" s="84"/>
      <c r="B62" s="84"/>
      <c r="C62" s="47"/>
      <c r="D62" s="47"/>
      <c r="E62" s="47"/>
      <c r="F62" s="47"/>
      <c r="G62" s="47"/>
      <c r="H62" s="47"/>
      <c r="I62" s="47"/>
      <c r="J62" s="47"/>
      <c r="K62" s="47"/>
      <c r="L62" s="47"/>
      <c r="M62" s="47"/>
      <c r="N62" s="42"/>
      <c r="O62" s="28"/>
      <c r="AM62" s="32"/>
    </row>
    <row r="63" spans="1:39">
      <c r="A63" s="84"/>
      <c r="B63" s="84"/>
      <c r="C63" s="47"/>
      <c r="D63" s="47"/>
      <c r="E63" s="47"/>
      <c r="F63" s="47"/>
      <c r="G63" s="47"/>
      <c r="H63" s="47"/>
      <c r="I63" s="47"/>
      <c r="J63" s="47"/>
      <c r="K63" s="47"/>
      <c r="L63" s="47"/>
      <c r="M63" s="47"/>
      <c r="N63" s="42"/>
      <c r="O63" s="28"/>
      <c r="AM63" s="32"/>
    </row>
    <row r="64" spans="1:39">
      <c r="A64" s="84"/>
      <c r="B64" s="84"/>
      <c r="C64" s="47"/>
      <c r="D64" s="47"/>
      <c r="E64" s="47"/>
      <c r="F64" s="47"/>
      <c r="G64" s="47"/>
      <c r="H64" s="47"/>
      <c r="I64" s="47"/>
      <c r="J64" s="47"/>
      <c r="K64" s="47"/>
      <c r="L64" s="47"/>
      <c r="M64" s="47"/>
      <c r="N64" s="42"/>
      <c r="O64" s="28"/>
      <c r="AM64" s="32"/>
    </row>
    <row r="65" spans="1:39">
      <c r="A65" s="84"/>
      <c r="B65" s="84"/>
      <c r="C65" s="47"/>
      <c r="D65" s="47"/>
      <c r="E65" s="47"/>
      <c r="F65" s="47"/>
      <c r="G65" s="47"/>
      <c r="H65" s="47"/>
      <c r="I65" s="47"/>
      <c r="J65" s="47"/>
      <c r="K65" s="47"/>
      <c r="L65" s="47"/>
      <c r="M65" s="47"/>
      <c r="N65" s="42"/>
      <c r="O65" s="28"/>
      <c r="AM65" s="32"/>
    </row>
    <row r="66" spans="1:39">
      <c r="A66" s="84"/>
      <c r="B66" s="84"/>
      <c r="C66" s="47"/>
      <c r="D66" s="47"/>
      <c r="E66" s="47"/>
      <c r="F66" s="47"/>
      <c r="G66" s="47"/>
      <c r="H66" s="47"/>
      <c r="I66" s="47"/>
      <c r="J66" s="47"/>
      <c r="K66" s="47"/>
      <c r="L66" s="47"/>
      <c r="M66" s="47"/>
      <c r="N66" s="42"/>
      <c r="O66" s="28"/>
      <c r="AM66" s="32"/>
    </row>
    <row r="67" spans="1:39">
      <c r="A67" s="84"/>
      <c r="B67" s="84"/>
      <c r="C67" s="47"/>
      <c r="D67" s="47"/>
      <c r="E67" s="47"/>
      <c r="F67" s="47"/>
      <c r="G67" s="47"/>
      <c r="H67" s="47"/>
      <c r="I67" s="47"/>
      <c r="J67" s="47"/>
      <c r="K67" s="47"/>
      <c r="L67" s="47"/>
      <c r="M67" s="47"/>
      <c r="N67" s="42"/>
      <c r="O67" s="28"/>
      <c r="AM67" s="32"/>
    </row>
    <row r="68" spans="1:39">
      <c r="AM68" s="32"/>
    </row>
    <row r="69" spans="1:39" ht="15.75" customHeight="1">
      <c r="A69" s="204" t="s">
        <v>439</v>
      </c>
      <c r="B69" s="196" t="s">
        <v>119</v>
      </c>
      <c r="C69" s="196" t="s">
        <v>2</v>
      </c>
      <c r="D69" s="196" t="s">
        <v>4</v>
      </c>
      <c r="E69" s="206" t="s">
        <v>6</v>
      </c>
      <c r="F69" s="200" t="s">
        <v>8</v>
      </c>
      <c r="G69" s="201"/>
      <c r="H69" s="196" t="s">
        <v>10</v>
      </c>
      <c r="I69" s="196" t="s">
        <v>14</v>
      </c>
      <c r="J69" s="196" t="s">
        <v>12</v>
      </c>
      <c r="K69" s="202" t="s">
        <v>120</v>
      </c>
      <c r="L69" s="203"/>
      <c r="M69" s="196" t="s">
        <v>20</v>
      </c>
      <c r="N69" s="198" t="s">
        <v>22</v>
      </c>
      <c r="O69" s="80"/>
      <c r="AM69" s="32"/>
    </row>
    <row r="70" spans="1:39" ht="15" customHeight="1">
      <c r="A70" s="205"/>
      <c r="B70" s="197"/>
      <c r="C70" s="197"/>
      <c r="D70" s="197"/>
      <c r="E70" s="207"/>
      <c r="F70" s="81" t="s">
        <v>122</v>
      </c>
      <c r="G70" s="81" t="s">
        <v>123</v>
      </c>
      <c r="H70" s="197"/>
      <c r="I70" s="197"/>
      <c r="J70" s="197"/>
      <c r="K70" s="82" t="s">
        <v>124</v>
      </c>
      <c r="L70" s="82" t="s">
        <v>440</v>
      </c>
      <c r="M70" s="197"/>
      <c r="N70" s="199"/>
      <c r="O70" s="28"/>
      <c r="AM70" s="32"/>
    </row>
    <row r="71" spans="1:39" ht="15" customHeight="1">
      <c r="A71" s="84"/>
      <c r="B71" s="84"/>
      <c r="C71" s="47"/>
      <c r="D71" s="47"/>
      <c r="E71" s="47"/>
      <c r="F71" s="47"/>
      <c r="G71" s="47"/>
      <c r="H71" s="47"/>
      <c r="I71" s="47"/>
      <c r="J71" s="42"/>
      <c r="K71" s="42"/>
      <c r="L71" s="42"/>
      <c r="M71" s="42"/>
      <c r="N71" s="42"/>
      <c r="O71" s="28"/>
      <c r="AM71" s="32"/>
    </row>
    <row r="72" spans="1:39">
      <c r="A72" s="84"/>
      <c r="B72" s="84"/>
      <c r="C72" s="47"/>
      <c r="D72" s="47"/>
      <c r="E72" s="47"/>
      <c r="F72" s="47"/>
      <c r="G72" s="47"/>
      <c r="H72" s="47"/>
      <c r="I72" s="47"/>
      <c r="J72" s="47"/>
      <c r="K72" s="47"/>
      <c r="L72" s="47"/>
      <c r="M72" s="47"/>
      <c r="N72" s="42"/>
      <c r="O72" s="28"/>
      <c r="AM72" s="32"/>
    </row>
    <row r="73" spans="1:39">
      <c r="A73" s="84"/>
      <c r="B73" s="84"/>
      <c r="C73" s="47"/>
      <c r="D73" s="47"/>
      <c r="E73" s="47"/>
      <c r="F73" s="47"/>
      <c r="G73" s="47"/>
      <c r="H73" s="47"/>
      <c r="I73" s="47"/>
      <c r="J73" s="47"/>
      <c r="K73" s="47"/>
      <c r="L73" s="47"/>
      <c r="M73" s="47"/>
      <c r="N73" s="42"/>
      <c r="O73" s="28"/>
      <c r="AM73" s="32"/>
    </row>
    <row r="74" spans="1:39">
      <c r="A74" s="84"/>
      <c r="B74" s="84"/>
      <c r="C74" s="47"/>
      <c r="D74" s="47"/>
      <c r="E74" s="47"/>
      <c r="F74" s="47"/>
      <c r="G74" s="47"/>
      <c r="H74" s="47"/>
      <c r="I74" s="47"/>
      <c r="J74" s="47"/>
      <c r="K74" s="47"/>
      <c r="L74" s="47"/>
      <c r="M74" s="47"/>
      <c r="N74" s="42"/>
      <c r="O74" s="28"/>
      <c r="AM74" s="32"/>
    </row>
    <row r="75" spans="1:39">
      <c r="A75" s="84"/>
      <c r="B75" s="84"/>
      <c r="C75" s="47"/>
      <c r="D75" s="47"/>
      <c r="E75" s="47"/>
      <c r="F75" s="47"/>
      <c r="G75" s="47"/>
      <c r="H75" s="47"/>
      <c r="I75" s="47"/>
      <c r="J75" s="47"/>
      <c r="K75" s="47"/>
      <c r="L75" s="47"/>
      <c r="M75" s="47"/>
      <c r="N75" s="42"/>
      <c r="O75" s="28"/>
      <c r="AM75" s="32"/>
    </row>
    <row r="76" spans="1:39">
      <c r="A76" s="84"/>
      <c r="B76" s="84"/>
      <c r="C76" s="47"/>
      <c r="D76" s="47"/>
      <c r="E76" s="47"/>
      <c r="F76" s="47"/>
      <c r="G76" s="47"/>
      <c r="H76" s="47"/>
      <c r="I76" s="47"/>
      <c r="J76" s="47"/>
      <c r="K76" s="47"/>
      <c r="L76" s="47"/>
      <c r="M76" s="47"/>
      <c r="N76" s="42"/>
      <c r="O76" s="28"/>
      <c r="AM76" s="32"/>
    </row>
    <row r="77" spans="1:39">
      <c r="A77" s="84"/>
      <c r="B77" s="84"/>
      <c r="C77" s="47"/>
      <c r="D77" s="47"/>
      <c r="E77" s="47"/>
      <c r="F77" s="47"/>
      <c r="G77" s="47"/>
      <c r="H77" s="47"/>
      <c r="I77" s="47"/>
      <c r="J77" s="47"/>
      <c r="K77" s="47"/>
      <c r="L77" s="47"/>
      <c r="M77" s="47"/>
      <c r="N77" s="42"/>
      <c r="O77" s="28"/>
      <c r="AM77" s="32"/>
    </row>
    <row r="78" spans="1:39">
      <c r="A78" s="84"/>
      <c r="B78" s="84"/>
      <c r="C78" s="47"/>
      <c r="D78" s="47"/>
      <c r="E78" s="47"/>
      <c r="F78" s="47"/>
      <c r="G78" s="47"/>
      <c r="H78" s="47"/>
      <c r="I78" s="47"/>
      <c r="J78" s="47"/>
      <c r="K78" s="47"/>
      <c r="L78" s="47"/>
      <c r="M78" s="47"/>
      <c r="N78" s="42"/>
      <c r="O78" s="28"/>
      <c r="AM78" s="32"/>
    </row>
    <row r="79" spans="1:39">
      <c r="A79" s="84"/>
      <c r="B79" s="84"/>
      <c r="C79" s="47"/>
      <c r="D79" s="47"/>
      <c r="E79" s="47"/>
      <c r="F79" s="47"/>
      <c r="G79" s="47"/>
      <c r="H79" s="47"/>
      <c r="I79" s="47"/>
      <c r="J79" s="47"/>
      <c r="K79" s="47"/>
      <c r="L79" s="47"/>
      <c r="M79" s="47"/>
      <c r="N79" s="42"/>
      <c r="O79" s="28"/>
      <c r="AM79" s="32"/>
    </row>
    <row r="80" spans="1:39">
      <c r="AM80" s="32"/>
    </row>
    <row r="81" spans="1:39" ht="15.75" customHeight="1">
      <c r="A81" s="204" t="s">
        <v>449</v>
      </c>
      <c r="B81" s="196" t="s">
        <v>119</v>
      </c>
      <c r="C81" s="196" t="s">
        <v>2</v>
      </c>
      <c r="D81" s="196" t="s">
        <v>4</v>
      </c>
      <c r="E81" s="206" t="s">
        <v>6</v>
      </c>
      <c r="F81" s="200" t="s">
        <v>8</v>
      </c>
      <c r="G81" s="201"/>
      <c r="H81" s="196" t="s">
        <v>10</v>
      </c>
      <c r="I81" s="196" t="s">
        <v>14</v>
      </c>
      <c r="J81" s="196" t="s">
        <v>12</v>
      </c>
      <c r="K81" s="202" t="s">
        <v>120</v>
      </c>
      <c r="L81" s="203"/>
      <c r="M81" s="196" t="s">
        <v>20</v>
      </c>
      <c r="N81" s="198" t="s">
        <v>22</v>
      </c>
      <c r="O81" s="80"/>
      <c r="AM81" s="32"/>
    </row>
    <row r="82" spans="1:39">
      <c r="A82" s="205"/>
      <c r="B82" s="197"/>
      <c r="C82" s="197"/>
      <c r="D82" s="197"/>
      <c r="E82" s="207"/>
      <c r="F82" s="81" t="s">
        <v>122</v>
      </c>
      <c r="G82" s="81" t="s">
        <v>123</v>
      </c>
      <c r="H82" s="197"/>
      <c r="I82" s="197"/>
      <c r="J82" s="197"/>
      <c r="K82" s="82" t="s">
        <v>124</v>
      </c>
      <c r="L82" s="82" t="s">
        <v>440</v>
      </c>
      <c r="M82" s="197"/>
      <c r="N82" s="199"/>
      <c r="O82" s="28"/>
      <c r="AM82" s="32"/>
    </row>
    <row r="83" spans="1:39">
      <c r="A83" s="84"/>
      <c r="B83" s="84"/>
      <c r="C83" s="47"/>
      <c r="D83" s="47"/>
      <c r="E83" s="47"/>
      <c r="F83" s="47"/>
      <c r="G83" s="47"/>
      <c r="H83" s="47"/>
      <c r="I83" s="47"/>
      <c r="J83" s="42"/>
      <c r="K83" s="42"/>
      <c r="L83" s="42"/>
      <c r="M83" s="42"/>
      <c r="N83" s="42"/>
      <c r="O83" s="28"/>
      <c r="AM83" s="32"/>
    </row>
    <row r="84" spans="1:39">
      <c r="A84" s="84"/>
      <c r="B84" s="84"/>
      <c r="C84" s="47"/>
      <c r="D84" s="47"/>
      <c r="E84" s="47"/>
      <c r="F84" s="47"/>
      <c r="G84" s="47"/>
      <c r="H84" s="47"/>
      <c r="I84" s="47"/>
      <c r="J84" s="47"/>
      <c r="K84" s="47"/>
      <c r="L84" s="47"/>
      <c r="M84" s="47"/>
      <c r="N84" s="42"/>
      <c r="O84" s="28"/>
      <c r="AM84" s="32"/>
    </row>
    <row r="85" spans="1:39">
      <c r="A85" s="84"/>
      <c r="B85" s="84"/>
      <c r="C85" s="47"/>
      <c r="D85" s="47"/>
      <c r="E85" s="47"/>
      <c r="F85" s="47"/>
      <c r="G85" s="47"/>
      <c r="H85" s="47"/>
      <c r="I85" s="47"/>
      <c r="J85" s="47"/>
      <c r="K85" s="47"/>
      <c r="L85" s="47"/>
      <c r="M85" s="47"/>
      <c r="N85" s="42"/>
      <c r="O85" s="28"/>
      <c r="AM85" s="32"/>
    </row>
    <row r="86" spans="1:39">
      <c r="A86" s="84"/>
      <c r="B86" s="84"/>
      <c r="C86" s="47"/>
      <c r="D86" s="47"/>
      <c r="E86" s="47"/>
      <c r="F86" s="47"/>
      <c r="G86" s="47"/>
      <c r="H86" s="47"/>
      <c r="I86" s="47"/>
      <c r="J86" s="47"/>
      <c r="K86" s="47"/>
      <c r="L86" s="47"/>
      <c r="M86" s="47"/>
      <c r="N86" s="42"/>
      <c r="O86" s="28"/>
      <c r="AM86" s="32"/>
    </row>
    <row r="87" spans="1:39">
      <c r="A87" s="84"/>
      <c r="B87" s="84"/>
      <c r="C87" s="47"/>
      <c r="D87" s="47"/>
      <c r="E87" s="47"/>
      <c r="F87" s="47"/>
      <c r="G87" s="47"/>
      <c r="H87" s="47"/>
      <c r="I87" s="47"/>
      <c r="J87" s="47"/>
      <c r="K87" s="47"/>
      <c r="L87" s="47"/>
      <c r="M87" s="47"/>
      <c r="N87" s="42"/>
      <c r="O87" s="28"/>
      <c r="AM87" s="32"/>
    </row>
    <row r="88" spans="1:39">
      <c r="A88" s="84"/>
      <c r="B88" s="84"/>
      <c r="C88" s="47"/>
      <c r="D88" s="47"/>
      <c r="E88" s="47"/>
      <c r="F88" s="47"/>
      <c r="G88" s="47"/>
      <c r="H88" s="47"/>
      <c r="I88" s="47"/>
      <c r="J88" s="47"/>
      <c r="K88" s="47"/>
      <c r="L88" s="47"/>
      <c r="M88" s="47"/>
      <c r="N88" s="42"/>
      <c r="O88" s="28"/>
      <c r="AM88" s="32"/>
    </row>
    <row r="89" spans="1:39">
      <c r="A89" s="84"/>
      <c r="B89" s="84"/>
      <c r="C89" s="47"/>
      <c r="D89" s="47"/>
      <c r="E89" s="47"/>
      <c r="F89" s="47"/>
      <c r="G89" s="47"/>
      <c r="H89" s="47"/>
      <c r="I89" s="47"/>
      <c r="J89" s="47"/>
      <c r="K89" s="47"/>
      <c r="L89" s="47"/>
      <c r="M89" s="47"/>
      <c r="N89" s="42"/>
      <c r="O89" s="28"/>
      <c r="AM89" s="32"/>
    </row>
    <row r="90" spans="1:39">
      <c r="A90" s="84"/>
      <c r="B90" s="84"/>
      <c r="C90" s="47"/>
      <c r="D90" s="47"/>
      <c r="E90" s="47"/>
      <c r="F90" s="47"/>
      <c r="G90" s="47"/>
      <c r="H90" s="47"/>
      <c r="I90" s="47"/>
      <c r="J90" s="47"/>
      <c r="K90" s="47"/>
      <c r="L90" s="47"/>
      <c r="M90" s="47"/>
      <c r="N90" s="42"/>
      <c r="O90" s="28"/>
      <c r="AM90" s="32"/>
    </row>
    <row r="91" spans="1:39">
      <c r="A91" s="84"/>
      <c r="B91" s="84"/>
      <c r="C91" s="47"/>
      <c r="D91" s="47"/>
      <c r="E91" s="47"/>
      <c r="F91" s="47"/>
      <c r="G91" s="47"/>
      <c r="H91" s="47"/>
      <c r="I91" s="47"/>
      <c r="J91" s="47"/>
      <c r="K91" s="47"/>
      <c r="L91" s="47"/>
      <c r="M91" s="47"/>
      <c r="N91" s="42"/>
      <c r="O91" s="28"/>
      <c r="AM91" s="32"/>
    </row>
    <row r="92" spans="1:39">
      <c r="A92" s="76"/>
      <c r="B92" s="76"/>
      <c r="O92" s="28"/>
      <c r="AM92" s="32"/>
    </row>
    <row r="93" spans="1:39">
      <c r="A93" s="32"/>
      <c r="B93" s="32"/>
      <c r="C93" s="32"/>
      <c r="D93" s="32"/>
      <c r="E93" s="32"/>
      <c r="F93" s="32"/>
      <c r="G93" s="32"/>
      <c r="H93" s="32"/>
      <c r="I93" s="32"/>
      <c r="J93" s="32"/>
      <c r="K93" s="32"/>
      <c r="L93" s="32"/>
      <c r="M93" s="32"/>
      <c r="N93" s="32"/>
      <c r="O93" s="86"/>
      <c r="P93" s="86"/>
      <c r="Q93" s="86"/>
      <c r="R93" s="86"/>
      <c r="S93" s="86"/>
      <c r="T93" s="86"/>
      <c r="U93" s="86"/>
      <c r="V93" s="86"/>
      <c r="W93" s="86"/>
      <c r="X93" s="86"/>
      <c r="Y93" s="86"/>
      <c r="Z93" s="86"/>
      <c r="AA93" s="86"/>
      <c r="AB93" s="86"/>
      <c r="AC93" s="86"/>
      <c r="AD93" s="86"/>
      <c r="AE93" s="86"/>
      <c r="AF93" s="86"/>
      <c r="AG93" s="86"/>
      <c r="AH93" s="86"/>
      <c r="AI93" s="86"/>
      <c r="AJ93" s="86"/>
      <c r="AK93" s="86"/>
      <c r="AL93" s="32"/>
      <c r="AM93" s="32"/>
    </row>
    <row r="94" spans="1:39">
      <c r="A94" s="32"/>
      <c r="B94" s="32"/>
      <c r="C94" s="32"/>
      <c r="D94" s="32"/>
      <c r="E94" s="32"/>
      <c r="F94" s="32"/>
      <c r="G94" s="32"/>
      <c r="H94" s="32"/>
      <c r="I94" s="32"/>
      <c r="J94" s="32"/>
      <c r="K94" s="32"/>
      <c r="L94" s="32"/>
      <c r="M94" s="32"/>
      <c r="N94" s="32"/>
      <c r="O94" s="86"/>
      <c r="P94" s="86"/>
      <c r="Q94" s="86"/>
      <c r="R94" s="86"/>
      <c r="S94" s="86"/>
      <c r="T94" s="86"/>
      <c r="U94" s="86"/>
      <c r="V94" s="86"/>
      <c r="W94" s="86"/>
      <c r="X94" s="86"/>
      <c r="Y94" s="86"/>
      <c r="Z94" s="86"/>
      <c r="AA94" s="86"/>
      <c r="AB94" s="86"/>
      <c r="AC94" s="86"/>
      <c r="AD94" s="86"/>
      <c r="AE94" s="86"/>
      <c r="AF94" s="86"/>
      <c r="AG94" s="86"/>
      <c r="AH94" s="86"/>
      <c r="AI94" s="86"/>
      <c r="AJ94" s="86"/>
      <c r="AK94" s="86"/>
      <c r="AL94" s="32"/>
      <c r="AM94" s="32"/>
    </row>
    <row r="95" spans="1:39" ht="15"/>
  </sheetData>
  <mergeCells count="98">
    <mergeCell ref="A1:AJ1"/>
    <mergeCell ref="B4:G4"/>
    <mergeCell ref="B6:C6"/>
    <mergeCell ref="A8:M8"/>
    <mergeCell ref="O8:Y8"/>
    <mergeCell ref="Z8:AK8"/>
    <mergeCell ref="A2:I2"/>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13"/>
    <mergeCell ref="A14:A16"/>
    <mergeCell ref="A17:A18"/>
    <mergeCell ref="A19:A23"/>
    <mergeCell ref="A24:A26"/>
    <mergeCell ref="A27:A34"/>
    <mergeCell ref="A35:A38"/>
    <mergeCell ref="A42:N42"/>
    <mergeCell ref="A46:A47"/>
    <mergeCell ref="B46:B47"/>
    <mergeCell ref="C46:C47"/>
    <mergeCell ref="D46:D47"/>
    <mergeCell ref="E46:E47"/>
    <mergeCell ref="F46:G46"/>
    <mergeCell ref="H46:H47"/>
    <mergeCell ref="I46:I47"/>
    <mergeCell ref="J46:J47"/>
    <mergeCell ref="K46:L46"/>
    <mergeCell ref="M46:M47"/>
    <mergeCell ref="N46:N47"/>
    <mergeCell ref="I57:I58"/>
    <mergeCell ref="J57:J58"/>
    <mergeCell ref="K57:L57"/>
    <mergeCell ref="A57:A58"/>
    <mergeCell ref="B57:B58"/>
    <mergeCell ref="C57:C58"/>
    <mergeCell ref="D57:D58"/>
    <mergeCell ref="E57:E58"/>
    <mergeCell ref="M57:M58"/>
    <mergeCell ref="N57:N58"/>
    <mergeCell ref="A69:A70"/>
    <mergeCell ref="B69:B70"/>
    <mergeCell ref="C69:C70"/>
    <mergeCell ref="D69:D70"/>
    <mergeCell ref="E69:E70"/>
    <mergeCell ref="F69:G69"/>
    <mergeCell ref="H69:H70"/>
    <mergeCell ref="I69:I70"/>
    <mergeCell ref="J69:J70"/>
    <mergeCell ref="K69:L69"/>
    <mergeCell ref="M69:M70"/>
    <mergeCell ref="N69:N70"/>
    <mergeCell ref="F57:G57"/>
    <mergeCell ref="H57:H58"/>
    <mergeCell ref="A81:A82"/>
    <mergeCell ref="B81:B82"/>
    <mergeCell ref="C81:C82"/>
    <mergeCell ref="D81:D82"/>
    <mergeCell ref="E81:E82"/>
    <mergeCell ref="M81:M82"/>
    <mergeCell ref="N81:N82"/>
    <mergeCell ref="F81:G81"/>
    <mergeCell ref="H81:H82"/>
    <mergeCell ref="I81:I82"/>
    <mergeCell ref="J81:J82"/>
    <mergeCell ref="K81:L81"/>
  </mergeCells>
  <conditionalFormatting sqref="AQ6:AQ7">
    <cfRule type="cellIs" dxfId="44" priority="318" stopIfTrue="1" operator="equal">
      <formula>$AQ$6</formula>
    </cfRule>
  </conditionalFormatting>
  <conditionalFormatting sqref="O11:O38">
    <cfRule type="cellIs" dxfId="43" priority="317" stopIfTrue="1" operator="equal">
      <formula>"x"</formula>
    </cfRule>
  </conditionalFormatting>
  <conditionalFormatting sqref="P11:P38">
    <cfRule type="cellIs" dxfId="42" priority="316" operator="equal">
      <formula>"x"</formula>
    </cfRule>
  </conditionalFormatting>
  <conditionalFormatting sqref="Q11:Q38">
    <cfRule type="cellIs" dxfId="41" priority="315" operator="equal">
      <formula>"x"</formula>
    </cfRule>
  </conditionalFormatting>
  <conditionalFormatting sqref="R11:R38">
    <cfRule type="cellIs" dxfId="40" priority="314" stopIfTrue="1" operator="equal">
      <formula>"x"</formula>
    </cfRule>
  </conditionalFormatting>
  <conditionalFormatting sqref="S11:S38">
    <cfRule type="cellIs" dxfId="39" priority="313" operator="equal">
      <formula>"x"</formula>
    </cfRule>
  </conditionalFormatting>
  <conditionalFormatting sqref="T11:T28 T30:T38">
    <cfRule type="cellIs" dxfId="38" priority="8" stopIfTrue="1" operator="equal">
      <formula>$AQ$6</formula>
    </cfRule>
  </conditionalFormatting>
  <conditionalFormatting sqref="T11:T28 T30:T38">
    <cfRule type="cellIs" dxfId="37" priority="5" stopIfTrue="1" operator="equal">
      <formula>$AQ$7</formula>
    </cfRule>
  </conditionalFormatting>
  <conditionalFormatting sqref="T29">
    <cfRule type="cellIs" dxfId="36" priority="1" operator="equal">
      <formula>"x"</formula>
    </cfRule>
  </conditionalFormatting>
  <dataValidations count="1">
    <dataValidation type="list" allowBlank="1" showInputMessage="1" showErrorMessage="1" sqref="T11:T38" xr:uid="{00B900B4-00C1-4525-A300-004F008300C4}">
      <formula1>$AQ$6:$AQ$7</formula1>
    </dataValidation>
  </dataValidations>
  <pageMargins left="0.511811024" right="0.511811024" top="0.78740157500000008" bottom="0.78740157500000008" header="0.31496062000000014" footer="0.31496062000000014"/>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LEGENDA!$A$46:$A$60</xm:f>
          </x14:formula1>
          <xm:sqref>N83:N92 N71:N79 N59:N67 N11:N38 AK11:AK38 N48:N55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4"/>
  <sheetViews>
    <sheetView showGridLines="0" zoomScale="201" workbookViewId="0">
      <selection activeCell="AC22" sqref="AC22"/>
    </sheetView>
  </sheetViews>
  <sheetFormatPr defaultColWidth="8.85546875" defaultRowHeight="14.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87"/>
      <c r="B1" s="215" t="s">
        <v>107</v>
      </c>
      <c r="C1" s="215"/>
      <c r="D1" s="215"/>
      <c r="E1" s="215"/>
      <c r="F1" s="215"/>
      <c r="G1" s="215"/>
      <c r="H1" s="215"/>
      <c r="I1" s="215"/>
      <c r="J1" s="215"/>
      <c r="K1" s="215"/>
      <c r="L1" s="215"/>
      <c r="M1" s="215"/>
      <c r="N1" s="215"/>
      <c r="O1" s="215"/>
      <c r="P1" s="215"/>
      <c r="Q1" s="215"/>
      <c r="R1" s="215"/>
      <c r="S1" s="215"/>
      <c r="T1" s="215"/>
      <c r="U1" s="215"/>
      <c r="V1" s="215"/>
      <c r="W1" s="215"/>
      <c r="X1" s="87"/>
    </row>
    <row r="2" spans="1:28" s="88" customFormat="1" ht="21" customHeight="1">
      <c r="A2" s="89"/>
      <c r="B2" s="215"/>
      <c r="C2" s="215"/>
      <c r="D2" s="215"/>
      <c r="E2" s="215"/>
      <c r="F2" s="215"/>
      <c r="G2" s="215"/>
      <c r="H2" s="215"/>
      <c r="I2" s="215"/>
      <c r="J2" s="215"/>
      <c r="K2" s="215"/>
      <c r="L2" s="215"/>
      <c r="M2" s="215"/>
      <c r="N2" s="215"/>
      <c r="O2" s="215"/>
      <c r="P2" s="215"/>
      <c r="Q2" s="215"/>
      <c r="R2" s="215"/>
      <c r="S2" s="215"/>
      <c r="T2" s="215"/>
      <c r="U2" s="215"/>
      <c r="V2" s="215"/>
      <c r="W2" s="215"/>
      <c r="X2" s="89"/>
    </row>
    <row r="3" spans="1:28" ht="33.75" customHeight="1">
      <c r="A3" s="87"/>
      <c r="B3" s="222" t="str">
        <f>'Monitoria Anual - 1'!A2</f>
        <v>PLANO DE AÇÃO NACIONAL PARA A CONSERVAÇÃO DAS ESPÉCIES DE PEIXES AMEAÇADAS DE EXTINÇÃO DA BACIA DO ALTO RIO PARANÁ – PAN ALTO PARANÁ</v>
      </c>
      <c r="C3" s="222"/>
      <c r="D3" s="222"/>
      <c r="E3" s="222"/>
      <c r="F3" s="222"/>
      <c r="G3" s="222"/>
      <c r="H3" s="222"/>
      <c r="I3" s="222"/>
      <c r="J3" s="222"/>
      <c r="K3" s="222"/>
      <c r="L3" s="222"/>
      <c r="M3" s="222"/>
      <c r="N3" s="222"/>
      <c r="O3" s="222"/>
      <c r="P3" s="222"/>
      <c r="Q3" s="222"/>
      <c r="R3" s="222"/>
      <c r="S3" s="222"/>
      <c r="T3" s="222"/>
      <c r="U3" s="222"/>
      <c r="V3" s="222"/>
      <c r="W3" s="222"/>
      <c r="X3" s="87"/>
    </row>
    <row r="4" spans="1:28">
      <c r="A4" s="87"/>
      <c r="J4" s="90"/>
      <c r="K4" s="90"/>
      <c r="L4" s="90"/>
      <c r="M4" s="90"/>
      <c r="N4" s="90"/>
      <c r="O4" s="90"/>
      <c r="X4" s="87"/>
    </row>
    <row r="5" spans="1:28" s="28" customFormat="1" ht="45" customHeight="1">
      <c r="A5" s="32"/>
      <c r="B5" s="223" t="s">
        <v>450</v>
      </c>
      <c r="C5" s="223"/>
      <c r="D5" s="224" t="str">
        <f>'Monitoria Anual - 1'!B4</f>
        <v>Prevenir e mitigar impactos sobre as espécies alvo do PAN, reduzindo o risco de sua extinção e preservando seus habitat</v>
      </c>
      <c r="E5" s="224"/>
      <c r="F5" s="224"/>
      <c r="G5" s="224"/>
      <c r="H5" s="224"/>
      <c r="I5" s="224"/>
      <c r="J5" s="224"/>
      <c r="K5" s="224"/>
      <c r="L5" s="224"/>
      <c r="M5" s="225"/>
      <c r="N5" s="91"/>
      <c r="O5" s="91"/>
      <c r="P5" s="91"/>
      <c r="Q5" s="91"/>
      <c r="R5" s="91"/>
      <c r="X5" s="32"/>
    </row>
    <row r="6" spans="1:28">
      <c r="A6" s="87"/>
      <c r="J6" s="90"/>
      <c r="K6" s="90"/>
      <c r="L6" s="90"/>
      <c r="M6" s="90"/>
      <c r="N6" s="90"/>
      <c r="O6" s="90"/>
      <c r="X6" s="87"/>
    </row>
    <row r="7" spans="1:28" ht="26.25" customHeight="1">
      <c r="A7" s="87"/>
      <c r="B7" s="223" t="s">
        <v>111</v>
      </c>
      <c r="C7" s="223"/>
      <c r="D7" s="213" t="str">
        <f>'Monitoria Anual - 1'!B6</f>
        <v>09/06/2025 - 12/06/2025 (virtual)</v>
      </c>
      <c r="E7" s="213"/>
      <c r="F7" s="213"/>
      <c r="G7" s="214"/>
      <c r="H7" s="28"/>
      <c r="I7" s="92"/>
      <c r="J7" s="90"/>
      <c r="K7" s="90"/>
      <c r="L7" s="90"/>
      <c r="M7" s="90"/>
      <c r="N7" s="90"/>
      <c r="O7" s="90"/>
      <c r="X7" s="87"/>
    </row>
    <row r="8" spans="1:28">
      <c r="A8" s="87"/>
      <c r="X8" s="87"/>
    </row>
    <row r="9" spans="1:28" ht="31.5" customHeight="1">
      <c r="A9" s="87"/>
      <c r="B9" s="215" t="s">
        <v>451</v>
      </c>
      <c r="C9" s="215"/>
      <c r="D9" s="215"/>
      <c r="E9" s="215"/>
      <c r="F9" s="215"/>
      <c r="G9" s="215"/>
      <c r="H9" s="215"/>
      <c r="I9" s="215"/>
      <c r="J9" s="215"/>
      <c r="K9" s="215"/>
      <c r="L9" s="215"/>
      <c r="M9" s="215"/>
      <c r="N9" s="215"/>
      <c r="O9" s="215"/>
      <c r="P9" s="215"/>
      <c r="Q9" s="215"/>
      <c r="R9" s="215"/>
      <c r="S9" s="215"/>
      <c r="T9" s="215"/>
      <c r="U9" s="215"/>
      <c r="V9" s="215"/>
      <c r="W9" s="215"/>
      <c r="X9" s="87"/>
    </row>
    <row r="10" spans="1:28">
      <c r="A10" s="87"/>
      <c r="G10" s="93"/>
      <c r="H10" s="93"/>
      <c r="I10" s="93"/>
      <c r="X10" s="87"/>
    </row>
    <row r="11" spans="1:28" ht="16.5">
      <c r="A11" s="87"/>
      <c r="B11" s="213" t="s">
        <v>452</v>
      </c>
      <c r="C11" s="214"/>
      <c r="D11" s="94"/>
      <c r="E11" s="94"/>
      <c r="F11" s="94"/>
      <c r="G11" s="94"/>
      <c r="H11" s="94"/>
      <c r="I11" s="94"/>
      <c r="J11" s="94"/>
      <c r="K11" s="94"/>
      <c r="L11" s="94"/>
      <c r="M11" s="94"/>
      <c r="N11" s="94"/>
      <c r="O11" s="94"/>
      <c r="P11" s="94"/>
      <c r="Q11" s="94"/>
      <c r="R11" s="94"/>
      <c r="S11" s="94"/>
      <c r="T11" s="94"/>
      <c r="U11" s="94"/>
      <c r="V11" s="94"/>
      <c r="W11" s="94"/>
      <c r="X11" s="87"/>
    </row>
    <row r="12" spans="1:28" ht="15.75">
      <c r="A12" s="87"/>
      <c r="F12" s="216"/>
      <c r="G12" s="216"/>
      <c r="H12" s="95"/>
      <c r="X12" s="87"/>
    </row>
    <row r="13" spans="1:28" ht="33.75" customHeight="1">
      <c r="A13" s="87"/>
      <c r="C13" s="217" t="s">
        <v>453</v>
      </c>
      <c r="D13" s="218"/>
      <c r="E13" s="218"/>
      <c r="F13" s="218"/>
      <c r="G13" s="219"/>
      <c r="H13" s="96"/>
      <c r="X13" s="87"/>
    </row>
    <row r="14" spans="1:28" s="28" customFormat="1" ht="34.5" customHeight="1">
      <c r="A14" s="32"/>
      <c r="C14" s="97" t="s">
        <v>454</v>
      </c>
      <c r="D14" s="98" t="s">
        <v>455</v>
      </c>
      <c r="E14" s="99" t="s">
        <v>456</v>
      </c>
      <c r="F14" s="100" t="s">
        <v>457</v>
      </c>
      <c r="G14" s="101" t="s">
        <v>456</v>
      </c>
      <c r="H14" s="102"/>
      <c r="X14" s="32"/>
    </row>
    <row r="15" spans="1:28" ht="16.5">
      <c r="A15" s="87"/>
      <c r="C15" s="103" t="s">
        <v>458</v>
      </c>
      <c r="D15" s="104"/>
      <c r="E15" s="105"/>
      <c r="F15" s="104">
        <f>COUNTA('Monitoria Anual - 1'!T11:T877)</f>
        <v>0</v>
      </c>
      <c r="G15" s="105">
        <f t="shared" ref="G15:G21" si="0">F15/$F$22</f>
        <v>0</v>
      </c>
      <c r="H15" s="106"/>
      <c r="X15" s="87"/>
    </row>
    <row r="16" spans="1:28" ht="16.5">
      <c r="A16" s="87"/>
      <c r="C16" s="107" t="s">
        <v>459</v>
      </c>
      <c r="D16" s="108">
        <f>COUNTA('Monitoria Anual - 1'!O11:O877)</f>
        <v>1</v>
      </c>
      <c r="E16" s="109">
        <f t="shared" ref="E16:E20" si="1">D16/$D$22</f>
        <v>3.5714285714285712E-2</v>
      </c>
      <c r="F16" s="108">
        <f t="shared" ref="F16:F20" si="2">D16-AB16</f>
        <v>1</v>
      </c>
      <c r="G16" s="109">
        <f t="shared" si="0"/>
        <v>3.4482758620689655E-2</v>
      </c>
      <c r="H16" s="106"/>
      <c r="X16" s="87"/>
      <c r="Z16">
        <f>COUNTIFS('Monitoria Anual - 1'!O:O,"x",'Monitoria Anual - 1'!T:T,"Excluída")</f>
        <v>0</v>
      </c>
      <c r="AA16">
        <f>COUNTIFS('Monitoria Anual - 1'!O:O,"x",'Monitoria Anual - 1'!T:T,"Agrupada")</f>
        <v>0</v>
      </c>
      <c r="AB16">
        <f t="shared" ref="AB16:AB20" si="3">Z16+AA16</f>
        <v>0</v>
      </c>
    </row>
    <row r="17" spans="1:28" ht="16.5">
      <c r="A17" s="87"/>
      <c r="C17" s="110" t="s">
        <v>460</v>
      </c>
      <c r="D17" s="108">
        <f>COUNTA('Monitoria Anual - 1'!P11:P877)</f>
        <v>4</v>
      </c>
      <c r="E17" s="109">
        <f t="shared" si="1"/>
        <v>0.14285714285714285</v>
      </c>
      <c r="F17" s="108">
        <f t="shared" si="2"/>
        <v>4</v>
      </c>
      <c r="G17" s="109">
        <f t="shared" si="0"/>
        <v>0.13793103448275862</v>
      </c>
      <c r="H17" s="106"/>
      <c r="X17" s="87"/>
      <c r="Z17">
        <f t="array" ref="Z17">COUNTIFS('Monitoria Anual - 1'!P:P,"x",'Monitoria Anual - 1'!T:T,"Excluída")</f>
        <v>0</v>
      </c>
      <c r="AA17">
        <f t="array" ref="AA17">COUNTIFS('Monitoria Anual - 1'!P:P,"x",'Monitoria Anual - 1'!T:T,"Agrupada")</f>
        <v>0</v>
      </c>
      <c r="AB17">
        <f t="shared" si="3"/>
        <v>0</v>
      </c>
    </row>
    <row r="18" spans="1:28" ht="16.5">
      <c r="A18" s="87"/>
      <c r="C18" s="111" t="s">
        <v>461</v>
      </c>
      <c r="D18" s="108">
        <f>COUNTA('Monitoria Anual - 1'!Q11:Q877)</f>
        <v>12</v>
      </c>
      <c r="E18" s="109">
        <f t="shared" si="1"/>
        <v>0.42857142857142855</v>
      </c>
      <c r="F18" s="108">
        <f t="shared" si="2"/>
        <v>12</v>
      </c>
      <c r="G18" s="109">
        <f t="shared" si="0"/>
        <v>0.41379310344827586</v>
      </c>
      <c r="H18" s="106"/>
      <c r="X18" s="87"/>
      <c r="Z18">
        <f t="array" ref="Z18">COUNTIFS('Monitoria Anual - 1'!Q:Q,"x",'Monitoria Anual - 1'!T:T,"Excluída")</f>
        <v>0</v>
      </c>
      <c r="AA18">
        <f t="array" ref="AA18">COUNTIFS('Monitoria Anual - 1'!Q:Q,"x",'Monitoria Anual - 1'!T:T,"Agrupada")</f>
        <v>0</v>
      </c>
      <c r="AB18">
        <f t="shared" si="3"/>
        <v>0</v>
      </c>
    </row>
    <row r="19" spans="1:28" ht="16.5">
      <c r="A19" s="87"/>
      <c r="C19" s="112" t="s">
        <v>462</v>
      </c>
      <c r="D19" s="108">
        <f>COUNTA('Monitoria Anual - 1'!R11:R877)</f>
        <v>10</v>
      </c>
      <c r="E19" s="109">
        <f t="shared" si="1"/>
        <v>0.35714285714285715</v>
      </c>
      <c r="F19" s="108">
        <f t="shared" si="2"/>
        <v>10</v>
      </c>
      <c r="G19" s="109">
        <f t="shared" si="0"/>
        <v>0.34482758620689657</v>
      </c>
      <c r="H19" s="106"/>
      <c r="X19" s="87"/>
      <c r="Z19">
        <f t="array" ref="Z19">COUNTIFS('Monitoria Anual - 1'!R:R,"x",'Monitoria Anual - 1'!T:T,"Excluída")</f>
        <v>0</v>
      </c>
      <c r="AA19">
        <f t="array" ref="AA19">COUNTIFS('Monitoria Anual - 1'!R:R,"x",'Monitoria Anual - 1'!T:T,"Agrupada")</f>
        <v>0</v>
      </c>
      <c r="AB19">
        <f t="shared" si="3"/>
        <v>0</v>
      </c>
    </row>
    <row r="20" spans="1:28" ht="16.5">
      <c r="A20" s="87"/>
      <c r="C20" s="113" t="s">
        <v>463</v>
      </c>
      <c r="D20" s="108">
        <f>COUNTA('Monitoria Anual - 1'!S11:S877)</f>
        <v>1</v>
      </c>
      <c r="E20" s="109">
        <f t="shared" si="1"/>
        <v>3.5714285714285712E-2</v>
      </c>
      <c r="F20" s="108">
        <f t="shared" si="2"/>
        <v>1</v>
      </c>
      <c r="G20" s="109">
        <f t="shared" si="0"/>
        <v>3.4482758620689655E-2</v>
      </c>
      <c r="H20" s="106"/>
      <c r="X20" s="87"/>
      <c r="Z20">
        <f t="array" ref="Z20">COUNTIFS('Monitoria Anual - 1'!S:S,"x",'Monitoria Anual - 1'!T:T,"Excluída")</f>
        <v>0</v>
      </c>
      <c r="AA20">
        <f t="array" ref="AA20">COUNTIFS('Monitoria Anual - 1'!S:S,"x",'Monitoria Anual - 1'!T:T,"Agrupada")</f>
        <v>0</v>
      </c>
      <c r="AB20">
        <f t="shared" si="3"/>
        <v>0</v>
      </c>
    </row>
    <row r="21" spans="1:28" ht="16.5">
      <c r="A21" s="87"/>
      <c r="C21" s="114" t="s">
        <v>464</v>
      </c>
      <c r="D21" s="115"/>
      <c r="E21" s="116"/>
      <c r="F21" s="115">
        <f>'Monitoria Anual - 1'!C44</f>
        <v>1</v>
      </c>
      <c r="G21" s="116">
        <f t="shared" si="0"/>
        <v>3.4482758620689655E-2</v>
      </c>
      <c r="H21" s="106"/>
      <c r="X21" s="87"/>
    </row>
    <row r="22" spans="1:28" ht="16.5">
      <c r="A22" s="87"/>
      <c r="C22" s="117" t="s">
        <v>465</v>
      </c>
      <c r="D22" s="118">
        <f>SUM(D16:D20)</f>
        <v>28</v>
      </c>
      <c r="E22" s="119">
        <f>SUM(E15:E21)</f>
        <v>0.99999999999999989</v>
      </c>
      <c r="F22" s="120">
        <f>SUM(F16:F21)</f>
        <v>29</v>
      </c>
      <c r="G22" s="121">
        <f>SUM(G16:G21)</f>
        <v>1</v>
      </c>
      <c r="H22" s="106"/>
      <c r="X22" s="87"/>
    </row>
    <row r="23" spans="1:28">
      <c r="A23" s="87"/>
      <c r="C23" s="122" t="s">
        <v>466</v>
      </c>
      <c r="D23" s="220">
        <f>COUNTIF('Monitoria Anual - 1'!T11:T877,"Agrupada")</f>
        <v>0</v>
      </c>
      <c r="E23" s="220"/>
      <c r="F23" s="220"/>
      <c r="G23" s="221"/>
      <c r="H23" s="123"/>
      <c r="X23" s="87"/>
    </row>
    <row r="24" spans="1:28" ht="15.75">
      <c r="A24" s="87"/>
      <c r="C24" s="124" t="s">
        <v>467</v>
      </c>
      <c r="D24" s="211">
        <f>COUNTIF('Monitoria Anual - 1'!T11:T39,"Excluída")</f>
        <v>0</v>
      </c>
      <c r="E24" s="211"/>
      <c r="F24" s="211"/>
      <c r="G24" s="212"/>
      <c r="X24" s="87"/>
    </row>
    <row r="25" spans="1:28">
      <c r="A25" s="87"/>
      <c r="X25" s="87"/>
    </row>
    <row r="26" spans="1:28">
      <c r="A26" s="87"/>
      <c r="X26" s="87"/>
    </row>
    <row r="27" spans="1:28" ht="16.5">
      <c r="A27" s="87"/>
      <c r="B27" s="213" t="s">
        <v>468</v>
      </c>
      <c r="C27" s="214"/>
      <c r="D27" s="94"/>
      <c r="E27" s="94"/>
      <c r="F27" s="94"/>
      <c r="G27" s="94"/>
      <c r="X27" s="87"/>
    </row>
    <row r="28" spans="1:28" ht="16.5">
      <c r="A28" s="87"/>
      <c r="B28" s="94"/>
      <c r="C28" s="125"/>
      <c r="D28" s="125"/>
      <c r="E28" s="125"/>
      <c r="F28" s="125"/>
      <c r="G28" s="125"/>
      <c r="H28" s="94"/>
      <c r="I28" s="94"/>
      <c r="J28" s="94"/>
      <c r="K28" s="94"/>
      <c r="L28" s="94"/>
      <c r="M28" s="94"/>
      <c r="N28" s="94"/>
      <c r="O28" s="94"/>
      <c r="P28" s="94"/>
      <c r="Q28" s="94"/>
      <c r="R28" s="94"/>
      <c r="S28" s="94"/>
      <c r="T28" s="94"/>
      <c r="U28" s="94"/>
      <c r="V28" s="94"/>
      <c r="W28" s="94"/>
      <c r="X28" s="87"/>
    </row>
    <row r="29" spans="1:28" ht="16.5">
      <c r="A29" s="87"/>
      <c r="B29" s="125"/>
      <c r="C29" s="126" t="s">
        <v>469</v>
      </c>
      <c r="D29" s="127">
        <f>COUNTA('Monitoria Anual - 1'!A11:A38)</f>
        <v>7</v>
      </c>
      <c r="H29" s="125"/>
      <c r="I29" s="125"/>
      <c r="J29" s="125"/>
      <c r="K29" s="125"/>
      <c r="L29" s="125"/>
      <c r="M29" s="125"/>
      <c r="N29" s="125"/>
      <c r="O29" s="125"/>
      <c r="P29" s="125"/>
      <c r="Q29" s="125"/>
      <c r="R29" s="125"/>
      <c r="S29" s="125"/>
      <c r="T29" s="125"/>
      <c r="U29" s="125"/>
      <c r="V29" s="125"/>
      <c r="W29" s="125"/>
      <c r="X29" s="87"/>
    </row>
    <row r="30" spans="1:28" ht="15.75">
      <c r="A30" s="87"/>
      <c r="X30" s="87"/>
    </row>
    <row r="31" spans="1:28" ht="15.75">
      <c r="A31" s="87"/>
      <c r="C31" s="128" t="s">
        <v>470</v>
      </c>
      <c r="D31" s="128" t="s">
        <v>471</v>
      </c>
      <c r="E31" s="129"/>
      <c r="F31" s="130"/>
      <c r="G31" s="131"/>
      <c r="H31" s="132"/>
      <c r="I31" s="133"/>
      <c r="J31" s="134"/>
      <c r="W31" s="179"/>
      <c r="X31" s="87"/>
    </row>
    <row r="32" spans="1:28">
      <c r="A32" s="87"/>
      <c r="C32" s="135" t="s">
        <v>472</v>
      </c>
      <c r="D32" s="136">
        <f t="shared" ref="D32:D38" si="4">SUM(F32:J32)</f>
        <v>3</v>
      </c>
      <c r="E32" s="137">
        <f>COUNTA('Monitoria Anual - 1'!T11:T13)</f>
        <v>0</v>
      </c>
      <c r="F32" s="138">
        <f>COUNTA('Monitoria Anual - 1'!O11:O13)</f>
        <v>0</v>
      </c>
      <c r="G32" s="138">
        <f>COUNTA('Monitoria Anual - 1'!P11:P13)</f>
        <v>1</v>
      </c>
      <c r="H32" s="138">
        <f>COUNTA('Monitoria Anual - 1'!Q11:Q13)</f>
        <v>1</v>
      </c>
      <c r="I32" s="138">
        <f>COUNTA('Monitoria Anual - 1'!R11:R13)</f>
        <v>1</v>
      </c>
      <c r="J32" s="139">
        <f>COUNTA('Monitoria Anual - 1'!S11:S13)</f>
        <v>0</v>
      </c>
      <c r="W32" s="179"/>
      <c r="X32" s="87"/>
    </row>
    <row r="33" spans="1:30" ht="15">
      <c r="A33" s="87"/>
      <c r="C33" s="140" t="s">
        <v>473</v>
      </c>
      <c r="D33" s="135">
        <f t="shared" si="4"/>
        <v>3</v>
      </c>
      <c r="E33" s="300">
        <f>COUNTA('Monitoria Anual - 1'!T14:T16)</f>
        <v>0</v>
      </c>
      <c r="F33" s="142">
        <f>COUNTA('Monitoria Anual - 1'!O14:O16)</f>
        <v>0</v>
      </c>
      <c r="G33" s="142">
        <f>COUNTA('Monitoria Anual - 1'!P14:P16)</f>
        <v>1</v>
      </c>
      <c r="H33" s="142">
        <f>COUNTA('Monitoria Anual - 1'!Q14:Q16)</f>
        <v>1</v>
      </c>
      <c r="I33" s="142">
        <f>COUNTA('Monitoria Anual - 1'!R14:R16)</f>
        <v>1</v>
      </c>
      <c r="J33" s="143">
        <f>COUNTA('Monitoria Anual - 1'!S14:S16)</f>
        <v>0</v>
      </c>
      <c r="W33" s="179"/>
      <c r="X33" s="87"/>
    </row>
    <row r="34" spans="1:30" ht="15">
      <c r="A34" s="87"/>
      <c r="C34" s="140" t="s">
        <v>474</v>
      </c>
      <c r="D34" s="135">
        <f t="shared" si="4"/>
        <v>2</v>
      </c>
      <c r="E34" s="300">
        <f>COUNTA('Monitoria Anual - 1'!T17:T18)</f>
        <v>0</v>
      </c>
      <c r="F34" s="142">
        <f>COUNTA('Monitoria Anual - 1'!O17:O18)</f>
        <v>0</v>
      </c>
      <c r="G34" s="142">
        <f>COUNTA('Monitoria Anual - 1'!P17:P18)</f>
        <v>0</v>
      </c>
      <c r="H34" s="142">
        <f>COUNTA('Monitoria Anual - 1'!Q17:Q18)</f>
        <v>1</v>
      </c>
      <c r="I34" s="142">
        <f>COUNTA('Monitoria Anual - 1'!R17:R18)</f>
        <v>1</v>
      </c>
      <c r="J34" s="143">
        <f>COUNTA('Monitoria Anual - 1'!S17:S18)</f>
        <v>0</v>
      </c>
      <c r="W34" s="179"/>
      <c r="X34" s="87"/>
    </row>
    <row r="35" spans="1:30" ht="15">
      <c r="A35" s="87"/>
      <c r="C35" s="140" t="s">
        <v>475</v>
      </c>
      <c r="D35" s="135">
        <f t="shared" si="4"/>
        <v>5</v>
      </c>
      <c r="E35" s="300">
        <f>COUNTA('Monitoria Anual - 1'!T19:T23)</f>
        <v>0</v>
      </c>
      <c r="F35" s="142">
        <f>COUNTA('Monitoria Anual - 1'!O19:O23)</f>
        <v>0</v>
      </c>
      <c r="G35" s="142">
        <f>COUNTA('Monitoria Anual - 1'!P19:P23)</f>
        <v>0</v>
      </c>
      <c r="H35" s="142">
        <f>COUNTA('Monitoria Anual - 1'!Q19:Q23)</f>
        <v>2</v>
      </c>
      <c r="I35" s="142">
        <f>COUNTA('Monitoria Anual - 1'!R19:R23)</f>
        <v>2</v>
      </c>
      <c r="J35" s="143">
        <f>COUNTA('Monitoria Anual - 1'!S19:S23)</f>
        <v>1</v>
      </c>
      <c r="W35" s="179"/>
      <c r="X35" s="87"/>
    </row>
    <row r="36" spans="1:30" ht="15">
      <c r="A36" s="87"/>
      <c r="C36" s="140" t="s">
        <v>476</v>
      </c>
      <c r="D36" s="135">
        <f t="shared" si="4"/>
        <v>3</v>
      </c>
      <c r="E36" s="300">
        <f>COUNTA('Monitoria Anual - 1'!T24:T26)</f>
        <v>0</v>
      </c>
      <c r="F36" s="142">
        <f>COUNTA('Monitoria Anual - 1'!O24:O26)</f>
        <v>0</v>
      </c>
      <c r="G36" s="142">
        <f>COUNTA('Monitoria Anual - 1'!P24:P26)</f>
        <v>0</v>
      </c>
      <c r="H36" s="142">
        <f>COUNTA('Monitoria Anual - 1'!Q24:Q26)</f>
        <v>2</v>
      </c>
      <c r="I36" s="142">
        <f>COUNTA('Monitoria Anual - 1'!R24:R26)</f>
        <v>1</v>
      </c>
      <c r="J36" s="143">
        <f>COUNTA('Monitoria Anual - 1'!S24:S26)</f>
        <v>0</v>
      </c>
      <c r="W36" s="179"/>
      <c r="X36" s="87"/>
    </row>
    <row r="37" spans="1:30" ht="15">
      <c r="A37" s="87"/>
      <c r="C37" s="140" t="s">
        <v>477</v>
      </c>
      <c r="D37" s="135">
        <f t="shared" si="4"/>
        <v>8</v>
      </c>
      <c r="E37" s="300">
        <f>COUNTA('Monitoria Anual - 1'!T27:T34)</f>
        <v>0</v>
      </c>
      <c r="F37" s="142">
        <f>COUNTA('Monitoria Anual - 1'!O27:O34)</f>
        <v>0</v>
      </c>
      <c r="G37" s="142">
        <f>COUNTA('Monitoria Anual - 1'!P27:P34)</f>
        <v>2</v>
      </c>
      <c r="H37" s="142">
        <f>COUNTA('Monitoria Anual - 1'!Q27:Q34)</f>
        <v>4</v>
      </c>
      <c r="I37" s="142">
        <f>COUNTA('Monitoria Anual - 1'!R27:R34)</f>
        <v>2</v>
      </c>
      <c r="J37" s="143">
        <f>COUNTA('Monitoria Anual - 1'!S27:S34)</f>
        <v>0</v>
      </c>
      <c r="W37" s="179"/>
      <c r="X37" s="87"/>
    </row>
    <row r="38" spans="1:30" ht="15">
      <c r="A38" s="87"/>
      <c r="C38" s="140" t="s">
        <v>478</v>
      </c>
      <c r="D38" s="135">
        <f t="shared" si="4"/>
        <v>4</v>
      </c>
      <c r="E38" s="300">
        <f>COUNTA('Monitoria Anual - 1'!T35:T38)</f>
        <v>0</v>
      </c>
      <c r="F38" s="142">
        <f>COUNTA('Monitoria Anual - 1'!O35:O38)</f>
        <v>1</v>
      </c>
      <c r="G38" s="142">
        <f>COUNTA('Monitoria Anual - 1'!P35:P38)</f>
        <v>0</v>
      </c>
      <c r="H38" s="142">
        <f>COUNTA('Monitoria Anual - 1'!Q35:Q38)</f>
        <v>1</v>
      </c>
      <c r="I38" s="142">
        <f>COUNTA('Monitoria Anual - 1'!R35:R38)</f>
        <v>2</v>
      </c>
      <c r="J38" s="143">
        <f>COUNTA('Monitoria Anual - 1'!S35:S38)</f>
        <v>0</v>
      </c>
      <c r="W38" s="179"/>
      <c r="X38" s="87"/>
    </row>
    <row r="39" spans="1:30">
      <c r="A39" s="87"/>
      <c r="X39" s="87"/>
    </row>
    <row r="40" spans="1:30">
      <c r="A40" s="87"/>
      <c r="B40" s="87"/>
      <c r="C40" s="87"/>
      <c r="D40" s="87"/>
      <c r="E40" s="87"/>
      <c r="F40" s="87"/>
      <c r="G40" s="87"/>
      <c r="H40" s="87"/>
      <c r="I40" s="87"/>
      <c r="J40" s="87"/>
      <c r="K40" s="87"/>
      <c r="L40" s="87"/>
      <c r="M40" s="87"/>
      <c r="N40" s="87"/>
      <c r="O40" s="87"/>
      <c r="P40" s="87"/>
      <c r="Q40" s="87"/>
      <c r="R40" s="87"/>
      <c r="S40" s="87"/>
      <c r="T40" s="87"/>
      <c r="U40" s="87"/>
      <c r="V40" s="87"/>
      <c r="W40" s="87"/>
      <c r="X40" s="87"/>
    </row>
    <row r="42" spans="1:30">
      <c r="A42" s="149"/>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row>
    <row r="43" spans="1:30">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row>
    <row r="44" spans="1:30">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row>
  </sheetData>
  <sheetProtection sheet="1" objects="1" scenarios="1"/>
  <protectedRanges>
    <protectedRange sqref="C13:G13" name="Range1"/>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F32:J38">
    <cfRule type="cellIs" dxfId="35" priority="5" stopIfTrue="1" operator="equal">
      <formula>0</formula>
    </cfRule>
  </conditionalFormatting>
  <pageMargins left="0.25" right="0.25" top="0.75" bottom="0.75" header="0.3" footer="0.3"/>
  <pageSetup paperSize="9" scale="52"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217"/>
  <sheetViews>
    <sheetView showGridLines="0" topLeftCell="A160" zoomScale="60" workbookViewId="0">
      <selection activeCell="C166" sqref="C166"/>
    </sheetView>
  </sheetViews>
  <sheetFormatPr defaultColWidth="8.85546875" defaultRowHeight="14.25"/>
  <cols>
    <col min="1" max="1" width="72.42578125" style="28" customWidth="1"/>
    <col min="2" max="2" width="7.28515625" style="28" customWidth="1"/>
    <col min="3" max="3" width="73.42578125" style="28" customWidth="1"/>
    <col min="4" max="4" width="18.7109375" style="28" customWidth="1"/>
    <col min="5" max="5" width="19.42578125" style="28" customWidth="1"/>
    <col min="6" max="6" width="25.7109375" style="28" customWidth="1"/>
    <col min="7" max="7" width="27.42578125" style="28" customWidth="1"/>
    <col min="8" max="12" width="25.140625" style="28" customWidth="1"/>
    <col min="13" max="13" width="27.7109375" style="28" bestFit="1" customWidth="1"/>
    <col min="14" max="14" width="27.7109375" style="28" customWidth="1"/>
    <col min="15" max="20" width="26.7109375" style="29" customWidth="1"/>
    <col min="21" max="21" width="37.85546875" style="28" customWidth="1"/>
    <col min="22" max="22" width="28.7109375" style="28" customWidth="1"/>
    <col min="23" max="23" width="40" style="28" customWidth="1"/>
    <col min="24" max="25" width="26.7109375" style="28" customWidth="1"/>
    <col min="26" max="28" width="28.85546875" style="28" customWidth="1"/>
    <col min="29" max="33" width="18.7109375" style="28" customWidth="1"/>
    <col min="34" max="34" width="23" style="28" bestFit="1" customWidth="1"/>
    <col min="35" max="35" width="18.7109375" style="28" customWidth="1"/>
    <col min="36" max="37" width="22.7109375" style="28" customWidth="1"/>
    <col min="38" max="38" width="2.7109375" style="28" customWidth="1"/>
    <col min="39" max="39" width="7" style="28" customWidth="1"/>
    <col min="40" max="42" width="8.85546875" style="28"/>
    <col min="43" max="43" width="8.85546875" style="28" hidden="1" customWidth="1"/>
    <col min="44" max="16384" width="8.85546875" style="28"/>
  </cols>
  <sheetData>
    <row r="1" spans="1:43" ht="33.75" customHeight="1">
      <c r="A1" s="273" t="s">
        <v>107</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150"/>
      <c r="AL1" s="151"/>
      <c r="AM1" s="32"/>
    </row>
    <row r="2" spans="1:43" ht="33.75" customHeight="1">
      <c r="A2" s="274" t="str">
        <f>'Monitoria Anual - 1'!A2</f>
        <v>PLANO DE AÇÃO NACIONAL PARA A CONSERVAÇÃO DAS ESPÉCIES DE PEIXES AMEAÇADAS DE EXTINÇÃO DA BACIA DO ALTO RIO PARANÁ – PAN ALTO PARANÁ</v>
      </c>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185"/>
      <c r="AM2" s="32"/>
    </row>
    <row r="3" spans="1:43" ht="15.75">
      <c r="AL3" s="181"/>
      <c r="AM3" s="32"/>
    </row>
    <row r="4" spans="1:43" ht="45" customHeight="1">
      <c r="A4" s="152" t="s">
        <v>109</v>
      </c>
      <c r="B4" s="153" t="str">
        <f>'Monitoria Anual - 1'!B4</f>
        <v>Prevenir e mitigar impactos sobre as espécies alvo do PAN, reduzindo o risco de sua extinção e preservando seus habitat</v>
      </c>
      <c r="C4" s="153"/>
      <c r="D4" s="153"/>
      <c r="E4" s="153"/>
      <c r="F4" s="153"/>
      <c r="G4" s="154"/>
      <c r="H4" s="91"/>
      <c r="I4" s="91"/>
      <c r="J4" s="91"/>
      <c r="K4" s="91"/>
      <c r="L4" s="91"/>
      <c r="M4" s="91"/>
      <c r="N4" s="91"/>
      <c r="O4" s="91"/>
      <c r="P4" s="91"/>
      <c r="Q4" s="91"/>
      <c r="R4" s="91"/>
      <c r="S4" s="91"/>
      <c r="T4" s="28"/>
      <c r="AL4" s="181"/>
      <c r="AM4" s="32"/>
    </row>
    <row r="5" spans="1:43">
      <c r="AL5" s="181"/>
      <c r="AM5" s="32"/>
    </row>
    <row r="6" spans="1:43" ht="27" customHeight="1">
      <c r="A6" s="152" t="s">
        <v>111</v>
      </c>
      <c r="B6" s="275" t="s">
        <v>479</v>
      </c>
      <c r="C6" s="276"/>
      <c r="M6" s="29"/>
      <c r="N6" s="29"/>
      <c r="AL6" s="181"/>
      <c r="AM6" s="32"/>
      <c r="AQ6" s="28" t="s">
        <v>113</v>
      </c>
    </row>
    <row r="7" spans="1:43" ht="15.75">
      <c r="AL7" s="181"/>
      <c r="AM7" s="32"/>
      <c r="AQ7" s="35" t="s">
        <v>114</v>
      </c>
    </row>
    <row r="8" spans="1:43" ht="27" customHeight="1">
      <c r="A8" s="277" t="s">
        <v>115</v>
      </c>
      <c r="B8" s="278"/>
      <c r="C8" s="278"/>
      <c r="D8" s="278"/>
      <c r="E8" s="278"/>
      <c r="F8" s="278"/>
      <c r="G8" s="278"/>
      <c r="H8" s="278"/>
      <c r="I8" s="278"/>
      <c r="J8" s="278"/>
      <c r="K8" s="278"/>
      <c r="L8" s="278"/>
      <c r="M8" s="279"/>
      <c r="N8" s="155"/>
      <c r="O8" s="280" t="s">
        <v>116</v>
      </c>
      <c r="P8" s="281"/>
      <c r="Q8" s="281"/>
      <c r="R8" s="281"/>
      <c r="S8" s="281"/>
      <c r="T8" s="281"/>
      <c r="U8" s="281"/>
      <c r="V8" s="281"/>
      <c r="W8" s="281"/>
      <c r="X8" s="281"/>
      <c r="Y8" s="281"/>
      <c r="Z8" s="282" t="s">
        <v>117</v>
      </c>
      <c r="AA8" s="283"/>
      <c r="AB8" s="283"/>
      <c r="AC8" s="283"/>
      <c r="AD8" s="283"/>
      <c r="AE8" s="283"/>
      <c r="AF8" s="283"/>
      <c r="AG8" s="283"/>
      <c r="AH8" s="283"/>
      <c r="AI8" s="283"/>
      <c r="AJ8" s="283"/>
      <c r="AK8" s="284"/>
      <c r="AL8" s="186"/>
      <c r="AM8" s="32"/>
    </row>
    <row r="9" spans="1:43" ht="64.5" customHeight="1">
      <c r="A9" s="269" t="s">
        <v>118</v>
      </c>
      <c r="B9" s="257" t="s">
        <v>119</v>
      </c>
      <c r="C9" s="257" t="s">
        <v>2</v>
      </c>
      <c r="D9" s="257" t="s">
        <v>4</v>
      </c>
      <c r="E9" s="271" t="s">
        <v>6</v>
      </c>
      <c r="F9" s="265" t="s">
        <v>8</v>
      </c>
      <c r="G9" s="266"/>
      <c r="H9" s="257" t="s">
        <v>10</v>
      </c>
      <c r="I9" s="257" t="s">
        <v>14</v>
      </c>
      <c r="J9" s="257" t="s">
        <v>12</v>
      </c>
      <c r="K9" s="267" t="s">
        <v>120</v>
      </c>
      <c r="L9" s="268"/>
      <c r="M9" s="257" t="s">
        <v>20</v>
      </c>
      <c r="N9" s="257" t="s">
        <v>22</v>
      </c>
      <c r="O9" s="259" t="s">
        <v>25</v>
      </c>
      <c r="P9" s="261" t="s">
        <v>27</v>
      </c>
      <c r="Q9" s="263" t="s">
        <v>29</v>
      </c>
      <c r="R9" s="251" t="s">
        <v>31</v>
      </c>
      <c r="S9" s="253" t="s">
        <v>33</v>
      </c>
      <c r="T9" s="255" t="s">
        <v>35</v>
      </c>
      <c r="U9" s="245" t="s">
        <v>41</v>
      </c>
      <c r="V9" s="245" t="s">
        <v>43</v>
      </c>
      <c r="W9" s="245" t="s">
        <v>45</v>
      </c>
      <c r="X9" s="245" t="s">
        <v>47</v>
      </c>
      <c r="Y9" s="247" t="s">
        <v>49</v>
      </c>
      <c r="Z9" s="249" t="s">
        <v>52</v>
      </c>
      <c r="AA9" s="243" t="s">
        <v>54</v>
      </c>
      <c r="AB9" s="243" t="s">
        <v>56</v>
      </c>
      <c r="AC9" s="243" t="s">
        <v>58</v>
      </c>
      <c r="AD9" s="243" t="s">
        <v>60</v>
      </c>
      <c r="AE9" s="243" t="s">
        <v>62</v>
      </c>
      <c r="AF9" s="243" t="s">
        <v>64</v>
      </c>
      <c r="AG9" s="243" t="s">
        <v>66</v>
      </c>
      <c r="AH9" s="243" t="s">
        <v>68</v>
      </c>
      <c r="AI9" s="243" t="s">
        <v>70</v>
      </c>
      <c r="AJ9" s="243" t="s">
        <v>121</v>
      </c>
      <c r="AK9" s="243" t="s">
        <v>74</v>
      </c>
      <c r="AL9" s="187"/>
      <c r="AM9" s="32"/>
    </row>
    <row r="10" spans="1:43" ht="45.75" customHeight="1">
      <c r="A10" s="270"/>
      <c r="B10" s="258"/>
      <c r="C10" s="258"/>
      <c r="D10" s="258"/>
      <c r="E10" s="272"/>
      <c r="F10" s="156" t="s">
        <v>122</v>
      </c>
      <c r="G10" s="156" t="s">
        <v>123</v>
      </c>
      <c r="H10" s="258"/>
      <c r="I10" s="258"/>
      <c r="J10" s="258"/>
      <c r="K10" s="157" t="s">
        <v>124</v>
      </c>
      <c r="L10" s="157" t="s">
        <v>125</v>
      </c>
      <c r="M10" s="258"/>
      <c r="N10" s="258"/>
      <c r="O10" s="260"/>
      <c r="P10" s="262"/>
      <c r="Q10" s="264"/>
      <c r="R10" s="252"/>
      <c r="S10" s="254"/>
      <c r="T10" s="256"/>
      <c r="U10" s="246"/>
      <c r="V10" s="246"/>
      <c r="W10" s="246"/>
      <c r="X10" s="246"/>
      <c r="Y10" s="248"/>
      <c r="Z10" s="250"/>
      <c r="AA10" s="244"/>
      <c r="AB10" s="244"/>
      <c r="AC10" s="244"/>
      <c r="AD10" s="244"/>
      <c r="AE10" s="244"/>
      <c r="AF10" s="244"/>
      <c r="AG10" s="244"/>
      <c r="AH10" s="244"/>
      <c r="AI10" s="244"/>
      <c r="AJ10" s="244"/>
      <c r="AK10" s="244"/>
      <c r="AL10" s="187"/>
      <c r="AM10" s="32"/>
    </row>
    <row r="11" spans="1:43" ht="30" customHeight="1">
      <c r="A11" s="242" t="s">
        <v>480</v>
      </c>
      <c r="B11" s="38" t="s">
        <v>127</v>
      </c>
      <c r="C11" s="42"/>
      <c r="D11" s="42"/>
      <c r="E11" s="42"/>
      <c r="F11" s="42"/>
      <c r="G11" s="42"/>
      <c r="H11" s="42"/>
      <c r="I11" s="42"/>
      <c r="J11" s="42"/>
      <c r="K11" s="42"/>
      <c r="L11" s="42"/>
      <c r="M11" s="42"/>
      <c r="N11" s="42"/>
      <c r="O11" s="42"/>
      <c r="P11" s="43"/>
      <c r="Q11" s="42" t="s">
        <v>135</v>
      </c>
      <c r="R11" s="42"/>
      <c r="S11" s="42"/>
      <c r="T11" s="158" t="s">
        <v>114</v>
      </c>
      <c r="U11" s="42"/>
      <c r="V11" s="42"/>
      <c r="W11" s="42"/>
      <c r="X11" s="42"/>
      <c r="Y11" s="42"/>
      <c r="Z11" s="42"/>
      <c r="AA11" s="42"/>
      <c r="AB11" s="42"/>
      <c r="AC11" s="42"/>
      <c r="AD11" s="42"/>
      <c r="AE11" s="42"/>
      <c r="AF11" s="42"/>
      <c r="AG11" s="42"/>
      <c r="AH11" s="42"/>
      <c r="AI11" s="42"/>
      <c r="AJ11" s="42"/>
      <c r="AK11" s="42"/>
      <c r="AL11" s="187"/>
      <c r="AM11" s="32"/>
    </row>
    <row r="12" spans="1:43" ht="30" customHeight="1">
      <c r="A12" s="209"/>
      <c r="B12" s="84" t="s">
        <v>140</v>
      </c>
      <c r="C12" s="47"/>
      <c r="D12" s="47"/>
      <c r="E12" s="47"/>
      <c r="F12" s="47"/>
      <c r="G12" s="47"/>
      <c r="H12" s="47"/>
      <c r="I12" s="47"/>
      <c r="J12" s="47"/>
      <c r="K12" s="47"/>
      <c r="L12" s="47"/>
      <c r="M12" s="47"/>
      <c r="N12" s="42"/>
      <c r="O12" s="42"/>
      <c r="P12" s="42"/>
      <c r="Q12" s="42" t="s">
        <v>135</v>
      </c>
      <c r="R12" s="42"/>
      <c r="S12" s="42"/>
      <c r="T12" s="158" t="s">
        <v>114</v>
      </c>
      <c r="U12" s="47"/>
      <c r="V12" s="47"/>
      <c r="W12" s="47"/>
      <c r="X12" s="47"/>
      <c r="Y12" s="47"/>
      <c r="Z12" s="47"/>
      <c r="AA12" s="47"/>
      <c r="AB12" s="47"/>
      <c r="AC12" s="47"/>
      <c r="AD12" s="47"/>
      <c r="AE12" s="47"/>
      <c r="AF12" s="47"/>
      <c r="AG12" s="47"/>
      <c r="AH12" s="47"/>
      <c r="AI12" s="47"/>
      <c r="AJ12" s="47"/>
      <c r="AK12" s="42"/>
      <c r="AL12" s="187"/>
      <c r="AM12" s="32"/>
    </row>
    <row r="13" spans="1:43" ht="30" customHeight="1">
      <c r="A13" s="209"/>
      <c r="B13" s="84" t="s">
        <v>151</v>
      </c>
      <c r="C13" s="47"/>
      <c r="D13" s="47"/>
      <c r="E13" s="47"/>
      <c r="F13" s="47"/>
      <c r="G13" s="47"/>
      <c r="H13" s="47"/>
      <c r="I13" s="47"/>
      <c r="J13" s="47"/>
      <c r="K13" s="47"/>
      <c r="L13" s="47"/>
      <c r="M13" s="47"/>
      <c r="N13" s="42"/>
      <c r="O13" s="42"/>
      <c r="P13" s="42"/>
      <c r="Q13" s="42"/>
      <c r="R13" s="42"/>
      <c r="S13" s="42" t="s">
        <v>135</v>
      </c>
      <c r="T13" s="158"/>
      <c r="U13" s="47"/>
      <c r="V13" s="47"/>
      <c r="W13" s="47"/>
      <c r="X13" s="47"/>
      <c r="Y13" s="47"/>
      <c r="Z13" s="47"/>
      <c r="AA13" s="47"/>
      <c r="AB13" s="47"/>
      <c r="AC13" s="47"/>
      <c r="AD13" s="47"/>
      <c r="AE13" s="47"/>
      <c r="AF13" s="47"/>
      <c r="AG13" s="47"/>
      <c r="AH13" s="47"/>
      <c r="AI13" s="47"/>
      <c r="AJ13" s="47"/>
      <c r="AK13" s="42"/>
      <c r="AL13" s="187"/>
      <c r="AM13" s="32"/>
    </row>
    <row r="14" spans="1:43" ht="30" customHeight="1">
      <c r="A14" s="209"/>
      <c r="B14" s="84" t="s">
        <v>481</v>
      </c>
      <c r="C14" s="47"/>
      <c r="D14" s="47"/>
      <c r="E14" s="47"/>
      <c r="F14" s="47"/>
      <c r="G14" s="47"/>
      <c r="H14" s="47"/>
      <c r="I14" s="47"/>
      <c r="J14" s="47"/>
      <c r="K14" s="47"/>
      <c r="L14" s="47"/>
      <c r="M14" s="47"/>
      <c r="N14" s="42"/>
      <c r="O14" s="42"/>
      <c r="P14" s="42"/>
      <c r="Q14" s="42"/>
      <c r="R14" s="42"/>
      <c r="S14" s="42" t="s">
        <v>135</v>
      </c>
      <c r="T14" s="158"/>
      <c r="U14" s="47"/>
      <c r="V14" s="47"/>
      <c r="W14" s="47"/>
      <c r="X14" s="47"/>
      <c r="Y14" s="47"/>
      <c r="Z14" s="47"/>
      <c r="AA14" s="47"/>
      <c r="AB14" s="47"/>
      <c r="AC14" s="47"/>
      <c r="AD14" s="47"/>
      <c r="AE14" s="47"/>
      <c r="AF14" s="47"/>
      <c r="AG14" s="47"/>
      <c r="AH14" s="47"/>
      <c r="AI14" s="47"/>
      <c r="AJ14" s="47"/>
      <c r="AK14" s="42"/>
      <c r="AL14" s="187"/>
      <c r="AM14" s="32"/>
    </row>
    <row r="15" spans="1:43" ht="30" customHeight="1">
      <c r="A15" s="209"/>
      <c r="B15" s="84" t="s">
        <v>482</v>
      </c>
      <c r="C15" s="47"/>
      <c r="D15" s="47"/>
      <c r="E15" s="47"/>
      <c r="F15" s="47"/>
      <c r="G15" s="47"/>
      <c r="H15" s="47"/>
      <c r="I15" s="47"/>
      <c r="J15" s="47"/>
      <c r="K15" s="47"/>
      <c r="L15" s="47"/>
      <c r="M15" s="47"/>
      <c r="N15" s="42"/>
      <c r="O15" s="42"/>
      <c r="P15" s="42"/>
      <c r="Q15" s="42"/>
      <c r="R15" s="42"/>
      <c r="S15" s="42" t="s">
        <v>483</v>
      </c>
      <c r="T15" s="158"/>
      <c r="U15" s="47"/>
      <c r="V15" s="47"/>
      <c r="W15" s="47"/>
      <c r="X15" s="47"/>
      <c r="Y15" s="47"/>
      <c r="Z15" s="47"/>
      <c r="AA15" s="47"/>
      <c r="AB15" s="47"/>
      <c r="AC15" s="47"/>
      <c r="AD15" s="47"/>
      <c r="AE15" s="47"/>
      <c r="AF15" s="47"/>
      <c r="AG15" s="47"/>
      <c r="AH15" s="47"/>
      <c r="AI15" s="47"/>
      <c r="AJ15" s="47"/>
      <c r="AK15" s="42"/>
      <c r="AL15" s="187"/>
      <c r="AM15" s="32"/>
    </row>
    <row r="16" spans="1:43" ht="30" customHeight="1">
      <c r="A16" s="209"/>
      <c r="B16" s="84" t="s">
        <v>484</v>
      </c>
      <c r="C16" s="47"/>
      <c r="D16" s="47"/>
      <c r="E16" s="47"/>
      <c r="F16" s="47"/>
      <c r="G16" s="47"/>
      <c r="H16" s="47"/>
      <c r="I16" s="47"/>
      <c r="J16" s="47"/>
      <c r="K16" s="47"/>
      <c r="L16" s="47"/>
      <c r="M16" s="47"/>
      <c r="N16" s="42"/>
      <c r="O16" s="42"/>
      <c r="P16" s="42" t="s">
        <v>135</v>
      </c>
      <c r="Q16" s="42"/>
      <c r="R16" s="42"/>
      <c r="S16" s="42"/>
      <c r="T16" s="158"/>
      <c r="U16" s="47"/>
      <c r="V16" s="47"/>
      <c r="W16" s="47"/>
      <c r="X16" s="47"/>
      <c r="Y16" s="47"/>
      <c r="Z16" s="47"/>
      <c r="AA16" s="47"/>
      <c r="AB16" s="47"/>
      <c r="AC16" s="47"/>
      <c r="AD16" s="47"/>
      <c r="AE16" s="47"/>
      <c r="AF16" s="47"/>
      <c r="AG16" s="47"/>
      <c r="AH16" s="47"/>
      <c r="AI16" s="47"/>
      <c r="AJ16" s="47"/>
      <c r="AK16" s="42"/>
      <c r="AL16" s="187"/>
      <c r="AM16" s="32"/>
    </row>
    <row r="17" spans="1:39" ht="30" customHeight="1">
      <c r="A17" s="209"/>
      <c r="B17" s="84" t="s">
        <v>485</v>
      </c>
      <c r="C17" s="47"/>
      <c r="D17" s="47"/>
      <c r="E17" s="47"/>
      <c r="F17" s="47"/>
      <c r="G17" s="47"/>
      <c r="H17" s="47"/>
      <c r="I17" s="47"/>
      <c r="J17" s="47"/>
      <c r="K17" s="47"/>
      <c r="L17" s="47"/>
      <c r="M17" s="47"/>
      <c r="N17" s="42"/>
      <c r="O17" s="42"/>
      <c r="P17" s="42" t="s">
        <v>135</v>
      </c>
      <c r="Q17" s="42"/>
      <c r="R17" s="42"/>
      <c r="S17" s="42"/>
      <c r="T17" s="158" t="s">
        <v>113</v>
      </c>
      <c r="U17" s="47"/>
      <c r="V17" s="47"/>
      <c r="W17" s="47"/>
      <c r="X17" s="47"/>
      <c r="Y17" s="47"/>
      <c r="Z17" s="47"/>
      <c r="AA17" s="47"/>
      <c r="AB17" s="47"/>
      <c r="AC17" s="47"/>
      <c r="AD17" s="47"/>
      <c r="AE17" s="47"/>
      <c r="AF17" s="47"/>
      <c r="AG17" s="47"/>
      <c r="AH17" s="47"/>
      <c r="AI17" s="47"/>
      <c r="AJ17" s="47"/>
      <c r="AK17" s="42"/>
      <c r="AL17" s="187"/>
      <c r="AM17" s="32"/>
    </row>
    <row r="18" spans="1:39" ht="30" customHeight="1">
      <c r="A18" s="209"/>
      <c r="B18" s="84" t="s">
        <v>486</v>
      </c>
      <c r="C18" s="47"/>
      <c r="D18" s="47"/>
      <c r="E18" s="47"/>
      <c r="F18" s="47"/>
      <c r="G18" s="47"/>
      <c r="H18" s="47"/>
      <c r="I18" s="47"/>
      <c r="J18" s="47"/>
      <c r="K18" s="47"/>
      <c r="L18" s="47"/>
      <c r="M18" s="47"/>
      <c r="N18" s="42"/>
      <c r="O18" s="42"/>
      <c r="P18" s="42"/>
      <c r="Q18" s="42"/>
      <c r="R18" s="42" t="s">
        <v>483</v>
      </c>
      <c r="S18" s="42"/>
      <c r="T18" s="158"/>
      <c r="U18" s="47"/>
      <c r="V18" s="47"/>
      <c r="W18" s="47"/>
      <c r="X18" s="47"/>
      <c r="Y18" s="47"/>
      <c r="Z18" s="47"/>
      <c r="AA18" s="47"/>
      <c r="AB18" s="47"/>
      <c r="AC18" s="47"/>
      <c r="AD18" s="47"/>
      <c r="AE18" s="47"/>
      <c r="AF18" s="47"/>
      <c r="AG18" s="47"/>
      <c r="AH18" s="47"/>
      <c r="AI18" s="47"/>
      <c r="AJ18" s="47"/>
      <c r="AK18" s="42"/>
      <c r="AL18" s="187"/>
      <c r="AM18" s="32"/>
    </row>
    <row r="19" spans="1:39" ht="30" customHeight="1">
      <c r="A19" s="209"/>
      <c r="B19" s="84" t="s">
        <v>487</v>
      </c>
      <c r="C19" s="47"/>
      <c r="D19" s="47"/>
      <c r="E19" s="47"/>
      <c r="F19" s="47"/>
      <c r="G19" s="47"/>
      <c r="H19" s="47"/>
      <c r="I19" s="47"/>
      <c r="J19" s="47"/>
      <c r="K19" s="47"/>
      <c r="L19" s="47"/>
      <c r="M19" s="47"/>
      <c r="N19" s="42"/>
      <c r="O19" s="42"/>
      <c r="P19" s="42"/>
      <c r="Q19" s="42" t="s">
        <v>135</v>
      </c>
      <c r="R19" s="42"/>
      <c r="S19" s="42"/>
      <c r="T19" s="158"/>
      <c r="U19" s="47"/>
      <c r="V19" s="47"/>
      <c r="W19" s="47"/>
      <c r="X19" s="47"/>
      <c r="Y19" s="47"/>
      <c r="Z19" s="47"/>
      <c r="AA19" s="47"/>
      <c r="AB19" s="47"/>
      <c r="AC19" s="47"/>
      <c r="AD19" s="47"/>
      <c r="AE19" s="47"/>
      <c r="AF19" s="47"/>
      <c r="AG19" s="47"/>
      <c r="AH19" s="47"/>
      <c r="AI19" s="47"/>
      <c r="AJ19" s="47"/>
      <c r="AK19" s="42"/>
      <c r="AL19" s="187"/>
      <c r="AM19" s="32"/>
    </row>
    <row r="20" spans="1:39" ht="30" customHeight="1">
      <c r="A20" s="209"/>
      <c r="B20" s="84" t="s">
        <v>488</v>
      </c>
      <c r="C20" s="47"/>
      <c r="D20" s="47"/>
      <c r="E20" s="47"/>
      <c r="F20" s="47"/>
      <c r="G20" s="47"/>
      <c r="H20" s="47"/>
      <c r="I20" s="47"/>
      <c r="J20" s="47"/>
      <c r="K20" s="47"/>
      <c r="L20" s="47"/>
      <c r="M20" s="47"/>
      <c r="N20" s="42"/>
      <c r="O20" s="42"/>
      <c r="P20" s="42" t="s">
        <v>135</v>
      </c>
      <c r="Q20" s="42"/>
      <c r="R20" s="42"/>
      <c r="S20" s="42"/>
      <c r="T20" s="158" t="s">
        <v>113</v>
      </c>
      <c r="U20" s="47"/>
      <c r="V20" s="47"/>
      <c r="W20" s="47"/>
      <c r="X20" s="47"/>
      <c r="Y20" s="47"/>
      <c r="Z20" s="47"/>
      <c r="AA20" s="47"/>
      <c r="AB20" s="47"/>
      <c r="AC20" s="47"/>
      <c r="AD20" s="47"/>
      <c r="AE20" s="47"/>
      <c r="AF20" s="47"/>
      <c r="AG20" s="47"/>
      <c r="AH20" s="47"/>
      <c r="AI20" s="47"/>
      <c r="AJ20" s="47"/>
      <c r="AK20" s="42"/>
      <c r="AL20" s="187"/>
      <c r="AM20" s="32"/>
    </row>
    <row r="21" spans="1:39" ht="30" customHeight="1">
      <c r="A21" s="209"/>
      <c r="B21" s="84" t="s">
        <v>489</v>
      </c>
      <c r="C21" s="47"/>
      <c r="D21" s="47"/>
      <c r="E21" s="47"/>
      <c r="F21" s="47"/>
      <c r="G21" s="47"/>
      <c r="H21" s="47"/>
      <c r="I21" s="47"/>
      <c r="J21" s="47"/>
      <c r="K21" s="47"/>
      <c r="L21" s="47"/>
      <c r="M21" s="47"/>
      <c r="N21" s="42"/>
      <c r="O21" s="42" t="s">
        <v>135</v>
      </c>
      <c r="P21" s="42"/>
      <c r="Q21" s="42"/>
      <c r="R21" s="42"/>
      <c r="S21" s="42"/>
      <c r="T21" s="158"/>
      <c r="U21" s="47"/>
      <c r="V21" s="47"/>
      <c r="W21" s="47"/>
      <c r="X21" s="47"/>
      <c r="Y21" s="47"/>
      <c r="Z21" s="47"/>
      <c r="AA21" s="47"/>
      <c r="AB21" s="47"/>
      <c r="AC21" s="47"/>
      <c r="AD21" s="47"/>
      <c r="AE21" s="47"/>
      <c r="AF21" s="47"/>
      <c r="AG21" s="47"/>
      <c r="AH21" s="47"/>
      <c r="AI21" s="47"/>
      <c r="AJ21" s="47"/>
      <c r="AK21" s="42"/>
      <c r="AL21" s="187"/>
      <c r="AM21" s="32"/>
    </row>
    <row r="22" spans="1:39" ht="30" customHeight="1">
      <c r="A22" s="209"/>
      <c r="B22" s="84" t="s">
        <v>490</v>
      </c>
      <c r="C22" s="47"/>
      <c r="D22" s="47"/>
      <c r="E22" s="47"/>
      <c r="F22" s="47"/>
      <c r="G22" s="47"/>
      <c r="H22" s="47"/>
      <c r="I22" s="47"/>
      <c r="J22" s="47"/>
      <c r="K22" s="47"/>
      <c r="L22" s="47"/>
      <c r="M22" s="47"/>
      <c r="N22" s="42"/>
      <c r="O22" s="42"/>
      <c r="P22" s="42" t="s">
        <v>135</v>
      </c>
      <c r="Q22" s="42"/>
      <c r="R22" s="42"/>
      <c r="S22" s="42"/>
      <c r="T22" s="158"/>
      <c r="U22" s="47"/>
      <c r="V22" s="47"/>
      <c r="W22" s="47"/>
      <c r="X22" s="47"/>
      <c r="Y22" s="47"/>
      <c r="Z22" s="47"/>
      <c r="AA22" s="47"/>
      <c r="AB22" s="47"/>
      <c r="AC22" s="47"/>
      <c r="AD22" s="47"/>
      <c r="AE22" s="47"/>
      <c r="AF22" s="47"/>
      <c r="AG22" s="47"/>
      <c r="AH22" s="47"/>
      <c r="AI22" s="47"/>
      <c r="AJ22" s="47"/>
      <c r="AK22" s="42"/>
      <c r="AL22" s="187"/>
      <c r="AM22" s="32"/>
    </row>
    <row r="23" spans="1:39" ht="30" customHeight="1">
      <c r="A23" s="209"/>
      <c r="B23" s="84" t="s">
        <v>491</v>
      </c>
      <c r="C23" s="47"/>
      <c r="D23" s="47"/>
      <c r="E23" s="47"/>
      <c r="F23" s="47"/>
      <c r="G23" s="47"/>
      <c r="H23" s="47"/>
      <c r="I23" s="47"/>
      <c r="J23" s="47"/>
      <c r="K23" s="47"/>
      <c r="L23" s="47"/>
      <c r="M23" s="47"/>
      <c r="N23" s="42"/>
      <c r="O23" s="42"/>
      <c r="P23" s="42"/>
      <c r="Q23" s="42"/>
      <c r="R23" s="42"/>
      <c r="S23" s="42" t="s">
        <v>135</v>
      </c>
      <c r="T23" s="158"/>
      <c r="U23" s="47"/>
      <c r="V23" s="47"/>
      <c r="W23" s="47"/>
      <c r="X23" s="47"/>
      <c r="Y23" s="47"/>
      <c r="Z23" s="47"/>
      <c r="AA23" s="47"/>
      <c r="AB23" s="47"/>
      <c r="AC23" s="47"/>
      <c r="AD23" s="47"/>
      <c r="AE23" s="47"/>
      <c r="AF23" s="47"/>
      <c r="AG23" s="47"/>
      <c r="AH23" s="47"/>
      <c r="AI23" s="47"/>
      <c r="AJ23" s="47"/>
      <c r="AK23" s="42"/>
      <c r="AL23" s="187"/>
      <c r="AM23" s="32"/>
    </row>
    <row r="24" spans="1:39" ht="30" customHeight="1">
      <c r="A24" s="209"/>
      <c r="B24" s="84" t="s">
        <v>492</v>
      </c>
      <c r="C24" s="47"/>
      <c r="D24" s="47"/>
      <c r="E24" s="47"/>
      <c r="F24" s="47"/>
      <c r="G24" s="47"/>
      <c r="H24" s="47"/>
      <c r="I24" s="47"/>
      <c r="J24" s="47"/>
      <c r="K24" s="47"/>
      <c r="L24" s="47"/>
      <c r="M24" s="47"/>
      <c r="N24" s="42"/>
      <c r="O24" s="42"/>
      <c r="P24" s="42" t="s">
        <v>135</v>
      </c>
      <c r="Q24" s="42"/>
      <c r="R24" s="42"/>
      <c r="S24" s="42"/>
      <c r="T24" s="158"/>
      <c r="U24" s="47"/>
      <c r="V24" s="47"/>
      <c r="W24" s="47"/>
      <c r="X24" s="47"/>
      <c r="Y24" s="47"/>
      <c r="Z24" s="47"/>
      <c r="AA24" s="47"/>
      <c r="AB24" s="47"/>
      <c r="AC24" s="47"/>
      <c r="AD24" s="47"/>
      <c r="AE24" s="47"/>
      <c r="AF24" s="47"/>
      <c r="AG24" s="47"/>
      <c r="AH24" s="47"/>
      <c r="AI24" s="47"/>
      <c r="AJ24" s="47"/>
      <c r="AK24" s="42"/>
      <c r="AL24" s="187"/>
      <c r="AM24" s="32"/>
    </row>
    <row r="25" spans="1:39" ht="30" customHeight="1">
      <c r="A25" s="210"/>
      <c r="B25" s="84" t="s">
        <v>493</v>
      </c>
      <c r="C25" s="47"/>
      <c r="D25" s="47"/>
      <c r="E25" s="47"/>
      <c r="F25" s="47"/>
      <c r="G25" s="47"/>
      <c r="H25" s="47"/>
      <c r="I25" s="47"/>
      <c r="J25" s="47"/>
      <c r="K25" s="47"/>
      <c r="L25" s="47"/>
      <c r="M25" s="47"/>
      <c r="N25" s="42"/>
      <c r="O25" s="42"/>
      <c r="P25" s="42" t="s">
        <v>135</v>
      </c>
      <c r="Q25" s="42"/>
      <c r="R25" s="42"/>
      <c r="S25" s="42"/>
      <c r="T25" s="158" t="s">
        <v>114</v>
      </c>
      <c r="U25" s="47"/>
      <c r="V25" s="47"/>
      <c r="W25" s="47"/>
      <c r="X25" s="47"/>
      <c r="Y25" s="47"/>
      <c r="Z25" s="47"/>
      <c r="AA25" s="47"/>
      <c r="AB25" s="47"/>
      <c r="AC25" s="47"/>
      <c r="AD25" s="47"/>
      <c r="AE25" s="47"/>
      <c r="AF25" s="47"/>
      <c r="AG25" s="47"/>
      <c r="AH25" s="47"/>
      <c r="AI25" s="47"/>
      <c r="AJ25" s="47"/>
      <c r="AK25" s="42"/>
      <c r="AL25" s="187"/>
      <c r="AM25" s="32"/>
    </row>
    <row r="26" spans="1:39" ht="30" customHeight="1">
      <c r="A26" s="241" t="s">
        <v>494</v>
      </c>
      <c r="B26" s="84" t="s">
        <v>163</v>
      </c>
      <c r="C26" s="47"/>
      <c r="D26" s="47"/>
      <c r="E26" s="47"/>
      <c r="F26" s="47"/>
      <c r="G26" s="47"/>
      <c r="H26" s="47"/>
      <c r="I26" s="47"/>
      <c r="J26" s="47"/>
      <c r="K26" s="47"/>
      <c r="L26" s="47"/>
      <c r="M26" s="47"/>
      <c r="N26" s="42"/>
      <c r="O26" s="42"/>
      <c r="P26" s="42" t="s">
        <v>135</v>
      </c>
      <c r="Q26" s="42"/>
      <c r="R26" s="42"/>
      <c r="S26" s="42"/>
      <c r="T26" s="158"/>
      <c r="U26" s="47"/>
      <c r="V26" s="47"/>
      <c r="W26" s="47"/>
      <c r="X26" s="47"/>
      <c r="Y26" s="47"/>
      <c r="Z26" s="47"/>
      <c r="AA26" s="47"/>
      <c r="AB26" s="47"/>
      <c r="AC26" s="47"/>
      <c r="AD26" s="47"/>
      <c r="AE26" s="47"/>
      <c r="AF26" s="47"/>
      <c r="AG26" s="47"/>
      <c r="AH26" s="47"/>
      <c r="AI26" s="47"/>
      <c r="AJ26" s="47"/>
      <c r="AK26" s="42"/>
      <c r="AL26" s="187"/>
      <c r="AM26" s="32"/>
    </row>
    <row r="27" spans="1:39" ht="30" customHeight="1">
      <c r="A27" s="209"/>
      <c r="B27" s="84" t="s">
        <v>174</v>
      </c>
      <c r="C27" s="47"/>
      <c r="D27" s="47"/>
      <c r="E27" s="47"/>
      <c r="F27" s="47"/>
      <c r="G27" s="47"/>
      <c r="H27" s="47"/>
      <c r="I27" s="47"/>
      <c r="J27" s="47"/>
      <c r="K27" s="47"/>
      <c r="L27" s="47"/>
      <c r="M27" s="47"/>
      <c r="N27" s="42"/>
      <c r="O27" s="42"/>
      <c r="P27" s="42"/>
      <c r="Q27" s="42"/>
      <c r="R27" s="42"/>
      <c r="S27" s="42" t="s">
        <v>483</v>
      </c>
      <c r="T27" s="158"/>
      <c r="U27" s="47"/>
      <c r="V27" s="47"/>
      <c r="W27" s="47"/>
      <c r="X27" s="47"/>
      <c r="Y27" s="47"/>
      <c r="Z27" s="47"/>
      <c r="AA27" s="47"/>
      <c r="AB27" s="47"/>
      <c r="AC27" s="47"/>
      <c r="AD27" s="47"/>
      <c r="AE27" s="47"/>
      <c r="AF27" s="47"/>
      <c r="AG27" s="47"/>
      <c r="AH27" s="47"/>
      <c r="AI27" s="47"/>
      <c r="AJ27" s="47"/>
      <c r="AK27" s="42"/>
      <c r="AL27" s="187"/>
      <c r="AM27" s="32"/>
    </row>
    <row r="28" spans="1:39" ht="30" customHeight="1">
      <c r="A28" s="209"/>
      <c r="B28" s="84" t="s">
        <v>185</v>
      </c>
      <c r="C28" s="42"/>
      <c r="D28" s="42"/>
      <c r="E28" s="42"/>
      <c r="F28" s="42"/>
      <c r="G28" s="42"/>
      <c r="H28" s="42"/>
      <c r="I28" s="42"/>
      <c r="J28" s="42"/>
      <c r="K28" s="42"/>
      <c r="L28" s="42"/>
      <c r="M28" s="42"/>
      <c r="N28" s="42"/>
      <c r="O28" s="42"/>
      <c r="P28" s="42" t="s">
        <v>135</v>
      </c>
      <c r="Q28" s="42"/>
      <c r="R28" s="42"/>
      <c r="S28" s="42"/>
      <c r="T28" s="158" t="s">
        <v>114</v>
      </c>
      <c r="U28" s="42"/>
      <c r="V28" s="42"/>
      <c r="W28" s="42"/>
      <c r="X28" s="42"/>
      <c r="Y28" s="42"/>
      <c r="Z28" s="42"/>
      <c r="AA28" s="42"/>
      <c r="AB28" s="42"/>
      <c r="AC28" s="42"/>
      <c r="AD28" s="42"/>
      <c r="AE28" s="42"/>
      <c r="AF28" s="42"/>
      <c r="AG28" s="42"/>
      <c r="AH28" s="42"/>
      <c r="AI28" s="42"/>
      <c r="AJ28" s="42"/>
      <c r="AK28" s="42"/>
      <c r="AL28" s="187"/>
      <c r="AM28" s="32"/>
    </row>
    <row r="29" spans="1:39" ht="30" customHeight="1">
      <c r="A29" s="209"/>
      <c r="B29" s="84" t="s">
        <v>495</v>
      </c>
      <c r="C29" s="42"/>
      <c r="D29" s="42"/>
      <c r="E29" s="42"/>
      <c r="F29" s="42"/>
      <c r="G29" s="42"/>
      <c r="H29" s="42"/>
      <c r="I29" s="42"/>
      <c r="J29" s="42"/>
      <c r="K29" s="42"/>
      <c r="L29" s="42"/>
      <c r="M29" s="42"/>
      <c r="N29" s="42"/>
      <c r="O29" s="42"/>
      <c r="P29" s="42"/>
      <c r="Q29" s="42" t="s">
        <v>135</v>
      </c>
      <c r="R29" s="42"/>
      <c r="S29" s="42"/>
      <c r="T29" s="158"/>
      <c r="U29" s="42"/>
      <c r="V29" s="42"/>
      <c r="W29" s="42"/>
      <c r="X29" s="42"/>
      <c r="Y29" s="42"/>
      <c r="Z29" s="42"/>
      <c r="AA29" s="42"/>
      <c r="AB29" s="42"/>
      <c r="AC29" s="42"/>
      <c r="AD29" s="42"/>
      <c r="AE29" s="42"/>
      <c r="AF29" s="42"/>
      <c r="AG29" s="42"/>
      <c r="AH29" s="42"/>
      <c r="AI29" s="42"/>
      <c r="AJ29" s="42"/>
      <c r="AK29" s="42"/>
      <c r="AL29" s="187"/>
      <c r="AM29" s="32"/>
    </row>
    <row r="30" spans="1:39" ht="30" customHeight="1">
      <c r="A30" s="209"/>
      <c r="B30" s="84" t="s">
        <v>496</v>
      </c>
      <c r="C30" s="42"/>
      <c r="D30" s="42"/>
      <c r="E30" s="42"/>
      <c r="F30" s="42"/>
      <c r="G30" s="42"/>
      <c r="H30" s="42"/>
      <c r="I30" s="42"/>
      <c r="J30" s="42"/>
      <c r="K30" s="42"/>
      <c r="L30" s="42"/>
      <c r="M30" s="42"/>
      <c r="N30" s="42"/>
      <c r="O30" s="42"/>
      <c r="P30" s="42"/>
      <c r="Q30" s="42"/>
      <c r="R30" s="42" t="s">
        <v>135</v>
      </c>
      <c r="S30" s="42"/>
      <c r="T30" s="158"/>
      <c r="U30" s="42"/>
      <c r="V30" s="42"/>
      <c r="W30" s="42"/>
      <c r="X30" s="42"/>
      <c r="Y30" s="42"/>
      <c r="Z30" s="42"/>
      <c r="AA30" s="42"/>
      <c r="AB30" s="42"/>
      <c r="AC30" s="42"/>
      <c r="AD30" s="42"/>
      <c r="AE30" s="42"/>
      <c r="AF30" s="42"/>
      <c r="AG30" s="42"/>
      <c r="AH30" s="42"/>
      <c r="AI30" s="42"/>
      <c r="AJ30" s="42"/>
      <c r="AK30" s="42"/>
      <c r="AL30" s="187"/>
      <c r="AM30" s="32"/>
    </row>
    <row r="31" spans="1:39" ht="30" customHeight="1">
      <c r="A31" s="209"/>
      <c r="B31" s="84" t="s">
        <v>497</v>
      </c>
      <c r="C31" s="42"/>
      <c r="D31" s="42"/>
      <c r="E31" s="42"/>
      <c r="F31" s="42"/>
      <c r="G31" s="42"/>
      <c r="H31" s="42"/>
      <c r="I31" s="42"/>
      <c r="J31" s="42"/>
      <c r="K31" s="42"/>
      <c r="L31" s="42"/>
      <c r="M31" s="42"/>
      <c r="N31" s="42"/>
      <c r="O31" s="42"/>
      <c r="P31" s="42" t="s">
        <v>135</v>
      </c>
      <c r="Q31" s="42"/>
      <c r="R31" s="42"/>
      <c r="S31" s="42"/>
      <c r="T31" s="158"/>
      <c r="U31" s="42"/>
      <c r="V31" s="42"/>
      <c r="W31" s="42"/>
      <c r="X31" s="42"/>
      <c r="Y31" s="42"/>
      <c r="Z31" s="42"/>
      <c r="AA31" s="42"/>
      <c r="AB31" s="42"/>
      <c r="AC31" s="42"/>
      <c r="AD31" s="42"/>
      <c r="AE31" s="42"/>
      <c r="AF31" s="42"/>
      <c r="AG31" s="42"/>
      <c r="AH31" s="42"/>
      <c r="AI31" s="42"/>
      <c r="AJ31" s="42"/>
      <c r="AK31" s="42"/>
      <c r="AL31" s="187"/>
      <c r="AM31" s="32"/>
    </row>
    <row r="32" spans="1:39" ht="30" customHeight="1">
      <c r="A32" s="209"/>
      <c r="B32" s="84" t="s">
        <v>498</v>
      </c>
      <c r="C32" s="42"/>
      <c r="D32" s="42"/>
      <c r="E32" s="42"/>
      <c r="F32" s="42"/>
      <c r="G32" s="42"/>
      <c r="H32" s="42"/>
      <c r="I32" s="42"/>
      <c r="J32" s="42"/>
      <c r="K32" s="42"/>
      <c r="L32" s="42"/>
      <c r="M32" s="42"/>
      <c r="N32" s="42"/>
      <c r="O32" s="42"/>
      <c r="P32" s="42"/>
      <c r="Q32" s="42"/>
      <c r="R32" s="42" t="s">
        <v>135</v>
      </c>
      <c r="S32" s="42"/>
      <c r="T32" s="158"/>
      <c r="U32" s="42"/>
      <c r="V32" s="42"/>
      <c r="W32" s="42"/>
      <c r="X32" s="42"/>
      <c r="Y32" s="42"/>
      <c r="Z32" s="42"/>
      <c r="AA32" s="42"/>
      <c r="AB32" s="42"/>
      <c r="AC32" s="42"/>
      <c r="AD32" s="42"/>
      <c r="AE32" s="42"/>
      <c r="AF32" s="42"/>
      <c r="AG32" s="42"/>
      <c r="AH32" s="42"/>
      <c r="AI32" s="42"/>
      <c r="AJ32" s="42"/>
      <c r="AK32" s="42"/>
      <c r="AL32" s="187"/>
      <c r="AM32" s="32"/>
    </row>
    <row r="33" spans="1:39" ht="30" customHeight="1">
      <c r="A33" s="209"/>
      <c r="B33" s="84" t="s">
        <v>499</v>
      </c>
      <c r="C33" s="42"/>
      <c r="D33" s="42"/>
      <c r="E33" s="42"/>
      <c r="F33" s="42"/>
      <c r="G33" s="42"/>
      <c r="H33" s="42"/>
      <c r="I33" s="42"/>
      <c r="J33" s="42"/>
      <c r="K33" s="42"/>
      <c r="L33" s="42"/>
      <c r="M33" s="42"/>
      <c r="N33" s="42"/>
      <c r="O33" s="42"/>
      <c r="P33" s="42"/>
      <c r="Q33" s="42" t="s">
        <v>135</v>
      </c>
      <c r="R33" s="42"/>
      <c r="S33" s="42"/>
      <c r="T33" s="158" t="s">
        <v>113</v>
      </c>
      <c r="U33" s="42"/>
      <c r="V33" s="42"/>
      <c r="W33" s="42"/>
      <c r="X33" s="42"/>
      <c r="Y33" s="42"/>
      <c r="Z33" s="42"/>
      <c r="AA33" s="42"/>
      <c r="AB33" s="42"/>
      <c r="AC33" s="42"/>
      <c r="AD33" s="42"/>
      <c r="AE33" s="42"/>
      <c r="AF33" s="42"/>
      <c r="AG33" s="42"/>
      <c r="AH33" s="42"/>
      <c r="AI33" s="42"/>
      <c r="AJ33" s="42"/>
      <c r="AK33" s="42"/>
      <c r="AL33" s="187"/>
      <c r="AM33" s="32"/>
    </row>
    <row r="34" spans="1:39" ht="30" customHeight="1">
      <c r="A34" s="209"/>
      <c r="B34" s="84" t="s">
        <v>500</v>
      </c>
      <c r="C34" s="42"/>
      <c r="D34" s="42"/>
      <c r="E34" s="42"/>
      <c r="F34" s="42"/>
      <c r="G34" s="42"/>
      <c r="H34" s="42"/>
      <c r="I34" s="42"/>
      <c r="J34" s="42"/>
      <c r="K34" s="42"/>
      <c r="L34" s="42"/>
      <c r="M34" s="42"/>
      <c r="N34" s="42"/>
      <c r="O34" s="42"/>
      <c r="P34" s="42"/>
      <c r="Q34" s="42"/>
      <c r="R34" s="42" t="s">
        <v>135</v>
      </c>
      <c r="S34" s="42"/>
      <c r="T34" s="158"/>
      <c r="U34" s="42"/>
      <c r="V34" s="42"/>
      <c r="W34" s="42"/>
      <c r="X34" s="42"/>
      <c r="Y34" s="42"/>
      <c r="Z34" s="42"/>
      <c r="AA34" s="42"/>
      <c r="AB34" s="42"/>
      <c r="AC34" s="42"/>
      <c r="AD34" s="42"/>
      <c r="AE34" s="42"/>
      <c r="AF34" s="42"/>
      <c r="AG34" s="42"/>
      <c r="AH34" s="42"/>
      <c r="AI34" s="42"/>
      <c r="AJ34" s="42"/>
      <c r="AK34" s="42"/>
      <c r="AL34" s="187"/>
      <c r="AM34" s="32"/>
    </row>
    <row r="35" spans="1:39" ht="30" customHeight="1">
      <c r="A35" s="209"/>
      <c r="B35" s="84" t="s">
        <v>501</v>
      </c>
      <c r="C35" s="42"/>
      <c r="D35" s="42"/>
      <c r="E35" s="42"/>
      <c r="F35" s="42"/>
      <c r="G35" s="42"/>
      <c r="H35" s="42"/>
      <c r="I35" s="42"/>
      <c r="J35" s="42"/>
      <c r="K35" s="42"/>
      <c r="L35" s="42"/>
      <c r="M35" s="42"/>
      <c r="N35" s="42"/>
      <c r="O35" s="42"/>
      <c r="P35" s="42" t="s">
        <v>135</v>
      </c>
      <c r="Q35" s="42"/>
      <c r="R35" s="42"/>
      <c r="S35" s="42"/>
      <c r="T35" s="158"/>
      <c r="U35" s="42"/>
      <c r="V35" s="42"/>
      <c r="W35" s="42"/>
      <c r="X35" s="42"/>
      <c r="Y35" s="42"/>
      <c r="Z35" s="42"/>
      <c r="AA35" s="42"/>
      <c r="AB35" s="42"/>
      <c r="AC35" s="42"/>
      <c r="AD35" s="42"/>
      <c r="AE35" s="42"/>
      <c r="AF35" s="42"/>
      <c r="AG35" s="42"/>
      <c r="AH35" s="42"/>
      <c r="AI35" s="42"/>
      <c r="AJ35" s="42"/>
      <c r="AK35" s="42"/>
      <c r="AL35" s="187"/>
      <c r="AM35" s="32"/>
    </row>
    <row r="36" spans="1:39" ht="30" customHeight="1">
      <c r="A36" s="209"/>
      <c r="B36" s="84" t="s">
        <v>502</v>
      </c>
      <c r="C36" s="42"/>
      <c r="D36" s="42"/>
      <c r="E36" s="42"/>
      <c r="F36" s="42"/>
      <c r="G36" s="42"/>
      <c r="H36" s="42"/>
      <c r="I36" s="42"/>
      <c r="J36" s="42"/>
      <c r="K36" s="42"/>
      <c r="L36" s="42"/>
      <c r="M36" s="42"/>
      <c r="N36" s="42"/>
      <c r="O36" s="42"/>
      <c r="P36" s="42"/>
      <c r="Q36" s="42"/>
      <c r="R36" s="42"/>
      <c r="S36" s="42" t="s">
        <v>135</v>
      </c>
      <c r="T36" s="158"/>
      <c r="U36" s="42"/>
      <c r="V36" s="42"/>
      <c r="W36" s="42"/>
      <c r="X36" s="42"/>
      <c r="Y36" s="42"/>
      <c r="Z36" s="42"/>
      <c r="AA36" s="42"/>
      <c r="AB36" s="42"/>
      <c r="AC36" s="42"/>
      <c r="AD36" s="42"/>
      <c r="AE36" s="42"/>
      <c r="AF36" s="42"/>
      <c r="AG36" s="42"/>
      <c r="AH36" s="42"/>
      <c r="AI36" s="42"/>
      <c r="AJ36" s="42"/>
      <c r="AK36" s="42"/>
      <c r="AL36" s="187"/>
      <c r="AM36" s="32"/>
    </row>
    <row r="37" spans="1:39" ht="30" customHeight="1">
      <c r="A37" s="209"/>
      <c r="B37" s="84" t="s">
        <v>503</v>
      </c>
      <c r="C37" s="42"/>
      <c r="D37" s="42"/>
      <c r="E37" s="42"/>
      <c r="F37" s="42"/>
      <c r="G37" s="42"/>
      <c r="H37" s="42"/>
      <c r="I37" s="42"/>
      <c r="J37" s="42"/>
      <c r="K37" s="42"/>
      <c r="L37" s="42"/>
      <c r="M37" s="42"/>
      <c r="N37" s="42"/>
      <c r="O37" s="42"/>
      <c r="P37" s="42" t="s">
        <v>135</v>
      </c>
      <c r="Q37" s="42"/>
      <c r="R37" s="42"/>
      <c r="S37" s="42"/>
      <c r="T37" s="158"/>
      <c r="U37" s="42"/>
      <c r="V37" s="42"/>
      <c r="W37" s="42"/>
      <c r="X37" s="42"/>
      <c r="Y37" s="42"/>
      <c r="Z37" s="42"/>
      <c r="AA37" s="42"/>
      <c r="AB37" s="42"/>
      <c r="AC37" s="42"/>
      <c r="AD37" s="42"/>
      <c r="AE37" s="42"/>
      <c r="AF37" s="42"/>
      <c r="AG37" s="42"/>
      <c r="AH37" s="42"/>
      <c r="AI37" s="42"/>
      <c r="AJ37" s="42"/>
      <c r="AK37" s="42"/>
      <c r="AL37" s="187"/>
      <c r="AM37" s="32"/>
    </row>
    <row r="38" spans="1:39" ht="30" customHeight="1">
      <c r="A38" s="209"/>
      <c r="B38" s="84" t="s">
        <v>504</v>
      </c>
      <c r="C38" s="42"/>
      <c r="D38" s="42"/>
      <c r="E38" s="42"/>
      <c r="F38" s="42"/>
      <c r="G38" s="42"/>
      <c r="H38" s="42"/>
      <c r="I38" s="42"/>
      <c r="J38" s="42"/>
      <c r="K38" s="42"/>
      <c r="L38" s="42"/>
      <c r="M38" s="42"/>
      <c r="N38" s="42"/>
      <c r="O38" s="42"/>
      <c r="P38" s="42"/>
      <c r="Q38" s="42"/>
      <c r="R38" s="42"/>
      <c r="S38" s="42" t="s">
        <v>135</v>
      </c>
      <c r="T38" s="158"/>
      <c r="U38" s="42"/>
      <c r="V38" s="42"/>
      <c r="W38" s="42"/>
      <c r="X38" s="42"/>
      <c r="Y38" s="42"/>
      <c r="Z38" s="42"/>
      <c r="AA38" s="42"/>
      <c r="AB38" s="42"/>
      <c r="AC38" s="42"/>
      <c r="AD38" s="42"/>
      <c r="AE38" s="42"/>
      <c r="AF38" s="42"/>
      <c r="AG38" s="42"/>
      <c r="AH38" s="42"/>
      <c r="AI38" s="42"/>
      <c r="AJ38" s="42"/>
      <c r="AK38" s="42"/>
      <c r="AL38" s="187"/>
      <c r="AM38" s="32"/>
    </row>
    <row r="39" spans="1:39" ht="30" customHeight="1">
      <c r="A39" s="209"/>
      <c r="B39" s="84" t="s">
        <v>505</v>
      </c>
      <c r="C39" s="42"/>
      <c r="D39" s="42"/>
      <c r="E39" s="42"/>
      <c r="F39" s="42"/>
      <c r="G39" s="42"/>
      <c r="H39" s="42"/>
      <c r="I39" s="42"/>
      <c r="J39" s="42"/>
      <c r="K39" s="42"/>
      <c r="L39" s="42"/>
      <c r="M39" s="42"/>
      <c r="N39" s="42"/>
      <c r="O39" s="42"/>
      <c r="P39" s="42" t="s">
        <v>135</v>
      </c>
      <c r="Q39" s="42"/>
      <c r="R39" s="42"/>
      <c r="S39" s="42"/>
      <c r="T39" s="158"/>
      <c r="U39" s="42"/>
      <c r="V39" s="42"/>
      <c r="W39" s="42"/>
      <c r="X39" s="42"/>
      <c r="Y39" s="42"/>
      <c r="Z39" s="42"/>
      <c r="AA39" s="42"/>
      <c r="AB39" s="42"/>
      <c r="AC39" s="42"/>
      <c r="AD39" s="42"/>
      <c r="AE39" s="42"/>
      <c r="AF39" s="42"/>
      <c r="AG39" s="42"/>
      <c r="AH39" s="42"/>
      <c r="AI39" s="42"/>
      <c r="AJ39" s="42"/>
      <c r="AK39" s="42"/>
      <c r="AL39" s="187"/>
      <c r="AM39" s="32"/>
    </row>
    <row r="40" spans="1:39" ht="30" customHeight="1">
      <c r="A40" s="210"/>
      <c r="B40" s="84" t="s">
        <v>506</v>
      </c>
      <c r="C40" s="42"/>
      <c r="D40" s="42"/>
      <c r="E40" s="42"/>
      <c r="F40" s="42"/>
      <c r="G40" s="42"/>
      <c r="H40" s="42"/>
      <c r="I40" s="42"/>
      <c r="J40" s="42"/>
      <c r="K40" s="42"/>
      <c r="L40" s="42"/>
      <c r="M40" s="42"/>
      <c r="N40" s="42"/>
      <c r="O40" s="42"/>
      <c r="P40" s="42"/>
      <c r="Q40" s="42"/>
      <c r="R40" s="42"/>
      <c r="S40" s="42" t="s">
        <v>135</v>
      </c>
      <c r="T40" s="158"/>
      <c r="U40" s="42"/>
      <c r="V40" s="42"/>
      <c r="W40" s="42"/>
      <c r="X40" s="42"/>
      <c r="Y40" s="42"/>
      <c r="Z40" s="42"/>
      <c r="AA40" s="42"/>
      <c r="AB40" s="42"/>
      <c r="AC40" s="42"/>
      <c r="AD40" s="42"/>
      <c r="AE40" s="42"/>
      <c r="AF40" s="42"/>
      <c r="AG40" s="42"/>
      <c r="AH40" s="42"/>
      <c r="AI40" s="42"/>
      <c r="AJ40" s="42"/>
      <c r="AK40" s="42"/>
      <c r="AL40" s="187"/>
      <c r="AM40" s="32"/>
    </row>
    <row r="41" spans="1:39" ht="30" customHeight="1">
      <c r="A41" s="241" t="s">
        <v>507</v>
      </c>
      <c r="B41" s="84" t="s">
        <v>198</v>
      </c>
      <c r="C41" s="47" t="s">
        <v>508</v>
      </c>
      <c r="D41" s="47"/>
      <c r="E41" s="47"/>
      <c r="F41" s="47"/>
      <c r="G41" s="47"/>
      <c r="H41" s="47"/>
      <c r="I41" s="47"/>
      <c r="J41" s="47"/>
      <c r="K41" s="47"/>
      <c r="L41" s="47"/>
      <c r="M41" s="47"/>
      <c r="N41" s="42"/>
      <c r="O41" s="42" t="s">
        <v>483</v>
      </c>
      <c r="P41" s="42"/>
      <c r="Q41" s="42"/>
      <c r="R41" s="42"/>
      <c r="S41" s="42"/>
      <c r="T41" s="158"/>
      <c r="U41" s="47"/>
      <c r="V41" s="47"/>
      <c r="W41" s="47"/>
      <c r="X41" s="47"/>
      <c r="Y41" s="47"/>
      <c r="Z41" s="47"/>
      <c r="AA41" s="47"/>
      <c r="AB41" s="47"/>
      <c r="AC41" s="47"/>
      <c r="AD41" s="47"/>
      <c r="AE41" s="47"/>
      <c r="AF41" s="47"/>
      <c r="AG41" s="47"/>
      <c r="AH41" s="47"/>
      <c r="AI41" s="47"/>
      <c r="AJ41" s="47"/>
      <c r="AK41" s="42"/>
      <c r="AL41" s="187"/>
      <c r="AM41" s="32"/>
    </row>
    <row r="42" spans="1:39" ht="30" customHeight="1">
      <c r="A42" s="209"/>
      <c r="B42" s="84" t="s">
        <v>209</v>
      </c>
      <c r="C42" s="47" t="s">
        <v>508</v>
      </c>
      <c r="D42" s="47"/>
      <c r="E42" s="47"/>
      <c r="F42" s="47"/>
      <c r="G42" s="47"/>
      <c r="H42" s="47"/>
      <c r="I42" s="47"/>
      <c r="J42" s="47"/>
      <c r="K42" s="47"/>
      <c r="L42" s="47"/>
      <c r="M42" s="47"/>
      <c r="N42" s="42"/>
      <c r="O42" s="42"/>
      <c r="P42" s="42" t="s">
        <v>135</v>
      </c>
      <c r="Q42" s="42"/>
      <c r="R42" s="42"/>
      <c r="S42" s="42"/>
      <c r="T42" s="158"/>
      <c r="U42" s="47"/>
      <c r="V42" s="47"/>
      <c r="W42" s="47"/>
      <c r="X42" s="47"/>
      <c r="Y42" s="47"/>
      <c r="Z42" s="47"/>
      <c r="AA42" s="47"/>
      <c r="AB42" s="47"/>
      <c r="AC42" s="47"/>
      <c r="AD42" s="47"/>
      <c r="AE42" s="47"/>
      <c r="AF42" s="47"/>
      <c r="AG42" s="47"/>
      <c r="AH42" s="47"/>
      <c r="AI42" s="47"/>
      <c r="AJ42" s="47"/>
      <c r="AK42" s="42"/>
      <c r="AL42" s="187"/>
      <c r="AM42" s="32"/>
    </row>
    <row r="43" spans="1:39" ht="30" customHeight="1">
      <c r="A43" s="209"/>
      <c r="B43" s="84" t="s">
        <v>509</v>
      </c>
      <c r="C43" s="47" t="s">
        <v>508</v>
      </c>
      <c r="D43" s="47"/>
      <c r="E43" s="47"/>
      <c r="F43" s="47"/>
      <c r="G43" s="47"/>
      <c r="H43" s="47"/>
      <c r="I43" s="47"/>
      <c r="J43" s="47"/>
      <c r="K43" s="47"/>
      <c r="L43" s="47"/>
      <c r="M43" s="47"/>
      <c r="N43" s="42"/>
      <c r="O43" s="42"/>
      <c r="P43" s="42" t="s">
        <v>135</v>
      </c>
      <c r="Q43" s="42"/>
      <c r="R43" s="42"/>
      <c r="S43" s="42"/>
      <c r="T43" s="158"/>
      <c r="U43" s="47"/>
      <c r="V43" s="47"/>
      <c r="W43" s="47"/>
      <c r="X43" s="47"/>
      <c r="Y43" s="47"/>
      <c r="Z43" s="47"/>
      <c r="AA43" s="47"/>
      <c r="AB43" s="47"/>
      <c r="AC43" s="47"/>
      <c r="AD43" s="47"/>
      <c r="AE43" s="47"/>
      <c r="AF43" s="47"/>
      <c r="AG43" s="47"/>
      <c r="AH43" s="47"/>
      <c r="AI43" s="47"/>
      <c r="AJ43" s="47"/>
      <c r="AK43" s="42"/>
      <c r="AL43" s="187"/>
      <c r="AM43" s="32"/>
    </row>
    <row r="44" spans="1:39" ht="30" customHeight="1">
      <c r="A44" s="209"/>
      <c r="B44" s="84" t="s">
        <v>510</v>
      </c>
      <c r="C44" s="47"/>
      <c r="D44" s="42"/>
      <c r="E44" s="42"/>
      <c r="F44" s="42"/>
      <c r="G44" s="42"/>
      <c r="H44" s="42"/>
      <c r="I44" s="42"/>
      <c r="J44" s="42"/>
      <c r="K44" s="42"/>
      <c r="L44" s="42"/>
      <c r="M44" s="42"/>
      <c r="N44" s="42"/>
      <c r="O44" s="42"/>
      <c r="P44" s="42"/>
      <c r="Q44" s="42"/>
      <c r="R44" s="42" t="s">
        <v>135</v>
      </c>
      <c r="S44" s="42"/>
      <c r="T44" s="158"/>
      <c r="U44" s="42"/>
      <c r="V44" s="42"/>
      <c r="W44" s="42"/>
      <c r="X44" s="42"/>
      <c r="Y44" s="42"/>
      <c r="Z44" s="42"/>
      <c r="AA44" s="42"/>
      <c r="AB44" s="42"/>
      <c r="AC44" s="42"/>
      <c r="AD44" s="42"/>
      <c r="AE44" s="42"/>
      <c r="AF44" s="42"/>
      <c r="AG44" s="42"/>
      <c r="AH44" s="42"/>
      <c r="AI44" s="42"/>
      <c r="AJ44" s="42"/>
      <c r="AK44" s="42"/>
      <c r="AL44" s="187"/>
      <c r="AM44" s="32"/>
    </row>
    <row r="45" spans="1:39" ht="30" customHeight="1">
      <c r="A45" s="209"/>
      <c r="B45" s="84" t="s">
        <v>511</v>
      </c>
      <c r="C45" s="47"/>
      <c r="D45" s="42"/>
      <c r="E45" s="42"/>
      <c r="F45" s="42"/>
      <c r="G45" s="42"/>
      <c r="H45" s="42"/>
      <c r="I45" s="42"/>
      <c r="J45" s="42"/>
      <c r="K45" s="42"/>
      <c r="L45" s="42"/>
      <c r="M45" s="42"/>
      <c r="N45" s="42"/>
      <c r="O45" s="42"/>
      <c r="P45" s="42" t="s">
        <v>135</v>
      </c>
      <c r="Q45" s="42"/>
      <c r="R45" s="42"/>
      <c r="S45" s="42"/>
      <c r="T45" s="158"/>
      <c r="U45" s="42"/>
      <c r="V45" s="42"/>
      <c r="W45" s="42"/>
      <c r="X45" s="42"/>
      <c r="Y45" s="42"/>
      <c r="Z45" s="42"/>
      <c r="AA45" s="42"/>
      <c r="AB45" s="42"/>
      <c r="AC45" s="42"/>
      <c r="AD45" s="42"/>
      <c r="AE45" s="42"/>
      <c r="AF45" s="42"/>
      <c r="AG45" s="42"/>
      <c r="AH45" s="42"/>
      <c r="AI45" s="42"/>
      <c r="AJ45" s="42"/>
      <c r="AK45" s="42"/>
      <c r="AL45" s="187"/>
      <c r="AM45" s="32"/>
    </row>
    <row r="46" spans="1:39" ht="30" customHeight="1">
      <c r="A46" s="209"/>
      <c r="B46" s="84" t="s">
        <v>512</v>
      </c>
      <c r="C46" s="47"/>
      <c r="D46" s="42"/>
      <c r="E46" s="42"/>
      <c r="F46" s="42"/>
      <c r="G46" s="42"/>
      <c r="H46" s="42"/>
      <c r="I46" s="42"/>
      <c r="J46" s="42"/>
      <c r="K46" s="42"/>
      <c r="L46" s="42"/>
      <c r="M46" s="42"/>
      <c r="N46" s="42"/>
      <c r="O46" s="42"/>
      <c r="P46" s="42"/>
      <c r="Q46" s="42"/>
      <c r="R46" s="42" t="s">
        <v>135</v>
      </c>
      <c r="S46" s="42"/>
      <c r="T46" s="158"/>
      <c r="U46" s="42"/>
      <c r="V46" s="42"/>
      <c r="W46" s="42"/>
      <c r="X46" s="42"/>
      <c r="Y46" s="42"/>
      <c r="Z46" s="42"/>
      <c r="AA46" s="42"/>
      <c r="AB46" s="42"/>
      <c r="AC46" s="42"/>
      <c r="AD46" s="42"/>
      <c r="AE46" s="42"/>
      <c r="AF46" s="42"/>
      <c r="AG46" s="42"/>
      <c r="AH46" s="42"/>
      <c r="AI46" s="42"/>
      <c r="AJ46" s="42"/>
      <c r="AK46" s="42"/>
      <c r="AL46" s="187"/>
      <c r="AM46" s="32"/>
    </row>
    <row r="47" spans="1:39" ht="30" customHeight="1">
      <c r="A47" s="209"/>
      <c r="B47" s="84" t="s">
        <v>513</v>
      </c>
      <c r="C47" s="47"/>
      <c r="D47" s="42"/>
      <c r="E47" s="42"/>
      <c r="F47" s="42"/>
      <c r="G47" s="42"/>
      <c r="H47" s="42"/>
      <c r="I47" s="42"/>
      <c r="J47" s="42"/>
      <c r="K47" s="42"/>
      <c r="L47" s="42"/>
      <c r="M47" s="42"/>
      <c r="N47" s="42"/>
      <c r="O47" s="42"/>
      <c r="P47" s="42" t="s">
        <v>135</v>
      </c>
      <c r="Q47" s="42"/>
      <c r="R47" s="42"/>
      <c r="S47" s="42"/>
      <c r="T47" s="158"/>
      <c r="U47" s="42"/>
      <c r="V47" s="42"/>
      <c r="W47" s="42"/>
      <c r="X47" s="42"/>
      <c r="Y47" s="42"/>
      <c r="Z47" s="42"/>
      <c r="AA47" s="42"/>
      <c r="AB47" s="42"/>
      <c r="AC47" s="42"/>
      <c r="AD47" s="42"/>
      <c r="AE47" s="42"/>
      <c r="AF47" s="42"/>
      <c r="AG47" s="42"/>
      <c r="AH47" s="42"/>
      <c r="AI47" s="42"/>
      <c r="AJ47" s="42"/>
      <c r="AK47" s="42"/>
      <c r="AL47" s="187"/>
      <c r="AM47" s="32"/>
    </row>
    <row r="48" spans="1:39" ht="30" customHeight="1">
      <c r="A48" s="209"/>
      <c r="B48" s="84" t="s">
        <v>514</v>
      </c>
      <c r="C48" s="47"/>
      <c r="D48" s="42"/>
      <c r="E48" s="42"/>
      <c r="F48" s="42"/>
      <c r="G48" s="42"/>
      <c r="H48" s="42"/>
      <c r="I48" s="42"/>
      <c r="J48" s="42"/>
      <c r="K48" s="42"/>
      <c r="L48" s="42"/>
      <c r="M48" s="42"/>
      <c r="N48" s="42"/>
      <c r="O48" s="42"/>
      <c r="P48" s="42"/>
      <c r="Q48" s="42"/>
      <c r="R48" s="42" t="s">
        <v>135</v>
      </c>
      <c r="S48" s="42"/>
      <c r="T48" s="158"/>
      <c r="U48" s="42"/>
      <c r="V48" s="42"/>
      <c r="W48" s="42"/>
      <c r="X48" s="42"/>
      <c r="Y48" s="42"/>
      <c r="Z48" s="42"/>
      <c r="AA48" s="42"/>
      <c r="AB48" s="42"/>
      <c r="AC48" s="42"/>
      <c r="AD48" s="42"/>
      <c r="AE48" s="42"/>
      <c r="AF48" s="42"/>
      <c r="AG48" s="42"/>
      <c r="AH48" s="42"/>
      <c r="AI48" s="42"/>
      <c r="AJ48" s="42"/>
      <c r="AK48" s="42"/>
      <c r="AL48" s="187"/>
      <c r="AM48" s="32"/>
    </row>
    <row r="49" spans="1:39" ht="30" customHeight="1">
      <c r="A49" s="209"/>
      <c r="B49" s="84" t="s">
        <v>515</v>
      </c>
      <c r="C49" s="47" t="s">
        <v>508</v>
      </c>
      <c r="D49" s="42"/>
      <c r="E49" s="42"/>
      <c r="F49" s="42"/>
      <c r="G49" s="42"/>
      <c r="H49" s="42"/>
      <c r="I49" s="42"/>
      <c r="J49" s="42"/>
      <c r="K49" s="42"/>
      <c r="L49" s="42"/>
      <c r="M49" s="42"/>
      <c r="N49" s="42"/>
      <c r="O49" s="42"/>
      <c r="P49" s="42" t="s">
        <v>483</v>
      </c>
      <c r="Q49" s="42"/>
      <c r="R49" s="42"/>
      <c r="S49" s="42"/>
      <c r="T49" s="158"/>
      <c r="U49" s="42"/>
      <c r="V49" s="42"/>
      <c r="W49" s="42"/>
      <c r="X49" s="42"/>
      <c r="Y49" s="42"/>
      <c r="Z49" s="42"/>
      <c r="AA49" s="42"/>
      <c r="AB49" s="42"/>
      <c r="AC49" s="42"/>
      <c r="AD49" s="42"/>
      <c r="AE49" s="42"/>
      <c r="AF49" s="42"/>
      <c r="AG49" s="42"/>
      <c r="AH49" s="42"/>
      <c r="AI49" s="42"/>
      <c r="AJ49" s="42"/>
      <c r="AK49" s="42"/>
      <c r="AL49" s="187"/>
      <c r="AM49" s="32"/>
    </row>
    <row r="50" spans="1:39" ht="30" customHeight="1">
      <c r="A50" s="209"/>
      <c r="B50" s="84" t="s">
        <v>516</v>
      </c>
      <c r="C50" s="47"/>
      <c r="D50" s="42"/>
      <c r="E50" s="42"/>
      <c r="F50" s="42"/>
      <c r="G50" s="42"/>
      <c r="H50" s="42"/>
      <c r="I50" s="42"/>
      <c r="J50" s="42"/>
      <c r="K50" s="42"/>
      <c r="L50" s="42"/>
      <c r="M50" s="42"/>
      <c r="N50" s="42"/>
      <c r="O50" s="42"/>
      <c r="P50" s="42"/>
      <c r="Q50" s="42"/>
      <c r="R50" s="42" t="s">
        <v>135</v>
      </c>
      <c r="S50" s="42"/>
      <c r="T50" s="158"/>
      <c r="U50" s="42"/>
      <c r="V50" s="42"/>
      <c r="W50" s="42"/>
      <c r="X50" s="42"/>
      <c r="Y50" s="42"/>
      <c r="Z50" s="42"/>
      <c r="AA50" s="42"/>
      <c r="AB50" s="42"/>
      <c r="AC50" s="42"/>
      <c r="AD50" s="42"/>
      <c r="AE50" s="42"/>
      <c r="AF50" s="42"/>
      <c r="AG50" s="42"/>
      <c r="AH50" s="42"/>
      <c r="AI50" s="42"/>
      <c r="AJ50" s="42"/>
      <c r="AK50" s="42"/>
      <c r="AL50" s="187"/>
      <c r="AM50" s="32"/>
    </row>
    <row r="51" spans="1:39" ht="30" customHeight="1">
      <c r="A51" s="209"/>
      <c r="B51" s="84" t="s">
        <v>517</v>
      </c>
      <c r="C51" s="47"/>
      <c r="D51" s="42"/>
      <c r="E51" s="42"/>
      <c r="F51" s="42"/>
      <c r="G51" s="42"/>
      <c r="H51" s="42"/>
      <c r="I51" s="42"/>
      <c r="J51" s="42"/>
      <c r="K51" s="42"/>
      <c r="L51" s="42"/>
      <c r="M51" s="42"/>
      <c r="N51" s="42"/>
      <c r="O51" s="42"/>
      <c r="P51" s="42"/>
      <c r="Q51" s="42"/>
      <c r="R51" s="42"/>
      <c r="S51" s="42" t="s">
        <v>135</v>
      </c>
      <c r="T51" s="158"/>
      <c r="U51" s="42"/>
      <c r="V51" s="42"/>
      <c r="W51" s="42"/>
      <c r="X51" s="42"/>
      <c r="Y51" s="42"/>
      <c r="Z51" s="42"/>
      <c r="AA51" s="42"/>
      <c r="AB51" s="42"/>
      <c r="AC51" s="42"/>
      <c r="AD51" s="42"/>
      <c r="AE51" s="42"/>
      <c r="AF51" s="42"/>
      <c r="AG51" s="42"/>
      <c r="AH51" s="42"/>
      <c r="AI51" s="42"/>
      <c r="AJ51" s="42"/>
      <c r="AK51" s="42"/>
      <c r="AL51" s="187"/>
      <c r="AM51" s="32"/>
    </row>
    <row r="52" spans="1:39" ht="30" customHeight="1">
      <c r="A52" s="209"/>
      <c r="B52" s="84" t="s">
        <v>518</v>
      </c>
      <c r="C52" s="47"/>
      <c r="D52" s="42"/>
      <c r="E52" s="42"/>
      <c r="F52" s="42"/>
      <c r="G52" s="42"/>
      <c r="H52" s="42"/>
      <c r="I52" s="42"/>
      <c r="J52" s="42"/>
      <c r="K52" s="42"/>
      <c r="L52" s="42"/>
      <c r="M52" s="42"/>
      <c r="N52" s="42"/>
      <c r="O52" s="42"/>
      <c r="P52" s="42" t="s">
        <v>135</v>
      </c>
      <c r="Q52" s="42"/>
      <c r="R52" s="42"/>
      <c r="S52" s="42"/>
      <c r="T52" s="158"/>
      <c r="U52" s="42"/>
      <c r="V52" s="42"/>
      <c r="W52" s="42"/>
      <c r="X52" s="42"/>
      <c r="Y52" s="42"/>
      <c r="Z52" s="42"/>
      <c r="AA52" s="42"/>
      <c r="AB52" s="42"/>
      <c r="AC52" s="42"/>
      <c r="AD52" s="42"/>
      <c r="AE52" s="42"/>
      <c r="AF52" s="42"/>
      <c r="AG52" s="42"/>
      <c r="AH52" s="42"/>
      <c r="AI52" s="42"/>
      <c r="AJ52" s="42"/>
      <c r="AK52" s="42"/>
      <c r="AL52" s="187"/>
      <c r="AM52" s="32"/>
    </row>
    <row r="53" spans="1:39" ht="30" customHeight="1">
      <c r="A53" s="209"/>
      <c r="B53" s="84" t="s">
        <v>519</v>
      </c>
      <c r="C53" s="47"/>
      <c r="D53" s="42"/>
      <c r="E53" s="42"/>
      <c r="F53" s="42"/>
      <c r="G53" s="42"/>
      <c r="H53" s="42"/>
      <c r="I53" s="42"/>
      <c r="J53" s="42"/>
      <c r="K53" s="42"/>
      <c r="L53" s="42"/>
      <c r="M53" s="42"/>
      <c r="N53" s="42"/>
      <c r="O53" s="42"/>
      <c r="P53" s="42"/>
      <c r="Q53" s="42"/>
      <c r="R53" s="42" t="s">
        <v>135</v>
      </c>
      <c r="S53" s="42"/>
      <c r="T53" s="158"/>
      <c r="U53" s="42"/>
      <c r="V53" s="42"/>
      <c r="W53" s="42"/>
      <c r="X53" s="42"/>
      <c r="Y53" s="42"/>
      <c r="Z53" s="42"/>
      <c r="AA53" s="42"/>
      <c r="AB53" s="42"/>
      <c r="AC53" s="42"/>
      <c r="AD53" s="42"/>
      <c r="AE53" s="42"/>
      <c r="AF53" s="42"/>
      <c r="AG53" s="42"/>
      <c r="AH53" s="42"/>
      <c r="AI53" s="42"/>
      <c r="AJ53" s="42"/>
      <c r="AK53" s="42"/>
      <c r="AL53" s="187"/>
      <c r="AM53" s="32"/>
    </row>
    <row r="54" spans="1:39" ht="30" customHeight="1">
      <c r="A54" s="209"/>
      <c r="B54" s="84" t="s">
        <v>520</v>
      </c>
      <c r="C54" s="47"/>
      <c r="D54" s="42"/>
      <c r="E54" s="42"/>
      <c r="F54" s="42"/>
      <c r="G54" s="42"/>
      <c r="H54" s="42"/>
      <c r="I54" s="42"/>
      <c r="J54" s="42"/>
      <c r="K54" s="42"/>
      <c r="L54" s="42"/>
      <c r="M54" s="42"/>
      <c r="N54" s="42"/>
      <c r="O54" s="42"/>
      <c r="P54" s="42"/>
      <c r="Q54" s="42"/>
      <c r="R54" s="42"/>
      <c r="S54" s="42" t="s">
        <v>135</v>
      </c>
      <c r="T54" s="158"/>
      <c r="U54" s="42"/>
      <c r="V54" s="42"/>
      <c r="W54" s="42"/>
      <c r="X54" s="42"/>
      <c r="Y54" s="42"/>
      <c r="Z54" s="42"/>
      <c r="AA54" s="42"/>
      <c r="AB54" s="42"/>
      <c r="AC54" s="42"/>
      <c r="AD54" s="42"/>
      <c r="AE54" s="42"/>
      <c r="AF54" s="42"/>
      <c r="AG54" s="42"/>
      <c r="AH54" s="42"/>
      <c r="AI54" s="42"/>
      <c r="AJ54" s="42"/>
      <c r="AK54" s="42"/>
      <c r="AL54" s="187"/>
      <c r="AM54" s="32"/>
    </row>
    <row r="55" spans="1:39" ht="30" customHeight="1">
      <c r="A55" s="210"/>
      <c r="B55" s="84" t="s">
        <v>521</v>
      </c>
      <c r="C55" s="47"/>
      <c r="D55" s="42"/>
      <c r="E55" s="42"/>
      <c r="F55" s="42"/>
      <c r="G55" s="42"/>
      <c r="H55" s="42"/>
      <c r="I55" s="42"/>
      <c r="J55" s="42"/>
      <c r="K55" s="42"/>
      <c r="L55" s="42"/>
      <c r="M55" s="42"/>
      <c r="N55" s="42"/>
      <c r="O55" s="42"/>
      <c r="P55" s="42"/>
      <c r="Q55" s="42" t="s">
        <v>135</v>
      </c>
      <c r="R55" s="42"/>
      <c r="S55" s="42"/>
      <c r="T55" s="158"/>
      <c r="U55" s="42"/>
      <c r="V55" s="42"/>
      <c r="W55" s="42"/>
      <c r="X55" s="42"/>
      <c r="Y55" s="42"/>
      <c r="Z55" s="42"/>
      <c r="AA55" s="42"/>
      <c r="AB55" s="42"/>
      <c r="AC55" s="42"/>
      <c r="AD55" s="42"/>
      <c r="AE55" s="42"/>
      <c r="AF55" s="42"/>
      <c r="AG55" s="42"/>
      <c r="AH55" s="42"/>
      <c r="AI55" s="42"/>
      <c r="AJ55" s="42"/>
      <c r="AK55" s="42"/>
      <c r="AL55" s="187"/>
      <c r="AM55" s="32"/>
    </row>
    <row r="56" spans="1:39" ht="30" customHeight="1">
      <c r="A56" s="241" t="s">
        <v>522</v>
      </c>
      <c r="B56" s="84" t="s">
        <v>220</v>
      </c>
      <c r="C56" s="47" t="s">
        <v>523</v>
      </c>
      <c r="D56" s="47"/>
      <c r="E56" s="47"/>
      <c r="F56" s="47"/>
      <c r="G56" s="47"/>
      <c r="H56" s="47"/>
      <c r="I56" s="47"/>
      <c r="J56" s="47"/>
      <c r="K56" s="47"/>
      <c r="L56" s="47"/>
      <c r="M56" s="47"/>
      <c r="N56" s="42"/>
      <c r="O56" s="42"/>
      <c r="P56" s="42" t="s">
        <v>483</v>
      </c>
      <c r="Q56" s="42"/>
      <c r="R56" s="42"/>
      <c r="S56" s="42"/>
      <c r="T56" s="158"/>
      <c r="U56" s="47"/>
      <c r="V56" s="47"/>
      <c r="W56" s="47"/>
      <c r="X56" s="47"/>
      <c r="Y56" s="47"/>
      <c r="Z56" s="47"/>
      <c r="AA56" s="47"/>
      <c r="AB56" s="47"/>
      <c r="AC56" s="47"/>
      <c r="AD56" s="47"/>
      <c r="AE56" s="47"/>
      <c r="AF56" s="47"/>
      <c r="AG56" s="47"/>
      <c r="AH56" s="47"/>
      <c r="AI56" s="47"/>
      <c r="AJ56" s="47"/>
      <c r="AK56" s="42"/>
      <c r="AL56" s="187"/>
      <c r="AM56" s="32"/>
    </row>
    <row r="57" spans="1:39" ht="30" customHeight="1">
      <c r="A57" s="209"/>
      <c r="B57" s="84" t="s">
        <v>230</v>
      </c>
      <c r="C57" s="47" t="s">
        <v>523</v>
      </c>
      <c r="D57" s="47"/>
      <c r="E57" s="47"/>
      <c r="F57" s="47"/>
      <c r="G57" s="47"/>
      <c r="H57" s="47"/>
      <c r="I57" s="47"/>
      <c r="J57" s="47"/>
      <c r="K57" s="47"/>
      <c r="L57" s="47"/>
      <c r="M57" s="47"/>
      <c r="N57" s="42"/>
      <c r="O57" s="42"/>
      <c r="P57" s="42" t="s">
        <v>483</v>
      </c>
      <c r="Q57" s="42"/>
      <c r="R57" s="42"/>
      <c r="S57" s="42"/>
      <c r="T57" s="158"/>
      <c r="U57" s="47"/>
      <c r="V57" s="47"/>
      <c r="W57" s="47"/>
      <c r="X57" s="47"/>
      <c r="Y57" s="47"/>
      <c r="Z57" s="47"/>
      <c r="AA57" s="47"/>
      <c r="AB57" s="47"/>
      <c r="AC57" s="47"/>
      <c r="AD57" s="47"/>
      <c r="AE57" s="47"/>
      <c r="AF57" s="47"/>
      <c r="AG57" s="47"/>
      <c r="AH57" s="47"/>
      <c r="AI57" s="47"/>
      <c r="AJ57" s="47"/>
      <c r="AK57" s="42"/>
      <c r="AL57" s="187"/>
      <c r="AM57" s="32"/>
    </row>
    <row r="58" spans="1:39" ht="30" customHeight="1">
      <c r="A58" s="209"/>
      <c r="B58" s="84" t="s">
        <v>242</v>
      </c>
      <c r="C58" s="47"/>
      <c r="D58" s="47"/>
      <c r="E58" s="47"/>
      <c r="F58" s="47"/>
      <c r="G58" s="47"/>
      <c r="H58" s="47"/>
      <c r="I58" s="47"/>
      <c r="J58" s="47"/>
      <c r="K58" s="47"/>
      <c r="L58" s="47"/>
      <c r="M58" s="47"/>
      <c r="N58" s="42"/>
      <c r="O58" s="42"/>
      <c r="P58" s="42"/>
      <c r="Q58" s="42"/>
      <c r="R58" s="42"/>
      <c r="S58" s="42" t="s">
        <v>135</v>
      </c>
      <c r="T58" s="158"/>
      <c r="U58" s="47"/>
      <c r="V58" s="47"/>
      <c r="W58" s="47"/>
      <c r="X58" s="47"/>
      <c r="Y58" s="47"/>
      <c r="Z58" s="47"/>
      <c r="AA58" s="47"/>
      <c r="AB58" s="47"/>
      <c r="AC58" s="47"/>
      <c r="AD58" s="47"/>
      <c r="AE58" s="47"/>
      <c r="AF58" s="47"/>
      <c r="AG58" s="47"/>
      <c r="AH58" s="47"/>
      <c r="AI58" s="47"/>
      <c r="AJ58" s="47"/>
      <c r="AK58" s="42"/>
      <c r="AL58" s="187"/>
      <c r="AM58" s="32"/>
    </row>
    <row r="59" spans="1:39" ht="30" customHeight="1">
      <c r="A59" s="209"/>
      <c r="B59" s="84" t="s">
        <v>254</v>
      </c>
      <c r="C59" s="47"/>
      <c r="D59" s="47"/>
      <c r="E59" s="47"/>
      <c r="F59" s="47"/>
      <c r="G59" s="47"/>
      <c r="H59" s="47"/>
      <c r="I59" s="47"/>
      <c r="J59" s="47"/>
      <c r="K59" s="47"/>
      <c r="L59" s="47"/>
      <c r="M59" s="47"/>
      <c r="N59" s="42"/>
      <c r="O59" s="42"/>
      <c r="P59" s="42" t="s">
        <v>135</v>
      </c>
      <c r="Q59" s="42"/>
      <c r="R59" s="42"/>
      <c r="S59" s="42"/>
      <c r="T59" s="158"/>
      <c r="U59" s="47"/>
      <c r="V59" s="47"/>
      <c r="W59" s="47"/>
      <c r="X59" s="47"/>
      <c r="Y59" s="47"/>
      <c r="Z59" s="47"/>
      <c r="AA59" s="47"/>
      <c r="AB59" s="47"/>
      <c r="AC59" s="47"/>
      <c r="AD59" s="47"/>
      <c r="AE59" s="47"/>
      <c r="AF59" s="47"/>
      <c r="AG59" s="47"/>
      <c r="AH59" s="47"/>
      <c r="AI59" s="47"/>
      <c r="AJ59" s="47"/>
      <c r="AK59" s="42"/>
      <c r="AL59" s="187"/>
      <c r="AM59" s="32"/>
    </row>
    <row r="60" spans="1:39" ht="30" customHeight="1">
      <c r="A60" s="209"/>
      <c r="B60" s="84" t="s">
        <v>263</v>
      </c>
      <c r="C60" s="47"/>
      <c r="D60" s="47"/>
      <c r="E60" s="47"/>
      <c r="F60" s="47"/>
      <c r="G60" s="47"/>
      <c r="H60" s="47"/>
      <c r="I60" s="47"/>
      <c r="J60" s="47"/>
      <c r="K60" s="47"/>
      <c r="L60" s="47"/>
      <c r="M60" s="47"/>
      <c r="N60" s="42"/>
      <c r="O60" s="42"/>
      <c r="P60" s="42"/>
      <c r="Q60" s="42"/>
      <c r="R60" s="42" t="s">
        <v>135</v>
      </c>
      <c r="S60" s="42"/>
      <c r="T60" s="158"/>
      <c r="U60" s="47"/>
      <c r="V60" s="47"/>
      <c r="W60" s="47"/>
      <c r="X60" s="47"/>
      <c r="Y60" s="47"/>
      <c r="Z60" s="47"/>
      <c r="AA60" s="47"/>
      <c r="AB60" s="47"/>
      <c r="AC60" s="47"/>
      <c r="AD60" s="47"/>
      <c r="AE60" s="47"/>
      <c r="AF60" s="47"/>
      <c r="AG60" s="47"/>
      <c r="AH60" s="47"/>
      <c r="AI60" s="47"/>
      <c r="AJ60" s="47"/>
      <c r="AK60" s="42"/>
      <c r="AL60" s="187"/>
      <c r="AM60" s="32"/>
    </row>
    <row r="61" spans="1:39" ht="30" customHeight="1">
      <c r="A61" s="209"/>
      <c r="B61" s="84" t="s">
        <v>441</v>
      </c>
      <c r="C61" s="47"/>
      <c r="D61" s="47"/>
      <c r="E61" s="47"/>
      <c r="F61" s="47"/>
      <c r="G61" s="47"/>
      <c r="H61" s="47"/>
      <c r="I61" s="47"/>
      <c r="J61" s="47"/>
      <c r="K61" s="47"/>
      <c r="L61" s="47"/>
      <c r="M61" s="47"/>
      <c r="N61" s="42"/>
      <c r="O61" s="42"/>
      <c r="P61" s="42" t="s">
        <v>135</v>
      </c>
      <c r="Q61" s="42"/>
      <c r="R61" s="42"/>
      <c r="S61" s="42"/>
      <c r="T61" s="158"/>
      <c r="U61" s="47"/>
      <c r="V61" s="47"/>
      <c r="W61" s="47"/>
      <c r="X61" s="47"/>
      <c r="Y61" s="47"/>
      <c r="Z61" s="47"/>
      <c r="AA61" s="47"/>
      <c r="AB61" s="47"/>
      <c r="AC61" s="47"/>
      <c r="AD61" s="47"/>
      <c r="AE61" s="47"/>
      <c r="AF61" s="47"/>
      <c r="AG61" s="47"/>
      <c r="AH61" s="47"/>
      <c r="AI61" s="47"/>
      <c r="AJ61" s="47"/>
      <c r="AK61" s="42"/>
      <c r="AL61" s="187"/>
      <c r="AM61" s="32"/>
    </row>
    <row r="62" spans="1:39" ht="30" customHeight="1">
      <c r="A62" s="209"/>
      <c r="B62" s="84" t="s">
        <v>524</v>
      </c>
      <c r="C62" s="47"/>
      <c r="D62" s="47"/>
      <c r="E62" s="47"/>
      <c r="F62" s="47"/>
      <c r="G62" s="47"/>
      <c r="H62" s="47"/>
      <c r="I62" s="47"/>
      <c r="J62" s="47"/>
      <c r="K62" s="47"/>
      <c r="L62" s="47"/>
      <c r="M62" s="47"/>
      <c r="N62" s="42"/>
      <c r="O62" s="42"/>
      <c r="P62" s="42"/>
      <c r="Q62" s="42"/>
      <c r="R62" s="42" t="s">
        <v>135</v>
      </c>
      <c r="S62" s="42"/>
      <c r="T62" s="158"/>
      <c r="U62" s="47"/>
      <c r="V62" s="47"/>
      <c r="W62" s="47"/>
      <c r="X62" s="47"/>
      <c r="Y62" s="47"/>
      <c r="Z62" s="47"/>
      <c r="AA62" s="47"/>
      <c r="AB62" s="47"/>
      <c r="AC62" s="47"/>
      <c r="AD62" s="47"/>
      <c r="AE62" s="47"/>
      <c r="AF62" s="47"/>
      <c r="AG62" s="47"/>
      <c r="AH62" s="47"/>
      <c r="AI62" s="47"/>
      <c r="AJ62" s="47"/>
      <c r="AK62" s="42"/>
      <c r="AL62" s="187"/>
      <c r="AM62" s="32"/>
    </row>
    <row r="63" spans="1:39" ht="30" customHeight="1">
      <c r="A63" s="209"/>
      <c r="B63" s="84" t="s">
        <v>525</v>
      </c>
      <c r="C63" s="47" t="s">
        <v>523</v>
      </c>
      <c r="D63" s="47"/>
      <c r="E63" s="47"/>
      <c r="F63" s="47"/>
      <c r="G63" s="47"/>
      <c r="H63" s="47"/>
      <c r="I63" s="47"/>
      <c r="J63" s="47"/>
      <c r="K63" s="47"/>
      <c r="L63" s="47"/>
      <c r="M63" s="47"/>
      <c r="N63" s="42"/>
      <c r="O63" s="42"/>
      <c r="P63" s="42"/>
      <c r="Q63" s="42" t="s">
        <v>483</v>
      </c>
      <c r="R63" s="42"/>
      <c r="S63" s="42"/>
      <c r="T63" s="158" t="s">
        <v>113</v>
      </c>
      <c r="U63" s="47"/>
      <c r="V63" s="47"/>
      <c r="W63" s="47"/>
      <c r="X63" s="47"/>
      <c r="Y63" s="47"/>
      <c r="Z63" s="47"/>
      <c r="AA63" s="47"/>
      <c r="AB63" s="47"/>
      <c r="AC63" s="47"/>
      <c r="AD63" s="47"/>
      <c r="AE63" s="47"/>
      <c r="AF63" s="47"/>
      <c r="AG63" s="47"/>
      <c r="AH63" s="47"/>
      <c r="AI63" s="47"/>
      <c r="AJ63" s="47"/>
      <c r="AK63" s="42"/>
      <c r="AL63" s="187"/>
      <c r="AM63" s="32"/>
    </row>
    <row r="64" spans="1:39" ht="30" customHeight="1">
      <c r="A64" s="209"/>
      <c r="B64" s="84" t="s">
        <v>526</v>
      </c>
      <c r="C64" s="42" t="s">
        <v>523</v>
      </c>
      <c r="D64" s="42"/>
      <c r="E64" s="42"/>
      <c r="F64" s="42"/>
      <c r="G64" s="42"/>
      <c r="H64" s="42"/>
      <c r="I64" s="42"/>
      <c r="J64" s="42"/>
      <c r="K64" s="42"/>
      <c r="L64" s="42"/>
      <c r="M64" s="42"/>
      <c r="N64" s="42"/>
      <c r="O64" s="42"/>
      <c r="P64" s="42"/>
      <c r="Q64" s="42"/>
      <c r="R64" s="42" t="s">
        <v>483</v>
      </c>
      <c r="S64" s="42"/>
      <c r="T64" s="158"/>
      <c r="U64" s="42"/>
      <c r="V64" s="42"/>
      <c r="W64" s="42"/>
      <c r="X64" s="42"/>
      <c r="Y64" s="42"/>
      <c r="Z64" s="42"/>
      <c r="AA64" s="42"/>
      <c r="AB64" s="42"/>
      <c r="AC64" s="42"/>
      <c r="AD64" s="42"/>
      <c r="AE64" s="42"/>
      <c r="AF64" s="42"/>
      <c r="AG64" s="42"/>
      <c r="AH64" s="42"/>
      <c r="AI64" s="42"/>
      <c r="AJ64" s="42"/>
      <c r="AK64" s="42"/>
      <c r="AL64" s="187"/>
      <c r="AM64" s="32"/>
    </row>
    <row r="65" spans="1:39" ht="30" customHeight="1">
      <c r="A65" s="209"/>
      <c r="B65" s="84" t="s">
        <v>527</v>
      </c>
      <c r="C65" s="42"/>
      <c r="D65" s="42"/>
      <c r="E65" s="42"/>
      <c r="F65" s="42"/>
      <c r="G65" s="42"/>
      <c r="H65" s="42"/>
      <c r="I65" s="42"/>
      <c r="J65" s="42"/>
      <c r="K65" s="42"/>
      <c r="L65" s="42"/>
      <c r="M65" s="42"/>
      <c r="N65" s="42"/>
      <c r="O65" s="42"/>
      <c r="P65" s="42" t="s">
        <v>135</v>
      </c>
      <c r="Q65" s="42"/>
      <c r="R65" s="42"/>
      <c r="S65" s="42"/>
      <c r="T65" s="158"/>
      <c r="U65" s="42"/>
      <c r="V65" s="42"/>
      <c r="W65" s="42"/>
      <c r="X65" s="42"/>
      <c r="Y65" s="42"/>
      <c r="Z65" s="42"/>
      <c r="AA65" s="42"/>
      <c r="AB65" s="42"/>
      <c r="AC65" s="42"/>
      <c r="AD65" s="42"/>
      <c r="AE65" s="42"/>
      <c r="AF65" s="42"/>
      <c r="AG65" s="42"/>
      <c r="AH65" s="42"/>
      <c r="AI65" s="42"/>
      <c r="AJ65" s="42"/>
      <c r="AK65" s="42"/>
      <c r="AL65" s="187"/>
      <c r="AM65" s="32"/>
    </row>
    <row r="66" spans="1:39" ht="30" customHeight="1">
      <c r="A66" s="209"/>
      <c r="B66" s="84" t="s">
        <v>528</v>
      </c>
      <c r="C66" s="42"/>
      <c r="D66" s="42"/>
      <c r="E66" s="42"/>
      <c r="F66" s="42"/>
      <c r="G66" s="42"/>
      <c r="H66" s="42"/>
      <c r="I66" s="42"/>
      <c r="J66" s="42"/>
      <c r="K66" s="42"/>
      <c r="L66" s="42"/>
      <c r="M66" s="42"/>
      <c r="N66" s="42"/>
      <c r="O66" s="42"/>
      <c r="P66" s="42"/>
      <c r="Q66" s="42"/>
      <c r="R66" s="42"/>
      <c r="S66" s="42" t="s">
        <v>135</v>
      </c>
      <c r="T66" s="158"/>
      <c r="U66" s="42"/>
      <c r="V66" s="42"/>
      <c r="W66" s="42"/>
      <c r="X66" s="42"/>
      <c r="Y66" s="42"/>
      <c r="Z66" s="42"/>
      <c r="AA66" s="42"/>
      <c r="AB66" s="42"/>
      <c r="AC66" s="42"/>
      <c r="AD66" s="42"/>
      <c r="AE66" s="42"/>
      <c r="AF66" s="42"/>
      <c r="AG66" s="42"/>
      <c r="AH66" s="42"/>
      <c r="AI66" s="42"/>
      <c r="AJ66" s="42"/>
      <c r="AK66" s="42"/>
      <c r="AL66" s="187"/>
      <c r="AM66" s="32"/>
    </row>
    <row r="67" spans="1:39" ht="30" customHeight="1">
      <c r="A67" s="209"/>
      <c r="B67" s="84" t="s">
        <v>529</v>
      </c>
      <c r="C67" s="42"/>
      <c r="D67" s="42"/>
      <c r="E67" s="42"/>
      <c r="F67" s="42"/>
      <c r="G67" s="42"/>
      <c r="H67" s="42"/>
      <c r="I67" s="42"/>
      <c r="J67" s="42"/>
      <c r="K67" s="42"/>
      <c r="L67" s="42"/>
      <c r="M67" s="42"/>
      <c r="N67" s="42"/>
      <c r="O67" s="42"/>
      <c r="P67" s="42" t="s">
        <v>135</v>
      </c>
      <c r="Q67" s="42"/>
      <c r="R67" s="42"/>
      <c r="S67" s="42"/>
      <c r="T67" s="158"/>
      <c r="U67" s="42"/>
      <c r="V67" s="42"/>
      <c r="W67" s="42"/>
      <c r="X67" s="42"/>
      <c r="Y67" s="42"/>
      <c r="Z67" s="42"/>
      <c r="AA67" s="42"/>
      <c r="AB67" s="42"/>
      <c r="AC67" s="42"/>
      <c r="AD67" s="42"/>
      <c r="AE67" s="42"/>
      <c r="AF67" s="42"/>
      <c r="AG67" s="42"/>
      <c r="AH67" s="42"/>
      <c r="AI67" s="42"/>
      <c r="AJ67" s="42"/>
      <c r="AK67" s="42"/>
      <c r="AL67" s="187"/>
      <c r="AM67" s="32"/>
    </row>
    <row r="68" spans="1:39" ht="30" customHeight="1">
      <c r="A68" s="209"/>
      <c r="B68" s="84" t="s">
        <v>530</v>
      </c>
      <c r="C68" s="42"/>
      <c r="D68" s="42"/>
      <c r="E68" s="42"/>
      <c r="F68" s="42"/>
      <c r="G68" s="42"/>
      <c r="H68" s="42"/>
      <c r="I68" s="42"/>
      <c r="J68" s="42"/>
      <c r="K68" s="42"/>
      <c r="L68" s="42"/>
      <c r="M68" s="42"/>
      <c r="N68" s="42"/>
      <c r="O68" s="42"/>
      <c r="P68" s="42"/>
      <c r="Q68" s="42" t="s">
        <v>135</v>
      </c>
      <c r="R68" s="42"/>
      <c r="S68" s="42"/>
      <c r="T68" s="158"/>
      <c r="U68" s="42"/>
      <c r="V68" s="42"/>
      <c r="W68" s="42"/>
      <c r="X68" s="42"/>
      <c r="Y68" s="42"/>
      <c r="Z68" s="42"/>
      <c r="AA68" s="42"/>
      <c r="AB68" s="42"/>
      <c r="AC68" s="42"/>
      <c r="AD68" s="42"/>
      <c r="AE68" s="42"/>
      <c r="AF68" s="42"/>
      <c r="AG68" s="42"/>
      <c r="AH68" s="42"/>
      <c r="AI68" s="42"/>
      <c r="AJ68" s="42"/>
      <c r="AK68" s="42"/>
      <c r="AL68" s="187"/>
      <c r="AM68" s="32"/>
    </row>
    <row r="69" spans="1:39" ht="30" customHeight="1">
      <c r="A69" s="209"/>
      <c r="B69" s="84" t="s">
        <v>531</v>
      </c>
      <c r="C69" s="42"/>
      <c r="D69" s="42"/>
      <c r="E69" s="42"/>
      <c r="F69" s="42"/>
      <c r="G69" s="42"/>
      <c r="H69" s="42"/>
      <c r="I69" s="42"/>
      <c r="J69" s="42"/>
      <c r="K69" s="42"/>
      <c r="L69" s="42"/>
      <c r="M69" s="42"/>
      <c r="N69" s="42"/>
      <c r="O69" s="42"/>
      <c r="P69" s="42"/>
      <c r="Q69" s="42"/>
      <c r="R69" s="42" t="s">
        <v>135</v>
      </c>
      <c r="S69" s="42"/>
      <c r="T69" s="158"/>
      <c r="U69" s="42"/>
      <c r="V69" s="42"/>
      <c r="W69" s="42"/>
      <c r="X69" s="42"/>
      <c r="Y69" s="42"/>
      <c r="Z69" s="42"/>
      <c r="AA69" s="42"/>
      <c r="AB69" s="42"/>
      <c r="AC69" s="42"/>
      <c r="AD69" s="42"/>
      <c r="AE69" s="42"/>
      <c r="AF69" s="42"/>
      <c r="AG69" s="42"/>
      <c r="AH69" s="42"/>
      <c r="AI69" s="42"/>
      <c r="AJ69" s="42"/>
      <c r="AK69" s="42"/>
      <c r="AL69" s="187"/>
      <c r="AM69" s="32"/>
    </row>
    <row r="70" spans="1:39" ht="30" customHeight="1">
      <c r="A70" s="210"/>
      <c r="B70" s="84" t="s">
        <v>532</v>
      </c>
      <c r="C70" s="42"/>
      <c r="D70" s="42"/>
      <c r="E70" s="42"/>
      <c r="F70" s="42"/>
      <c r="G70" s="42"/>
      <c r="H70" s="42"/>
      <c r="I70" s="42"/>
      <c r="J70" s="42"/>
      <c r="K70" s="42"/>
      <c r="L70" s="42"/>
      <c r="M70" s="42"/>
      <c r="N70" s="42"/>
      <c r="O70" s="42"/>
      <c r="P70" s="42"/>
      <c r="Q70" s="42"/>
      <c r="R70" s="42" t="s">
        <v>135</v>
      </c>
      <c r="S70" s="42"/>
      <c r="T70" s="158"/>
      <c r="U70" s="42"/>
      <c r="V70" s="42"/>
      <c r="W70" s="42"/>
      <c r="X70" s="42"/>
      <c r="Y70" s="42"/>
      <c r="Z70" s="42"/>
      <c r="AA70" s="42"/>
      <c r="AB70" s="42"/>
      <c r="AC70" s="42"/>
      <c r="AD70" s="42"/>
      <c r="AE70" s="42"/>
      <c r="AF70" s="42"/>
      <c r="AG70" s="42"/>
      <c r="AH70" s="42"/>
      <c r="AI70" s="42"/>
      <c r="AJ70" s="42"/>
      <c r="AK70" s="42"/>
      <c r="AL70" s="187"/>
      <c r="AM70" s="32"/>
    </row>
    <row r="71" spans="1:39" ht="30" customHeight="1">
      <c r="A71" s="241" t="s">
        <v>533</v>
      </c>
      <c r="B71" s="84" t="s">
        <v>275</v>
      </c>
      <c r="C71" s="47" t="s">
        <v>534</v>
      </c>
      <c r="D71" s="47"/>
      <c r="E71" s="47"/>
      <c r="F71" s="47"/>
      <c r="G71" s="47"/>
      <c r="H71" s="47"/>
      <c r="I71" s="47"/>
      <c r="J71" s="47"/>
      <c r="K71" s="47"/>
      <c r="L71" s="47"/>
      <c r="M71" s="47"/>
      <c r="N71" s="42"/>
      <c r="O71" s="42"/>
      <c r="P71" s="42"/>
      <c r="Q71" s="42"/>
      <c r="R71" s="42"/>
      <c r="S71" s="42" t="s">
        <v>483</v>
      </c>
      <c r="T71" s="158"/>
      <c r="U71" s="47"/>
      <c r="V71" s="47"/>
      <c r="W71" s="47"/>
      <c r="X71" s="47"/>
      <c r="Y71" s="47"/>
      <c r="Z71" s="47"/>
      <c r="AA71" s="47"/>
      <c r="AB71" s="47"/>
      <c r="AC71" s="47"/>
      <c r="AD71" s="47"/>
      <c r="AE71" s="47"/>
      <c r="AF71" s="47"/>
      <c r="AG71" s="47"/>
      <c r="AH71" s="47"/>
      <c r="AI71" s="47"/>
      <c r="AJ71" s="47"/>
      <c r="AK71" s="42"/>
      <c r="AL71" s="187"/>
      <c r="AM71" s="32"/>
    </row>
    <row r="72" spans="1:39" ht="30" customHeight="1">
      <c r="A72" s="209"/>
      <c r="B72" s="84" t="s">
        <v>286</v>
      </c>
      <c r="C72" s="47" t="s">
        <v>534</v>
      </c>
      <c r="D72" s="47"/>
      <c r="E72" s="47"/>
      <c r="F72" s="47"/>
      <c r="G72" s="47"/>
      <c r="H72" s="47"/>
      <c r="I72" s="47"/>
      <c r="J72" s="47"/>
      <c r="K72" s="47"/>
      <c r="L72" s="47"/>
      <c r="M72" s="47"/>
      <c r="N72" s="42"/>
      <c r="O72" s="42"/>
      <c r="P72" s="42"/>
      <c r="Q72" s="42"/>
      <c r="R72" s="42"/>
      <c r="S72" s="42" t="s">
        <v>483</v>
      </c>
      <c r="T72" s="158"/>
      <c r="U72" s="47"/>
      <c r="V72" s="47"/>
      <c r="W72" s="47"/>
      <c r="X72" s="47"/>
      <c r="Y72" s="47"/>
      <c r="Z72" s="47"/>
      <c r="AA72" s="47"/>
      <c r="AB72" s="47"/>
      <c r="AC72" s="47"/>
      <c r="AD72" s="47"/>
      <c r="AE72" s="47"/>
      <c r="AF72" s="47"/>
      <c r="AG72" s="47"/>
      <c r="AH72" s="47"/>
      <c r="AI72" s="47"/>
      <c r="AJ72" s="47"/>
      <c r="AK72" s="42"/>
      <c r="AL72" s="187"/>
      <c r="AM72" s="32"/>
    </row>
    <row r="73" spans="1:39" ht="30" customHeight="1">
      <c r="A73" s="209"/>
      <c r="B73" s="84" t="s">
        <v>297</v>
      </c>
      <c r="C73" s="47" t="s">
        <v>534</v>
      </c>
      <c r="D73" s="47"/>
      <c r="E73" s="47"/>
      <c r="F73" s="47"/>
      <c r="G73" s="47"/>
      <c r="H73" s="47"/>
      <c r="I73" s="47"/>
      <c r="J73" s="47"/>
      <c r="K73" s="47"/>
      <c r="L73" s="47"/>
      <c r="M73" s="47"/>
      <c r="N73" s="42"/>
      <c r="O73" s="42"/>
      <c r="P73" s="42"/>
      <c r="Q73" s="42"/>
      <c r="R73" s="42"/>
      <c r="S73" s="42" t="s">
        <v>483</v>
      </c>
      <c r="T73" s="158"/>
      <c r="U73" s="47"/>
      <c r="V73" s="47"/>
      <c r="W73" s="47"/>
      <c r="X73" s="47"/>
      <c r="Y73" s="47"/>
      <c r="Z73" s="47"/>
      <c r="AA73" s="47"/>
      <c r="AB73" s="47"/>
      <c r="AC73" s="47"/>
      <c r="AD73" s="47"/>
      <c r="AE73" s="47"/>
      <c r="AF73" s="47"/>
      <c r="AG73" s="47"/>
      <c r="AH73" s="47"/>
      <c r="AI73" s="47"/>
      <c r="AJ73" s="47"/>
      <c r="AK73" s="42"/>
      <c r="AL73" s="187"/>
      <c r="AM73" s="32"/>
    </row>
    <row r="74" spans="1:39" ht="30" customHeight="1">
      <c r="A74" s="209"/>
      <c r="B74" s="84" t="s">
        <v>535</v>
      </c>
      <c r="C74" s="47"/>
      <c r="D74" s="47"/>
      <c r="E74" s="47"/>
      <c r="F74" s="47"/>
      <c r="G74" s="47"/>
      <c r="H74" s="47"/>
      <c r="I74" s="47"/>
      <c r="J74" s="47"/>
      <c r="K74" s="47"/>
      <c r="L74" s="47"/>
      <c r="M74" s="47"/>
      <c r="N74" s="42"/>
      <c r="O74" s="42"/>
      <c r="P74" s="42"/>
      <c r="Q74" s="42" t="s">
        <v>135</v>
      </c>
      <c r="R74" s="42"/>
      <c r="S74" s="42"/>
      <c r="T74" s="158"/>
      <c r="U74" s="47"/>
      <c r="V74" s="47"/>
      <c r="W74" s="47"/>
      <c r="X74" s="47"/>
      <c r="Y74" s="47"/>
      <c r="Z74" s="47"/>
      <c r="AA74" s="47"/>
      <c r="AB74" s="47"/>
      <c r="AC74" s="47"/>
      <c r="AD74" s="47"/>
      <c r="AE74" s="47"/>
      <c r="AF74" s="47"/>
      <c r="AG74" s="47"/>
      <c r="AH74" s="47"/>
      <c r="AI74" s="47"/>
      <c r="AJ74" s="47"/>
      <c r="AK74" s="42"/>
      <c r="AL74" s="187"/>
      <c r="AM74" s="32"/>
    </row>
    <row r="75" spans="1:39" ht="30" customHeight="1">
      <c r="A75" s="209"/>
      <c r="B75" s="84" t="s">
        <v>536</v>
      </c>
      <c r="C75" s="47"/>
      <c r="D75" s="47"/>
      <c r="E75" s="47"/>
      <c r="F75" s="47"/>
      <c r="G75" s="47"/>
      <c r="H75" s="47"/>
      <c r="I75" s="47"/>
      <c r="J75" s="47"/>
      <c r="K75" s="47"/>
      <c r="L75" s="47"/>
      <c r="M75" s="47"/>
      <c r="N75" s="42"/>
      <c r="O75" s="42"/>
      <c r="P75" s="42"/>
      <c r="Q75" s="42" t="s">
        <v>135</v>
      </c>
      <c r="R75" s="42"/>
      <c r="S75" s="42"/>
      <c r="T75" s="158"/>
      <c r="U75" s="47"/>
      <c r="V75" s="47"/>
      <c r="W75" s="47"/>
      <c r="X75" s="47"/>
      <c r="Y75" s="47"/>
      <c r="Z75" s="47"/>
      <c r="AA75" s="47"/>
      <c r="AB75" s="47"/>
      <c r="AC75" s="47"/>
      <c r="AD75" s="47"/>
      <c r="AE75" s="47"/>
      <c r="AF75" s="47"/>
      <c r="AG75" s="47"/>
      <c r="AH75" s="47"/>
      <c r="AI75" s="47"/>
      <c r="AJ75" s="47"/>
      <c r="AK75" s="42"/>
      <c r="AL75" s="187"/>
      <c r="AM75" s="32"/>
    </row>
    <row r="76" spans="1:39" ht="30" customHeight="1">
      <c r="A76" s="209"/>
      <c r="B76" s="84" t="s">
        <v>537</v>
      </c>
      <c r="C76" s="47"/>
      <c r="D76" s="47"/>
      <c r="E76" s="47"/>
      <c r="F76" s="47"/>
      <c r="G76" s="47"/>
      <c r="H76" s="47"/>
      <c r="I76" s="47"/>
      <c r="J76" s="47"/>
      <c r="K76" s="47"/>
      <c r="L76" s="47"/>
      <c r="M76" s="47"/>
      <c r="N76" s="42"/>
      <c r="O76" s="42"/>
      <c r="P76" s="42"/>
      <c r="Q76" s="42" t="s">
        <v>135</v>
      </c>
      <c r="R76" s="42"/>
      <c r="S76" s="42"/>
      <c r="T76" s="158"/>
      <c r="U76" s="47"/>
      <c r="V76" s="47"/>
      <c r="W76" s="47"/>
      <c r="X76" s="47"/>
      <c r="Y76" s="47"/>
      <c r="Z76" s="47"/>
      <c r="AA76" s="47"/>
      <c r="AB76" s="47"/>
      <c r="AC76" s="47"/>
      <c r="AD76" s="47"/>
      <c r="AE76" s="47"/>
      <c r="AF76" s="47"/>
      <c r="AG76" s="47"/>
      <c r="AH76" s="47"/>
      <c r="AI76" s="47"/>
      <c r="AJ76" s="47"/>
      <c r="AK76" s="42"/>
      <c r="AL76" s="187"/>
      <c r="AM76" s="32"/>
    </row>
    <row r="77" spans="1:39" ht="30" customHeight="1">
      <c r="A77" s="209"/>
      <c r="B77" s="84" t="s">
        <v>538</v>
      </c>
      <c r="C77" s="47"/>
      <c r="D77" s="47"/>
      <c r="E77" s="47"/>
      <c r="F77" s="47"/>
      <c r="G77" s="47"/>
      <c r="H77" s="47"/>
      <c r="I77" s="47"/>
      <c r="J77" s="47"/>
      <c r="K77" s="47"/>
      <c r="L77" s="47"/>
      <c r="M77" s="47"/>
      <c r="N77" s="42"/>
      <c r="O77" s="42"/>
      <c r="P77" s="42"/>
      <c r="Q77" s="42" t="s">
        <v>135</v>
      </c>
      <c r="R77" s="42"/>
      <c r="S77" s="42"/>
      <c r="T77" s="158"/>
      <c r="U77" s="47"/>
      <c r="V77" s="47"/>
      <c r="W77" s="47"/>
      <c r="X77" s="47"/>
      <c r="Y77" s="47"/>
      <c r="Z77" s="47"/>
      <c r="AA77" s="47"/>
      <c r="AB77" s="47"/>
      <c r="AC77" s="47"/>
      <c r="AD77" s="47"/>
      <c r="AE77" s="47"/>
      <c r="AF77" s="47"/>
      <c r="AG77" s="47"/>
      <c r="AH77" s="47"/>
      <c r="AI77" s="47"/>
      <c r="AJ77" s="47"/>
      <c r="AK77" s="42"/>
      <c r="AL77" s="187"/>
      <c r="AM77" s="32"/>
    </row>
    <row r="78" spans="1:39" ht="30" customHeight="1">
      <c r="A78" s="209"/>
      <c r="B78" s="84" t="s">
        <v>539</v>
      </c>
      <c r="C78" s="47"/>
      <c r="D78" s="47"/>
      <c r="E78" s="47"/>
      <c r="F78" s="47"/>
      <c r="G78" s="47"/>
      <c r="H78" s="47"/>
      <c r="I78" s="47"/>
      <c r="J78" s="47"/>
      <c r="K78" s="47"/>
      <c r="L78" s="47"/>
      <c r="M78" s="47"/>
      <c r="N78" s="42"/>
      <c r="O78" s="42"/>
      <c r="P78" s="42"/>
      <c r="Q78" s="42" t="s">
        <v>135</v>
      </c>
      <c r="R78" s="42"/>
      <c r="S78" s="42"/>
      <c r="T78" s="158"/>
      <c r="U78" s="47"/>
      <c r="V78" s="47"/>
      <c r="W78" s="47"/>
      <c r="X78" s="47"/>
      <c r="Y78" s="47"/>
      <c r="Z78" s="47"/>
      <c r="AA78" s="47"/>
      <c r="AB78" s="47"/>
      <c r="AC78" s="47"/>
      <c r="AD78" s="47"/>
      <c r="AE78" s="47"/>
      <c r="AF78" s="47"/>
      <c r="AG78" s="47"/>
      <c r="AH78" s="47"/>
      <c r="AI78" s="47"/>
      <c r="AJ78" s="47"/>
      <c r="AK78" s="42"/>
      <c r="AL78" s="187"/>
      <c r="AM78" s="32"/>
    </row>
    <row r="79" spans="1:39" ht="30" customHeight="1">
      <c r="A79" s="209"/>
      <c r="B79" s="84" t="s">
        <v>540</v>
      </c>
      <c r="C79" s="47"/>
      <c r="D79" s="47"/>
      <c r="E79" s="47"/>
      <c r="F79" s="47"/>
      <c r="G79" s="47"/>
      <c r="H79" s="47"/>
      <c r="I79" s="47"/>
      <c r="J79" s="47"/>
      <c r="K79" s="47"/>
      <c r="L79" s="47"/>
      <c r="M79" s="47"/>
      <c r="N79" s="42"/>
      <c r="O79" s="42"/>
      <c r="P79" s="42"/>
      <c r="Q79" s="42" t="s">
        <v>135</v>
      </c>
      <c r="R79" s="42"/>
      <c r="S79" s="42"/>
      <c r="T79" s="158"/>
      <c r="U79" s="47"/>
      <c r="V79" s="47"/>
      <c r="W79" s="47"/>
      <c r="X79" s="47"/>
      <c r="Y79" s="47"/>
      <c r="Z79" s="47"/>
      <c r="AA79" s="47"/>
      <c r="AB79" s="47"/>
      <c r="AC79" s="47"/>
      <c r="AD79" s="47"/>
      <c r="AE79" s="47"/>
      <c r="AF79" s="47"/>
      <c r="AG79" s="47"/>
      <c r="AH79" s="47"/>
      <c r="AI79" s="47"/>
      <c r="AJ79" s="47"/>
      <c r="AK79" s="42"/>
      <c r="AL79" s="187"/>
      <c r="AM79" s="32"/>
    </row>
    <row r="80" spans="1:39" ht="30" customHeight="1">
      <c r="A80" s="209"/>
      <c r="B80" s="84" t="s">
        <v>541</v>
      </c>
      <c r="C80" s="47"/>
      <c r="D80" s="47"/>
      <c r="E80" s="47"/>
      <c r="F80" s="47"/>
      <c r="G80" s="47"/>
      <c r="H80" s="47"/>
      <c r="I80" s="47"/>
      <c r="J80" s="47"/>
      <c r="K80" s="47"/>
      <c r="L80" s="47"/>
      <c r="M80" s="47"/>
      <c r="N80" s="42"/>
      <c r="O80" s="42"/>
      <c r="P80" s="42"/>
      <c r="Q80" s="42" t="s">
        <v>135</v>
      </c>
      <c r="R80" s="42"/>
      <c r="S80" s="42"/>
      <c r="T80" s="158"/>
      <c r="U80" s="47"/>
      <c r="V80" s="47"/>
      <c r="W80" s="47"/>
      <c r="X80" s="47"/>
      <c r="Y80" s="47"/>
      <c r="Z80" s="47"/>
      <c r="AA80" s="47"/>
      <c r="AB80" s="47"/>
      <c r="AC80" s="47"/>
      <c r="AD80" s="47"/>
      <c r="AE80" s="47"/>
      <c r="AF80" s="47"/>
      <c r="AG80" s="47"/>
      <c r="AH80" s="47"/>
      <c r="AI80" s="47"/>
      <c r="AJ80" s="47"/>
      <c r="AK80" s="42"/>
      <c r="AL80" s="187"/>
      <c r="AM80" s="32"/>
    </row>
    <row r="81" spans="1:39" ht="30" customHeight="1">
      <c r="A81" s="209"/>
      <c r="B81" s="84" t="s">
        <v>542</v>
      </c>
      <c r="C81" s="47"/>
      <c r="D81" s="47"/>
      <c r="E81" s="47"/>
      <c r="F81" s="47"/>
      <c r="G81" s="47"/>
      <c r="H81" s="47"/>
      <c r="I81" s="47"/>
      <c r="J81" s="47"/>
      <c r="K81" s="47"/>
      <c r="L81" s="47"/>
      <c r="M81" s="47"/>
      <c r="N81" s="42"/>
      <c r="O81" s="42"/>
      <c r="P81" s="42"/>
      <c r="Q81" s="42" t="s">
        <v>135</v>
      </c>
      <c r="R81" s="42"/>
      <c r="S81" s="42"/>
      <c r="T81" s="158"/>
      <c r="U81" s="47"/>
      <c r="V81" s="47"/>
      <c r="W81" s="47"/>
      <c r="X81" s="47"/>
      <c r="Y81" s="47"/>
      <c r="Z81" s="47"/>
      <c r="AA81" s="47"/>
      <c r="AB81" s="47"/>
      <c r="AC81" s="47"/>
      <c r="AD81" s="47"/>
      <c r="AE81" s="47"/>
      <c r="AF81" s="47"/>
      <c r="AG81" s="47"/>
      <c r="AH81" s="47"/>
      <c r="AI81" s="47"/>
      <c r="AJ81" s="47"/>
      <c r="AK81" s="42"/>
      <c r="AL81" s="187"/>
      <c r="AM81" s="32"/>
    </row>
    <row r="82" spans="1:39" ht="30" customHeight="1">
      <c r="A82" s="209"/>
      <c r="B82" s="84" t="s">
        <v>543</v>
      </c>
      <c r="C82" s="47"/>
      <c r="D82" s="47"/>
      <c r="E82" s="47"/>
      <c r="F82" s="47"/>
      <c r="G82" s="47"/>
      <c r="H82" s="47"/>
      <c r="I82" s="47"/>
      <c r="J82" s="47"/>
      <c r="K82" s="47"/>
      <c r="L82" s="47"/>
      <c r="M82" s="47"/>
      <c r="N82" s="42"/>
      <c r="O82" s="42"/>
      <c r="P82" s="42"/>
      <c r="Q82" s="42" t="s">
        <v>135</v>
      </c>
      <c r="R82" s="42"/>
      <c r="S82" s="42"/>
      <c r="T82" s="158"/>
      <c r="U82" s="47"/>
      <c r="V82" s="47"/>
      <c r="W82" s="47"/>
      <c r="X82" s="47"/>
      <c r="Y82" s="47"/>
      <c r="Z82" s="47"/>
      <c r="AA82" s="47"/>
      <c r="AB82" s="47"/>
      <c r="AC82" s="47"/>
      <c r="AD82" s="47"/>
      <c r="AE82" s="47"/>
      <c r="AF82" s="47"/>
      <c r="AG82" s="47"/>
      <c r="AH82" s="47"/>
      <c r="AI82" s="47"/>
      <c r="AJ82" s="47"/>
      <c r="AK82" s="42"/>
      <c r="AL82" s="187"/>
      <c r="AM82" s="32"/>
    </row>
    <row r="83" spans="1:39" ht="30" customHeight="1">
      <c r="A83" s="209"/>
      <c r="B83" s="84" t="s">
        <v>544</v>
      </c>
      <c r="C83" s="47"/>
      <c r="D83" s="47"/>
      <c r="E83" s="47"/>
      <c r="F83" s="47"/>
      <c r="G83" s="47"/>
      <c r="H83" s="47"/>
      <c r="I83" s="47"/>
      <c r="J83" s="47"/>
      <c r="K83" s="47"/>
      <c r="L83" s="47"/>
      <c r="M83" s="47"/>
      <c r="N83" s="42"/>
      <c r="O83" s="42"/>
      <c r="P83" s="42"/>
      <c r="Q83" s="42" t="s">
        <v>135</v>
      </c>
      <c r="R83" s="42"/>
      <c r="S83" s="42"/>
      <c r="T83" s="158"/>
      <c r="U83" s="47"/>
      <c r="V83" s="47"/>
      <c r="W83" s="47"/>
      <c r="X83" s="47"/>
      <c r="Y83" s="47"/>
      <c r="Z83" s="47"/>
      <c r="AA83" s="47"/>
      <c r="AB83" s="47"/>
      <c r="AC83" s="47"/>
      <c r="AD83" s="47"/>
      <c r="AE83" s="47"/>
      <c r="AF83" s="47"/>
      <c r="AG83" s="47"/>
      <c r="AH83" s="47"/>
      <c r="AI83" s="47"/>
      <c r="AJ83" s="47"/>
      <c r="AK83" s="42"/>
      <c r="AL83" s="187"/>
      <c r="AM83" s="32"/>
    </row>
    <row r="84" spans="1:39" ht="30" customHeight="1">
      <c r="A84" s="209"/>
      <c r="B84" s="84" t="s">
        <v>545</v>
      </c>
      <c r="C84" s="47"/>
      <c r="D84" s="47"/>
      <c r="E84" s="47"/>
      <c r="F84" s="47"/>
      <c r="G84" s="47"/>
      <c r="H84" s="47"/>
      <c r="I84" s="47"/>
      <c r="J84" s="47"/>
      <c r="K84" s="47"/>
      <c r="L84" s="47"/>
      <c r="M84" s="47"/>
      <c r="N84" s="42"/>
      <c r="O84" s="42"/>
      <c r="P84" s="42"/>
      <c r="Q84" s="42" t="s">
        <v>135</v>
      </c>
      <c r="R84" s="42"/>
      <c r="S84" s="42"/>
      <c r="T84" s="158"/>
      <c r="U84" s="47"/>
      <c r="V84" s="47"/>
      <c r="W84" s="47"/>
      <c r="X84" s="47"/>
      <c r="Y84" s="47"/>
      <c r="Z84" s="47"/>
      <c r="AA84" s="47"/>
      <c r="AB84" s="47"/>
      <c r="AC84" s="47"/>
      <c r="AD84" s="47"/>
      <c r="AE84" s="47"/>
      <c r="AF84" s="47"/>
      <c r="AG84" s="47"/>
      <c r="AH84" s="47"/>
      <c r="AI84" s="47"/>
      <c r="AJ84" s="47"/>
      <c r="AK84" s="42"/>
      <c r="AL84" s="187"/>
      <c r="AM84" s="32"/>
    </row>
    <row r="85" spans="1:39" ht="30" customHeight="1">
      <c r="A85" s="210"/>
      <c r="B85" s="84" t="s">
        <v>546</v>
      </c>
      <c r="C85" s="47"/>
      <c r="D85" s="47"/>
      <c r="E85" s="47"/>
      <c r="F85" s="47"/>
      <c r="G85" s="47"/>
      <c r="H85" s="47"/>
      <c r="I85" s="47"/>
      <c r="J85" s="47"/>
      <c r="K85" s="47"/>
      <c r="L85" s="47"/>
      <c r="M85" s="47"/>
      <c r="N85" s="42"/>
      <c r="O85" s="42"/>
      <c r="P85" s="42"/>
      <c r="Q85" s="42" t="s">
        <v>135</v>
      </c>
      <c r="R85" s="42"/>
      <c r="S85" s="42"/>
      <c r="T85" s="158"/>
      <c r="U85" s="47"/>
      <c r="V85" s="47"/>
      <c r="W85" s="47"/>
      <c r="X85" s="47"/>
      <c r="Y85" s="47"/>
      <c r="Z85" s="47"/>
      <c r="AA85" s="47"/>
      <c r="AB85" s="47"/>
      <c r="AC85" s="47"/>
      <c r="AD85" s="47"/>
      <c r="AE85" s="47"/>
      <c r="AF85" s="47"/>
      <c r="AG85" s="47"/>
      <c r="AH85" s="47"/>
      <c r="AI85" s="47"/>
      <c r="AJ85" s="47"/>
      <c r="AK85" s="42"/>
      <c r="AL85" s="187"/>
      <c r="AM85" s="32"/>
    </row>
    <row r="86" spans="1:39" ht="30" customHeight="1">
      <c r="A86" s="241" t="s">
        <v>547</v>
      </c>
      <c r="B86" s="84" t="s">
        <v>309</v>
      </c>
      <c r="C86" s="47" t="s">
        <v>548</v>
      </c>
      <c r="D86" s="47"/>
      <c r="E86" s="47"/>
      <c r="F86" s="47"/>
      <c r="G86" s="47"/>
      <c r="H86" s="47"/>
      <c r="I86" s="47"/>
      <c r="J86" s="47"/>
      <c r="K86" s="47"/>
      <c r="L86" s="47"/>
      <c r="M86" s="47"/>
      <c r="N86" s="42"/>
      <c r="O86" s="42"/>
      <c r="P86" s="42"/>
      <c r="Q86" s="42"/>
      <c r="R86" s="42"/>
      <c r="S86" s="42" t="s">
        <v>483</v>
      </c>
      <c r="T86" s="158"/>
      <c r="U86" s="47"/>
      <c r="V86" s="47"/>
      <c r="W86" s="47"/>
      <c r="X86" s="47"/>
      <c r="Y86" s="47"/>
      <c r="Z86" s="47"/>
      <c r="AA86" s="47"/>
      <c r="AB86" s="47"/>
      <c r="AC86" s="47"/>
      <c r="AD86" s="47"/>
      <c r="AE86" s="47"/>
      <c r="AF86" s="47"/>
      <c r="AG86" s="47"/>
      <c r="AH86" s="47"/>
      <c r="AI86" s="47"/>
      <c r="AJ86" s="47"/>
      <c r="AK86" s="42"/>
      <c r="AL86" s="187"/>
      <c r="AM86" s="32"/>
    </row>
    <row r="87" spans="1:39" ht="30" customHeight="1">
      <c r="A87" s="209"/>
      <c r="B87" s="84" t="s">
        <v>320</v>
      </c>
      <c r="C87" s="47" t="s">
        <v>548</v>
      </c>
      <c r="D87" s="47"/>
      <c r="E87" s="47"/>
      <c r="F87" s="47"/>
      <c r="G87" s="47"/>
      <c r="H87" s="47"/>
      <c r="I87" s="47"/>
      <c r="J87" s="47"/>
      <c r="K87" s="47"/>
      <c r="L87" s="47"/>
      <c r="M87" s="47"/>
      <c r="N87" s="42"/>
      <c r="O87" s="42"/>
      <c r="P87" s="42"/>
      <c r="Q87" s="42"/>
      <c r="R87" s="42"/>
      <c r="S87" s="42" t="s">
        <v>483</v>
      </c>
      <c r="T87" s="158"/>
      <c r="U87" s="47"/>
      <c r="V87" s="47"/>
      <c r="W87" s="47"/>
      <c r="X87" s="47"/>
      <c r="Y87" s="47"/>
      <c r="Z87" s="47"/>
      <c r="AA87" s="47"/>
      <c r="AB87" s="47"/>
      <c r="AC87" s="47"/>
      <c r="AD87" s="47"/>
      <c r="AE87" s="47"/>
      <c r="AF87" s="47"/>
      <c r="AG87" s="47"/>
      <c r="AH87" s="47"/>
      <c r="AI87" s="47"/>
      <c r="AJ87" s="47"/>
      <c r="AK87" s="42"/>
      <c r="AL87" s="187"/>
      <c r="AM87" s="32"/>
    </row>
    <row r="88" spans="1:39" ht="30" customHeight="1">
      <c r="A88" s="209"/>
      <c r="B88" s="84" t="s">
        <v>334</v>
      </c>
      <c r="C88" s="47" t="s">
        <v>548</v>
      </c>
      <c r="D88" s="47"/>
      <c r="E88" s="47"/>
      <c r="F88" s="47"/>
      <c r="G88" s="47"/>
      <c r="H88" s="47"/>
      <c r="I88" s="47"/>
      <c r="J88" s="47"/>
      <c r="K88" s="47"/>
      <c r="L88" s="47"/>
      <c r="M88" s="47"/>
      <c r="N88" s="42"/>
      <c r="O88" s="42"/>
      <c r="P88" s="42"/>
      <c r="Q88" s="42"/>
      <c r="R88" s="42"/>
      <c r="S88" s="42" t="s">
        <v>483</v>
      </c>
      <c r="T88" s="158"/>
      <c r="U88" s="47"/>
      <c r="V88" s="47"/>
      <c r="W88" s="47"/>
      <c r="X88" s="47"/>
      <c r="Y88" s="47"/>
      <c r="Z88" s="47"/>
      <c r="AA88" s="47"/>
      <c r="AB88" s="47"/>
      <c r="AC88" s="47"/>
      <c r="AD88" s="47"/>
      <c r="AE88" s="47"/>
      <c r="AF88" s="47"/>
      <c r="AG88" s="47"/>
      <c r="AH88" s="47"/>
      <c r="AI88" s="47"/>
      <c r="AJ88" s="47"/>
      <c r="AK88" s="42"/>
      <c r="AL88" s="187"/>
      <c r="AM88" s="32"/>
    </row>
    <row r="89" spans="1:39" ht="30" customHeight="1">
      <c r="A89" s="209"/>
      <c r="B89" s="84" t="s">
        <v>346</v>
      </c>
      <c r="C89" s="47"/>
      <c r="D89" s="47"/>
      <c r="E89" s="47"/>
      <c r="F89" s="47"/>
      <c r="G89" s="47"/>
      <c r="H89" s="47"/>
      <c r="I89" s="47"/>
      <c r="J89" s="47"/>
      <c r="K89" s="47"/>
      <c r="L89" s="47"/>
      <c r="M89" s="47"/>
      <c r="N89" s="42"/>
      <c r="O89" s="42"/>
      <c r="P89" s="42"/>
      <c r="Q89" s="42"/>
      <c r="R89" s="42"/>
      <c r="S89" s="42" t="s">
        <v>135</v>
      </c>
      <c r="T89" s="158"/>
      <c r="U89" s="47"/>
      <c r="V89" s="47"/>
      <c r="W89" s="47"/>
      <c r="X89" s="47"/>
      <c r="Y89" s="47"/>
      <c r="Z89" s="47"/>
      <c r="AA89" s="47"/>
      <c r="AB89" s="47"/>
      <c r="AC89" s="47"/>
      <c r="AD89" s="47"/>
      <c r="AE89" s="47"/>
      <c r="AF89" s="47"/>
      <c r="AG89" s="47"/>
      <c r="AH89" s="47"/>
      <c r="AI89" s="47"/>
      <c r="AJ89" s="47"/>
      <c r="AK89" s="42"/>
      <c r="AL89" s="187"/>
      <c r="AM89" s="32"/>
    </row>
    <row r="90" spans="1:39" ht="30" customHeight="1">
      <c r="A90" s="209"/>
      <c r="B90" s="84" t="s">
        <v>356</v>
      </c>
      <c r="C90" s="47"/>
      <c r="D90" s="47"/>
      <c r="E90" s="47"/>
      <c r="F90" s="47"/>
      <c r="G90" s="47"/>
      <c r="H90" s="47"/>
      <c r="I90" s="47"/>
      <c r="J90" s="47"/>
      <c r="K90" s="47"/>
      <c r="L90" s="47"/>
      <c r="M90" s="47"/>
      <c r="N90" s="42"/>
      <c r="O90" s="42"/>
      <c r="P90" s="42"/>
      <c r="Q90" s="42"/>
      <c r="R90" s="42"/>
      <c r="S90" s="42" t="s">
        <v>135</v>
      </c>
      <c r="T90" s="158"/>
      <c r="U90" s="47"/>
      <c r="V90" s="47"/>
      <c r="W90" s="47"/>
      <c r="X90" s="47"/>
      <c r="Y90" s="47"/>
      <c r="Z90" s="47"/>
      <c r="AA90" s="47"/>
      <c r="AB90" s="47"/>
      <c r="AC90" s="47"/>
      <c r="AD90" s="47"/>
      <c r="AE90" s="47"/>
      <c r="AF90" s="47"/>
      <c r="AG90" s="47"/>
      <c r="AH90" s="47"/>
      <c r="AI90" s="47"/>
      <c r="AJ90" s="47"/>
      <c r="AK90" s="42"/>
      <c r="AL90" s="187"/>
      <c r="AM90" s="32"/>
    </row>
    <row r="91" spans="1:39" ht="30" customHeight="1">
      <c r="A91" s="209"/>
      <c r="B91" s="84" t="s">
        <v>367</v>
      </c>
      <c r="C91" s="47"/>
      <c r="D91" s="47"/>
      <c r="E91" s="47"/>
      <c r="F91" s="47"/>
      <c r="G91" s="47"/>
      <c r="H91" s="47"/>
      <c r="I91" s="47"/>
      <c r="J91" s="47"/>
      <c r="K91" s="47"/>
      <c r="L91" s="47"/>
      <c r="M91" s="47"/>
      <c r="N91" s="42"/>
      <c r="O91" s="42"/>
      <c r="P91" s="42"/>
      <c r="Q91" s="42"/>
      <c r="R91" s="42"/>
      <c r="S91" s="42" t="s">
        <v>135</v>
      </c>
      <c r="T91" s="158"/>
      <c r="U91" s="47"/>
      <c r="V91" s="47"/>
      <c r="W91" s="47"/>
      <c r="X91" s="47"/>
      <c r="Y91" s="47"/>
      <c r="Z91" s="47"/>
      <c r="AA91" s="47"/>
      <c r="AB91" s="47"/>
      <c r="AC91" s="47"/>
      <c r="AD91" s="47"/>
      <c r="AE91" s="47"/>
      <c r="AF91" s="47"/>
      <c r="AG91" s="47"/>
      <c r="AH91" s="47"/>
      <c r="AI91" s="47"/>
      <c r="AJ91" s="47"/>
      <c r="AK91" s="42"/>
      <c r="AL91" s="187"/>
      <c r="AM91" s="32"/>
    </row>
    <row r="92" spans="1:39" ht="30" customHeight="1">
      <c r="A92" s="209"/>
      <c r="B92" s="84" t="s">
        <v>377</v>
      </c>
      <c r="C92" s="47"/>
      <c r="D92" s="47"/>
      <c r="E92" s="47"/>
      <c r="F92" s="47"/>
      <c r="G92" s="47"/>
      <c r="H92" s="47"/>
      <c r="I92" s="47"/>
      <c r="J92" s="47"/>
      <c r="K92" s="47"/>
      <c r="L92" s="47"/>
      <c r="M92" s="47"/>
      <c r="N92" s="42"/>
      <c r="O92" s="42"/>
      <c r="P92" s="42"/>
      <c r="Q92" s="42"/>
      <c r="R92" s="42"/>
      <c r="S92" s="42" t="s">
        <v>135</v>
      </c>
      <c r="T92" s="158"/>
      <c r="U92" s="47"/>
      <c r="V92" s="47"/>
      <c r="W92" s="47"/>
      <c r="X92" s="47"/>
      <c r="Y92" s="47"/>
      <c r="Z92" s="47"/>
      <c r="AA92" s="47"/>
      <c r="AB92" s="47"/>
      <c r="AC92" s="47"/>
      <c r="AD92" s="47"/>
      <c r="AE92" s="47"/>
      <c r="AF92" s="47"/>
      <c r="AG92" s="47"/>
      <c r="AH92" s="47"/>
      <c r="AI92" s="47"/>
      <c r="AJ92" s="47"/>
      <c r="AK92" s="42"/>
      <c r="AL92" s="187"/>
      <c r="AM92" s="32"/>
    </row>
    <row r="93" spans="1:39" ht="30" customHeight="1">
      <c r="A93" s="209"/>
      <c r="B93" s="84" t="s">
        <v>383</v>
      </c>
      <c r="C93" s="47"/>
      <c r="D93" s="47"/>
      <c r="E93" s="47"/>
      <c r="F93" s="47"/>
      <c r="G93" s="47"/>
      <c r="H93" s="47"/>
      <c r="I93" s="47"/>
      <c r="J93" s="47"/>
      <c r="K93" s="47"/>
      <c r="L93" s="47"/>
      <c r="M93" s="47"/>
      <c r="N93" s="42"/>
      <c r="O93" s="42"/>
      <c r="P93" s="42"/>
      <c r="Q93" s="42"/>
      <c r="R93" s="42"/>
      <c r="S93" s="42" t="s">
        <v>135</v>
      </c>
      <c r="T93" s="158"/>
      <c r="U93" s="47"/>
      <c r="V93" s="47"/>
      <c r="W93" s="47"/>
      <c r="X93" s="47"/>
      <c r="Y93" s="47"/>
      <c r="Z93" s="47"/>
      <c r="AA93" s="47"/>
      <c r="AB93" s="47"/>
      <c r="AC93" s="47"/>
      <c r="AD93" s="47"/>
      <c r="AE93" s="47"/>
      <c r="AF93" s="47"/>
      <c r="AG93" s="47"/>
      <c r="AH93" s="47"/>
      <c r="AI93" s="47"/>
      <c r="AJ93" s="47"/>
      <c r="AK93" s="42"/>
      <c r="AL93" s="187"/>
      <c r="AM93" s="32"/>
    </row>
    <row r="94" spans="1:39" ht="30" customHeight="1">
      <c r="A94" s="209"/>
      <c r="B94" s="84" t="s">
        <v>549</v>
      </c>
      <c r="C94" s="47"/>
      <c r="D94" s="47"/>
      <c r="E94" s="47"/>
      <c r="F94" s="47"/>
      <c r="G94" s="47"/>
      <c r="H94" s="47"/>
      <c r="I94" s="47"/>
      <c r="J94" s="47"/>
      <c r="K94" s="47"/>
      <c r="L94" s="47"/>
      <c r="M94" s="47"/>
      <c r="N94" s="42"/>
      <c r="O94" s="42"/>
      <c r="P94" s="42"/>
      <c r="Q94" s="42"/>
      <c r="R94" s="42"/>
      <c r="S94" s="42" t="s">
        <v>135</v>
      </c>
      <c r="T94" s="158"/>
      <c r="U94" s="47"/>
      <c r="V94" s="47"/>
      <c r="W94" s="47"/>
      <c r="X94" s="47"/>
      <c r="Y94" s="47"/>
      <c r="Z94" s="47"/>
      <c r="AA94" s="47"/>
      <c r="AB94" s="47"/>
      <c r="AC94" s="47"/>
      <c r="AD94" s="47"/>
      <c r="AE94" s="47"/>
      <c r="AF94" s="47"/>
      <c r="AG94" s="47"/>
      <c r="AH94" s="47"/>
      <c r="AI94" s="47"/>
      <c r="AJ94" s="47"/>
      <c r="AK94" s="42"/>
      <c r="AL94" s="187"/>
      <c r="AM94" s="32"/>
    </row>
    <row r="95" spans="1:39" ht="30" customHeight="1">
      <c r="A95" s="209"/>
      <c r="B95" s="84" t="s">
        <v>550</v>
      </c>
      <c r="C95" s="47"/>
      <c r="D95" s="47"/>
      <c r="E95" s="47"/>
      <c r="F95" s="47"/>
      <c r="G95" s="47"/>
      <c r="H95" s="47"/>
      <c r="I95" s="47"/>
      <c r="J95" s="47"/>
      <c r="K95" s="47"/>
      <c r="L95" s="47"/>
      <c r="M95" s="47"/>
      <c r="N95" s="42"/>
      <c r="O95" s="42"/>
      <c r="P95" s="42"/>
      <c r="Q95" s="42"/>
      <c r="R95" s="42"/>
      <c r="S95" s="42" t="s">
        <v>135</v>
      </c>
      <c r="T95" s="158"/>
      <c r="U95" s="47"/>
      <c r="V95" s="47"/>
      <c r="W95" s="47"/>
      <c r="X95" s="47"/>
      <c r="Y95" s="47"/>
      <c r="Z95" s="47"/>
      <c r="AA95" s="47"/>
      <c r="AB95" s="47"/>
      <c r="AC95" s="47"/>
      <c r="AD95" s="47"/>
      <c r="AE95" s="47"/>
      <c r="AF95" s="47"/>
      <c r="AG95" s="47"/>
      <c r="AH95" s="47"/>
      <c r="AI95" s="47"/>
      <c r="AJ95" s="47"/>
      <c r="AK95" s="42"/>
      <c r="AL95" s="187"/>
      <c r="AM95" s="32"/>
    </row>
    <row r="96" spans="1:39" ht="30" customHeight="1">
      <c r="A96" s="209"/>
      <c r="B96" s="84" t="s">
        <v>551</v>
      </c>
      <c r="C96" s="47"/>
      <c r="D96" s="47"/>
      <c r="E96" s="47"/>
      <c r="F96" s="47"/>
      <c r="G96" s="47"/>
      <c r="H96" s="47"/>
      <c r="I96" s="47"/>
      <c r="J96" s="47"/>
      <c r="K96" s="47"/>
      <c r="L96" s="47"/>
      <c r="M96" s="47"/>
      <c r="N96" s="42"/>
      <c r="O96" s="42"/>
      <c r="P96" s="42"/>
      <c r="Q96" s="42"/>
      <c r="R96" s="42"/>
      <c r="S96" s="42" t="s">
        <v>135</v>
      </c>
      <c r="T96" s="158"/>
      <c r="U96" s="47"/>
      <c r="V96" s="47"/>
      <c r="W96" s="47"/>
      <c r="X96" s="47"/>
      <c r="Y96" s="47"/>
      <c r="Z96" s="47"/>
      <c r="AA96" s="47"/>
      <c r="AB96" s="47"/>
      <c r="AC96" s="47"/>
      <c r="AD96" s="47"/>
      <c r="AE96" s="47"/>
      <c r="AF96" s="47"/>
      <c r="AG96" s="47"/>
      <c r="AH96" s="47"/>
      <c r="AI96" s="47"/>
      <c r="AJ96" s="47"/>
      <c r="AK96" s="42"/>
      <c r="AL96" s="187"/>
      <c r="AM96" s="32"/>
    </row>
    <row r="97" spans="1:39" ht="30" customHeight="1">
      <c r="A97" s="209"/>
      <c r="B97" s="84" t="s">
        <v>552</v>
      </c>
      <c r="C97" s="47"/>
      <c r="D97" s="47"/>
      <c r="E97" s="47"/>
      <c r="F97" s="47"/>
      <c r="G97" s="47"/>
      <c r="H97" s="47"/>
      <c r="I97" s="47"/>
      <c r="J97" s="47"/>
      <c r="K97" s="47"/>
      <c r="L97" s="47"/>
      <c r="M97" s="47"/>
      <c r="N97" s="42"/>
      <c r="O97" s="42"/>
      <c r="P97" s="42"/>
      <c r="Q97" s="42"/>
      <c r="R97" s="42"/>
      <c r="S97" s="42" t="s">
        <v>135</v>
      </c>
      <c r="T97" s="158"/>
      <c r="U97" s="47"/>
      <c r="V97" s="47"/>
      <c r="W97" s="47"/>
      <c r="X97" s="47"/>
      <c r="Y97" s="47"/>
      <c r="Z97" s="47"/>
      <c r="AA97" s="47"/>
      <c r="AB97" s="47"/>
      <c r="AC97" s="47"/>
      <c r="AD97" s="47"/>
      <c r="AE97" s="47"/>
      <c r="AF97" s="47"/>
      <c r="AG97" s="47"/>
      <c r="AH97" s="47"/>
      <c r="AI97" s="47"/>
      <c r="AJ97" s="47"/>
      <c r="AK97" s="42"/>
      <c r="AL97" s="187"/>
      <c r="AM97" s="32"/>
    </row>
    <row r="98" spans="1:39" ht="30" customHeight="1">
      <c r="A98" s="209"/>
      <c r="B98" s="84" t="s">
        <v>553</v>
      </c>
      <c r="C98" s="47"/>
      <c r="D98" s="47"/>
      <c r="E98" s="47"/>
      <c r="F98" s="47"/>
      <c r="G98" s="47"/>
      <c r="H98" s="47"/>
      <c r="I98" s="47"/>
      <c r="J98" s="47"/>
      <c r="K98" s="47"/>
      <c r="L98" s="47"/>
      <c r="M98" s="47"/>
      <c r="N98" s="42"/>
      <c r="O98" s="42"/>
      <c r="P98" s="42"/>
      <c r="Q98" s="42"/>
      <c r="R98" s="42"/>
      <c r="S98" s="42" t="s">
        <v>135</v>
      </c>
      <c r="T98" s="158"/>
      <c r="U98" s="47"/>
      <c r="V98" s="47"/>
      <c r="W98" s="47"/>
      <c r="X98" s="47"/>
      <c r="Y98" s="47"/>
      <c r="Z98" s="47"/>
      <c r="AA98" s="47"/>
      <c r="AB98" s="47"/>
      <c r="AC98" s="47"/>
      <c r="AD98" s="47"/>
      <c r="AE98" s="47"/>
      <c r="AF98" s="47"/>
      <c r="AG98" s="47"/>
      <c r="AH98" s="47"/>
      <c r="AI98" s="47"/>
      <c r="AJ98" s="47"/>
      <c r="AK98" s="42"/>
      <c r="AL98" s="187"/>
      <c r="AM98" s="32"/>
    </row>
    <row r="99" spans="1:39" ht="30" customHeight="1">
      <c r="A99" s="209"/>
      <c r="B99" s="84" t="s">
        <v>554</v>
      </c>
      <c r="C99" s="47"/>
      <c r="D99" s="47"/>
      <c r="E99" s="47"/>
      <c r="F99" s="47"/>
      <c r="G99" s="47"/>
      <c r="H99" s="47"/>
      <c r="I99" s="47"/>
      <c r="J99" s="47"/>
      <c r="K99" s="47"/>
      <c r="L99" s="47"/>
      <c r="M99" s="47"/>
      <c r="N99" s="42"/>
      <c r="O99" s="42"/>
      <c r="P99" s="42"/>
      <c r="Q99" s="42"/>
      <c r="R99" s="42"/>
      <c r="S99" s="42" t="s">
        <v>135</v>
      </c>
      <c r="T99" s="158"/>
      <c r="U99" s="47"/>
      <c r="V99" s="47"/>
      <c r="W99" s="47"/>
      <c r="X99" s="47"/>
      <c r="Y99" s="47"/>
      <c r="Z99" s="47"/>
      <c r="AA99" s="47"/>
      <c r="AB99" s="47"/>
      <c r="AC99" s="47"/>
      <c r="AD99" s="47"/>
      <c r="AE99" s="47"/>
      <c r="AF99" s="47"/>
      <c r="AG99" s="47"/>
      <c r="AH99" s="47"/>
      <c r="AI99" s="47"/>
      <c r="AJ99" s="47"/>
      <c r="AK99" s="42"/>
      <c r="AL99" s="187"/>
      <c r="AM99" s="32"/>
    </row>
    <row r="100" spans="1:39" ht="30" customHeight="1">
      <c r="A100" s="210"/>
      <c r="B100" s="84" t="s">
        <v>555</v>
      </c>
      <c r="C100" s="47"/>
      <c r="D100" s="47"/>
      <c r="E100" s="47"/>
      <c r="F100" s="47"/>
      <c r="G100" s="47"/>
      <c r="H100" s="47"/>
      <c r="I100" s="47"/>
      <c r="J100" s="47"/>
      <c r="K100" s="47"/>
      <c r="L100" s="47"/>
      <c r="M100" s="47"/>
      <c r="N100" s="42"/>
      <c r="O100" s="42"/>
      <c r="P100" s="42"/>
      <c r="Q100" s="42"/>
      <c r="R100" s="42"/>
      <c r="S100" s="42" t="s">
        <v>135</v>
      </c>
      <c r="T100" s="158"/>
      <c r="U100" s="47"/>
      <c r="V100" s="47"/>
      <c r="W100" s="47"/>
      <c r="X100" s="47"/>
      <c r="Y100" s="47"/>
      <c r="Z100" s="47"/>
      <c r="AA100" s="47"/>
      <c r="AB100" s="47"/>
      <c r="AC100" s="47"/>
      <c r="AD100" s="47"/>
      <c r="AE100" s="47"/>
      <c r="AF100" s="47"/>
      <c r="AG100" s="47"/>
      <c r="AH100" s="47"/>
      <c r="AI100" s="47"/>
      <c r="AJ100" s="47"/>
      <c r="AK100" s="42"/>
      <c r="AL100" s="187"/>
      <c r="AM100" s="32"/>
    </row>
    <row r="101" spans="1:39" ht="30" customHeight="1">
      <c r="A101" s="241" t="s">
        <v>556</v>
      </c>
      <c r="B101" s="84" t="s">
        <v>393</v>
      </c>
      <c r="C101" s="47" t="s">
        <v>557</v>
      </c>
      <c r="D101" s="47"/>
      <c r="E101" s="47"/>
      <c r="F101" s="47"/>
      <c r="G101" s="47"/>
      <c r="H101" s="47"/>
      <c r="I101" s="47"/>
      <c r="J101" s="47"/>
      <c r="K101" s="47"/>
      <c r="L101" s="47"/>
      <c r="M101" s="47"/>
      <c r="N101" s="42"/>
      <c r="O101" s="42"/>
      <c r="P101" s="42"/>
      <c r="Q101" s="42"/>
      <c r="R101" s="42"/>
      <c r="S101" s="42" t="s">
        <v>483</v>
      </c>
      <c r="T101" s="158"/>
      <c r="U101" s="47"/>
      <c r="V101" s="47"/>
      <c r="W101" s="47"/>
      <c r="X101" s="47"/>
      <c r="Y101" s="47"/>
      <c r="Z101" s="47"/>
      <c r="AA101" s="47"/>
      <c r="AB101" s="47"/>
      <c r="AC101" s="47"/>
      <c r="AD101" s="47"/>
      <c r="AE101" s="47"/>
      <c r="AF101" s="47"/>
      <c r="AG101" s="47"/>
      <c r="AH101" s="47"/>
      <c r="AI101" s="47"/>
      <c r="AJ101" s="47"/>
      <c r="AK101" s="42"/>
      <c r="AL101" s="187"/>
      <c r="AM101" s="32"/>
    </row>
    <row r="102" spans="1:39" ht="30" customHeight="1">
      <c r="A102" s="209"/>
      <c r="B102" s="84" t="s">
        <v>406</v>
      </c>
      <c r="C102" s="47" t="s">
        <v>557</v>
      </c>
      <c r="D102" s="47"/>
      <c r="E102" s="47"/>
      <c r="F102" s="47"/>
      <c r="G102" s="47"/>
      <c r="H102" s="47"/>
      <c r="I102" s="47"/>
      <c r="J102" s="47"/>
      <c r="K102" s="47"/>
      <c r="L102" s="47"/>
      <c r="M102" s="47"/>
      <c r="N102" s="42"/>
      <c r="O102" s="42"/>
      <c r="P102" s="42"/>
      <c r="Q102" s="42"/>
      <c r="R102" s="42"/>
      <c r="S102" s="42" t="s">
        <v>483</v>
      </c>
      <c r="T102" s="158"/>
      <c r="U102" s="47"/>
      <c r="V102" s="47"/>
      <c r="W102" s="47"/>
      <c r="X102" s="47"/>
      <c r="Y102" s="47"/>
      <c r="Z102" s="47"/>
      <c r="AA102" s="47"/>
      <c r="AB102" s="47"/>
      <c r="AC102" s="47"/>
      <c r="AD102" s="47"/>
      <c r="AE102" s="47"/>
      <c r="AF102" s="47"/>
      <c r="AG102" s="47"/>
      <c r="AH102" s="47"/>
      <c r="AI102" s="47"/>
      <c r="AJ102" s="47"/>
      <c r="AK102" s="42"/>
      <c r="AL102" s="187"/>
      <c r="AM102" s="32"/>
    </row>
    <row r="103" spans="1:39" ht="30" customHeight="1">
      <c r="A103" s="209"/>
      <c r="B103" s="84" t="s">
        <v>417</v>
      </c>
      <c r="C103" s="47" t="s">
        <v>557</v>
      </c>
      <c r="D103" s="47"/>
      <c r="E103" s="47"/>
      <c r="F103" s="47"/>
      <c r="G103" s="47"/>
      <c r="H103" s="47"/>
      <c r="I103" s="47"/>
      <c r="J103" s="47"/>
      <c r="K103" s="47"/>
      <c r="L103" s="47"/>
      <c r="M103" s="47"/>
      <c r="N103" s="42"/>
      <c r="O103" s="42"/>
      <c r="P103" s="42"/>
      <c r="Q103" s="42"/>
      <c r="R103" s="42"/>
      <c r="S103" s="42" t="s">
        <v>483</v>
      </c>
      <c r="T103" s="158"/>
      <c r="U103" s="47"/>
      <c r="V103" s="47"/>
      <c r="W103" s="47"/>
      <c r="X103" s="47"/>
      <c r="Y103" s="47"/>
      <c r="Z103" s="47"/>
      <c r="AA103" s="47"/>
      <c r="AB103" s="47"/>
      <c r="AC103" s="47"/>
      <c r="AD103" s="47"/>
      <c r="AE103" s="47"/>
      <c r="AF103" s="47"/>
      <c r="AG103" s="47"/>
      <c r="AH103" s="47"/>
      <c r="AI103" s="47"/>
      <c r="AJ103" s="47"/>
      <c r="AK103" s="42"/>
      <c r="AL103" s="187"/>
      <c r="AM103" s="32"/>
    </row>
    <row r="104" spans="1:39" ht="30" customHeight="1">
      <c r="A104" s="209"/>
      <c r="B104" s="84" t="s">
        <v>429</v>
      </c>
      <c r="C104" s="47"/>
      <c r="D104" s="47"/>
      <c r="E104" s="47"/>
      <c r="F104" s="47"/>
      <c r="G104" s="47"/>
      <c r="H104" s="47"/>
      <c r="I104" s="47"/>
      <c r="J104" s="47"/>
      <c r="K104" s="47"/>
      <c r="L104" s="47"/>
      <c r="M104" s="47"/>
      <c r="N104" s="42"/>
      <c r="O104" s="42"/>
      <c r="P104" s="42"/>
      <c r="Q104" s="42"/>
      <c r="R104" s="42" t="s">
        <v>135</v>
      </c>
      <c r="S104" s="42"/>
      <c r="T104" s="158"/>
      <c r="U104" s="47"/>
      <c r="V104" s="47"/>
      <c r="W104" s="47"/>
      <c r="X104" s="47"/>
      <c r="Y104" s="47"/>
      <c r="Z104" s="47"/>
      <c r="AA104" s="47"/>
      <c r="AB104" s="47"/>
      <c r="AC104" s="47"/>
      <c r="AD104" s="47"/>
      <c r="AE104" s="47"/>
      <c r="AF104" s="47"/>
      <c r="AG104" s="47"/>
      <c r="AH104" s="47"/>
      <c r="AI104" s="47"/>
      <c r="AJ104" s="47"/>
      <c r="AK104" s="42"/>
      <c r="AL104" s="187"/>
      <c r="AM104" s="32"/>
    </row>
    <row r="105" spans="1:39" ht="30" customHeight="1">
      <c r="A105" s="209"/>
      <c r="B105" s="84" t="s">
        <v>558</v>
      </c>
      <c r="C105" s="47"/>
      <c r="D105" s="47"/>
      <c r="E105" s="47"/>
      <c r="F105" s="47"/>
      <c r="G105" s="47"/>
      <c r="H105" s="47"/>
      <c r="I105" s="47"/>
      <c r="J105" s="47"/>
      <c r="K105" s="47"/>
      <c r="L105" s="47"/>
      <c r="M105" s="47"/>
      <c r="N105" s="42"/>
      <c r="O105" s="42"/>
      <c r="P105" s="42" t="s">
        <v>135</v>
      </c>
      <c r="Q105" s="42"/>
      <c r="R105" s="42"/>
      <c r="S105" s="42"/>
      <c r="T105" s="158"/>
      <c r="U105" s="47"/>
      <c r="V105" s="47"/>
      <c r="W105" s="47"/>
      <c r="X105" s="47"/>
      <c r="Y105" s="47"/>
      <c r="Z105" s="47"/>
      <c r="AA105" s="47"/>
      <c r="AB105" s="47"/>
      <c r="AC105" s="47"/>
      <c r="AD105" s="47"/>
      <c r="AE105" s="47"/>
      <c r="AF105" s="47"/>
      <c r="AG105" s="47"/>
      <c r="AH105" s="47"/>
      <c r="AI105" s="47"/>
      <c r="AJ105" s="47"/>
      <c r="AK105" s="42"/>
      <c r="AL105" s="187"/>
      <c r="AM105" s="32"/>
    </row>
    <row r="106" spans="1:39" ht="30" customHeight="1">
      <c r="A106" s="209"/>
      <c r="B106" s="84" t="s">
        <v>559</v>
      </c>
      <c r="C106" s="47"/>
      <c r="D106" s="47"/>
      <c r="E106" s="47"/>
      <c r="F106" s="47"/>
      <c r="G106" s="47"/>
      <c r="H106" s="47"/>
      <c r="I106" s="47"/>
      <c r="J106" s="47"/>
      <c r="K106" s="47"/>
      <c r="L106" s="47"/>
      <c r="M106" s="47"/>
      <c r="N106" s="42"/>
      <c r="O106" s="42"/>
      <c r="P106" s="42" t="s">
        <v>135</v>
      </c>
      <c r="Q106" s="42"/>
      <c r="R106" s="42"/>
      <c r="S106" s="42"/>
      <c r="T106" s="158"/>
      <c r="U106" s="47"/>
      <c r="V106" s="47"/>
      <c r="W106" s="47"/>
      <c r="X106" s="47"/>
      <c r="Y106" s="47"/>
      <c r="Z106" s="47"/>
      <c r="AA106" s="47"/>
      <c r="AB106" s="47"/>
      <c r="AC106" s="47"/>
      <c r="AD106" s="47"/>
      <c r="AE106" s="47"/>
      <c r="AF106" s="47"/>
      <c r="AG106" s="47"/>
      <c r="AH106" s="47"/>
      <c r="AI106" s="47"/>
      <c r="AJ106" s="47"/>
      <c r="AK106" s="42"/>
      <c r="AL106" s="187"/>
      <c r="AM106" s="32"/>
    </row>
    <row r="107" spans="1:39" ht="30" customHeight="1">
      <c r="A107" s="209"/>
      <c r="B107" s="84" t="s">
        <v>560</v>
      </c>
      <c r="C107" s="47"/>
      <c r="D107" s="47"/>
      <c r="E107" s="47"/>
      <c r="F107" s="47"/>
      <c r="G107" s="47"/>
      <c r="H107" s="47"/>
      <c r="I107" s="47"/>
      <c r="J107" s="47"/>
      <c r="K107" s="47"/>
      <c r="L107" s="47"/>
      <c r="M107" s="47"/>
      <c r="N107" s="42"/>
      <c r="O107" s="42"/>
      <c r="P107" s="42" t="s">
        <v>135</v>
      </c>
      <c r="Q107" s="42"/>
      <c r="R107" s="42"/>
      <c r="S107" s="42"/>
      <c r="T107" s="158"/>
      <c r="U107" s="47"/>
      <c r="V107" s="47"/>
      <c r="W107" s="47"/>
      <c r="X107" s="47"/>
      <c r="Y107" s="47"/>
      <c r="Z107" s="47"/>
      <c r="AA107" s="47"/>
      <c r="AB107" s="47"/>
      <c r="AC107" s="47"/>
      <c r="AD107" s="47"/>
      <c r="AE107" s="47"/>
      <c r="AF107" s="47"/>
      <c r="AG107" s="47"/>
      <c r="AH107" s="47"/>
      <c r="AI107" s="47"/>
      <c r="AJ107" s="47"/>
      <c r="AK107" s="42"/>
      <c r="AL107" s="187"/>
      <c r="AM107" s="32"/>
    </row>
    <row r="108" spans="1:39" ht="30" customHeight="1">
      <c r="A108" s="209"/>
      <c r="B108" s="84" t="s">
        <v>561</v>
      </c>
      <c r="C108" s="47"/>
      <c r="D108" s="47"/>
      <c r="E108" s="47"/>
      <c r="F108" s="47"/>
      <c r="G108" s="47"/>
      <c r="H108" s="47"/>
      <c r="I108" s="47"/>
      <c r="J108" s="47"/>
      <c r="K108" s="47"/>
      <c r="L108" s="47"/>
      <c r="M108" s="47"/>
      <c r="N108" s="42"/>
      <c r="O108" s="42"/>
      <c r="P108" s="42" t="s">
        <v>135</v>
      </c>
      <c r="Q108" s="42"/>
      <c r="R108" s="42"/>
      <c r="S108" s="42"/>
      <c r="T108" s="158"/>
      <c r="U108" s="47"/>
      <c r="V108" s="47"/>
      <c r="W108" s="47"/>
      <c r="X108" s="47"/>
      <c r="Y108" s="47"/>
      <c r="Z108" s="47"/>
      <c r="AA108" s="47"/>
      <c r="AB108" s="47"/>
      <c r="AC108" s="47"/>
      <c r="AD108" s="47"/>
      <c r="AE108" s="47"/>
      <c r="AF108" s="47"/>
      <c r="AG108" s="47"/>
      <c r="AH108" s="47"/>
      <c r="AI108" s="47"/>
      <c r="AJ108" s="47"/>
      <c r="AK108" s="42"/>
      <c r="AL108" s="187"/>
      <c r="AM108" s="32"/>
    </row>
    <row r="109" spans="1:39" ht="30" customHeight="1">
      <c r="A109" s="209"/>
      <c r="B109" s="84" t="s">
        <v>562</v>
      </c>
      <c r="C109" s="47"/>
      <c r="D109" s="47"/>
      <c r="E109" s="47"/>
      <c r="F109" s="47"/>
      <c r="G109" s="47"/>
      <c r="H109" s="47"/>
      <c r="I109" s="47"/>
      <c r="J109" s="47"/>
      <c r="K109" s="47"/>
      <c r="L109" s="47"/>
      <c r="M109" s="47"/>
      <c r="N109" s="42"/>
      <c r="O109" s="42"/>
      <c r="P109" s="42" t="s">
        <v>135</v>
      </c>
      <c r="Q109" s="42"/>
      <c r="R109" s="42"/>
      <c r="S109" s="42"/>
      <c r="T109" s="158"/>
      <c r="U109" s="47"/>
      <c r="V109" s="47"/>
      <c r="W109" s="47"/>
      <c r="X109" s="47"/>
      <c r="Y109" s="47"/>
      <c r="Z109" s="47"/>
      <c r="AA109" s="47"/>
      <c r="AB109" s="47"/>
      <c r="AC109" s="47"/>
      <c r="AD109" s="47"/>
      <c r="AE109" s="47"/>
      <c r="AF109" s="47"/>
      <c r="AG109" s="47"/>
      <c r="AH109" s="47"/>
      <c r="AI109" s="47"/>
      <c r="AJ109" s="47"/>
      <c r="AK109" s="42"/>
      <c r="AL109" s="187"/>
      <c r="AM109" s="32"/>
    </row>
    <row r="110" spans="1:39" ht="30" customHeight="1">
      <c r="A110" s="209"/>
      <c r="B110" s="84" t="s">
        <v>563</v>
      </c>
      <c r="C110" s="47"/>
      <c r="D110" s="47"/>
      <c r="E110" s="47"/>
      <c r="F110" s="47"/>
      <c r="G110" s="47"/>
      <c r="H110" s="47"/>
      <c r="I110" s="47"/>
      <c r="J110" s="47"/>
      <c r="K110" s="47"/>
      <c r="L110" s="47"/>
      <c r="M110" s="47"/>
      <c r="N110" s="42"/>
      <c r="O110" s="42"/>
      <c r="P110" s="42" t="s">
        <v>135</v>
      </c>
      <c r="Q110" s="42"/>
      <c r="R110" s="42"/>
      <c r="S110" s="42"/>
      <c r="T110" s="158"/>
      <c r="U110" s="47"/>
      <c r="V110" s="47"/>
      <c r="W110" s="47"/>
      <c r="X110" s="47"/>
      <c r="Y110" s="47"/>
      <c r="Z110" s="47"/>
      <c r="AA110" s="47"/>
      <c r="AB110" s="47"/>
      <c r="AC110" s="47"/>
      <c r="AD110" s="47"/>
      <c r="AE110" s="47"/>
      <c r="AF110" s="47"/>
      <c r="AG110" s="47"/>
      <c r="AH110" s="47"/>
      <c r="AI110" s="47"/>
      <c r="AJ110" s="47"/>
      <c r="AK110" s="42"/>
      <c r="AL110" s="187"/>
      <c r="AM110" s="32"/>
    </row>
    <row r="111" spans="1:39" ht="30" customHeight="1">
      <c r="A111" s="209"/>
      <c r="B111" s="84" t="s">
        <v>564</v>
      </c>
      <c r="C111" s="47"/>
      <c r="D111" s="47"/>
      <c r="E111" s="47"/>
      <c r="F111" s="47"/>
      <c r="G111" s="47"/>
      <c r="H111" s="47"/>
      <c r="I111" s="47"/>
      <c r="J111" s="47"/>
      <c r="K111" s="47"/>
      <c r="L111" s="47"/>
      <c r="M111" s="47"/>
      <c r="N111" s="42"/>
      <c r="O111" s="42"/>
      <c r="P111" s="42" t="s">
        <v>135</v>
      </c>
      <c r="Q111" s="42"/>
      <c r="R111" s="42"/>
      <c r="S111" s="42"/>
      <c r="T111" s="158"/>
      <c r="U111" s="47"/>
      <c r="V111" s="47"/>
      <c r="W111" s="47"/>
      <c r="X111" s="47"/>
      <c r="Y111" s="47"/>
      <c r="Z111" s="47"/>
      <c r="AA111" s="47"/>
      <c r="AB111" s="47"/>
      <c r="AC111" s="47"/>
      <c r="AD111" s="47"/>
      <c r="AE111" s="47"/>
      <c r="AF111" s="47"/>
      <c r="AG111" s="47"/>
      <c r="AH111" s="47"/>
      <c r="AI111" s="47"/>
      <c r="AJ111" s="47"/>
      <c r="AK111" s="42"/>
      <c r="AL111" s="187"/>
      <c r="AM111" s="32"/>
    </row>
    <row r="112" spans="1:39" ht="30" customHeight="1">
      <c r="A112" s="209"/>
      <c r="B112" s="84" t="s">
        <v>565</v>
      </c>
      <c r="C112" s="47"/>
      <c r="D112" s="47"/>
      <c r="E112" s="47"/>
      <c r="F112" s="47"/>
      <c r="G112" s="47"/>
      <c r="H112" s="47"/>
      <c r="I112" s="47"/>
      <c r="J112" s="47"/>
      <c r="K112" s="47"/>
      <c r="L112" s="47"/>
      <c r="M112" s="47"/>
      <c r="N112" s="42"/>
      <c r="O112" s="42"/>
      <c r="P112" s="42" t="s">
        <v>135</v>
      </c>
      <c r="Q112" s="42"/>
      <c r="R112" s="42"/>
      <c r="S112" s="42"/>
      <c r="T112" s="158"/>
      <c r="U112" s="47"/>
      <c r="V112" s="47"/>
      <c r="W112" s="47"/>
      <c r="X112" s="47"/>
      <c r="Y112" s="47"/>
      <c r="Z112" s="47"/>
      <c r="AA112" s="47"/>
      <c r="AB112" s="47"/>
      <c r="AC112" s="47"/>
      <c r="AD112" s="47"/>
      <c r="AE112" s="47"/>
      <c r="AF112" s="47"/>
      <c r="AG112" s="47"/>
      <c r="AH112" s="47"/>
      <c r="AI112" s="47"/>
      <c r="AJ112" s="47"/>
      <c r="AK112" s="42"/>
      <c r="AL112" s="187"/>
      <c r="AM112" s="32"/>
    </row>
    <row r="113" spans="1:39" ht="30" customHeight="1">
      <c r="A113" s="209"/>
      <c r="B113" s="84" t="s">
        <v>566</v>
      </c>
      <c r="C113" s="47"/>
      <c r="D113" s="47"/>
      <c r="E113" s="47"/>
      <c r="F113" s="47"/>
      <c r="G113" s="47"/>
      <c r="H113" s="47"/>
      <c r="I113" s="47"/>
      <c r="J113" s="47"/>
      <c r="K113" s="47"/>
      <c r="L113" s="47"/>
      <c r="M113" s="47"/>
      <c r="N113" s="42"/>
      <c r="O113" s="42"/>
      <c r="P113" s="42" t="s">
        <v>135</v>
      </c>
      <c r="Q113" s="42"/>
      <c r="R113" s="42"/>
      <c r="S113" s="42"/>
      <c r="T113" s="158"/>
      <c r="U113" s="47"/>
      <c r="V113" s="47"/>
      <c r="W113" s="47"/>
      <c r="X113" s="47"/>
      <c r="Y113" s="47"/>
      <c r="Z113" s="47"/>
      <c r="AA113" s="47"/>
      <c r="AB113" s="47"/>
      <c r="AC113" s="47"/>
      <c r="AD113" s="47"/>
      <c r="AE113" s="47"/>
      <c r="AF113" s="47"/>
      <c r="AG113" s="47"/>
      <c r="AH113" s="47"/>
      <c r="AI113" s="47"/>
      <c r="AJ113" s="47"/>
      <c r="AK113" s="42"/>
      <c r="AL113" s="187"/>
      <c r="AM113" s="32"/>
    </row>
    <row r="114" spans="1:39" ht="30" customHeight="1">
      <c r="A114" s="209"/>
      <c r="B114" s="84" t="s">
        <v>567</v>
      </c>
      <c r="C114" s="47"/>
      <c r="D114" s="47"/>
      <c r="E114" s="47"/>
      <c r="F114" s="47"/>
      <c r="G114" s="47"/>
      <c r="H114" s="47"/>
      <c r="I114" s="47"/>
      <c r="J114" s="47"/>
      <c r="K114" s="47"/>
      <c r="L114" s="47"/>
      <c r="M114" s="47"/>
      <c r="N114" s="42"/>
      <c r="O114" s="42"/>
      <c r="P114" s="42" t="s">
        <v>135</v>
      </c>
      <c r="Q114" s="42"/>
      <c r="R114" s="42"/>
      <c r="S114" s="42"/>
      <c r="T114" s="158"/>
      <c r="U114" s="47"/>
      <c r="V114" s="47"/>
      <c r="W114" s="47"/>
      <c r="X114" s="47"/>
      <c r="Y114" s="47"/>
      <c r="Z114" s="47"/>
      <c r="AA114" s="47"/>
      <c r="AB114" s="47"/>
      <c r="AC114" s="47"/>
      <c r="AD114" s="47"/>
      <c r="AE114" s="47"/>
      <c r="AF114" s="47"/>
      <c r="AG114" s="47"/>
      <c r="AH114" s="47"/>
      <c r="AI114" s="47"/>
      <c r="AJ114" s="47"/>
      <c r="AK114" s="42"/>
      <c r="AL114" s="187"/>
      <c r="AM114" s="32"/>
    </row>
    <row r="115" spans="1:39" ht="30" customHeight="1">
      <c r="A115" s="210"/>
      <c r="B115" s="84" t="s">
        <v>568</v>
      </c>
      <c r="C115" s="47"/>
      <c r="D115" s="47"/>
      <c r="E115" s="47"/>
      <c r="F115" s="47"/>
      <c r="G115" s="47"/>
      <c r="H115" s="47"/>
      <c r="I115" s="47"/>
      <c r="J115" s="47"/>
      <c r="K115" s="47"/>
      <c r="L115" s="47"/>
      <c r="M115" s="47"/>
      <c r="N115" s="42"/>
      <c r="O115" s="42"/>
      <c r="P115" s="42" t="s">
        <v>135</v>
      </c>
      <c r="Q115" s="42"/>
      <c r="R115" s="42"/>
      <c r="S115" s="42"/>
      <c r="T115" s="158"/>
      <c r="U115" s="47"/>
      <c r="V115" s="47"/>
      <c r="W115" s="47"/>
      <c r="X115" s="47"/>
      <c r="Y115" s="47"/>
      <c r="Z115" s="47"/>
      <c r="AA115" s="47"/>
      <c r="AB115" s="47"/>
      <c r="AC115" s="47"/>
      <c r="AD115" s="47"/>
      <c r="AE115" s="47"/>
      <c r="AF115" s="47"/>
      <c r="AG115" s="47"/>
      <c r="AH115" s="47"/>
      <c r="AI115" s="47"/>
      <c r="AJ115" s="47"/>
      <c r="AK115" s="42"/>
      <c r="AL115" s="187"/>
      <c r="AM115" s="32"/>
    </row>
    <row r="116" spans="1:39" ht="30" customHeight="1">
      <c r="A116" s="241" t="s">
        <v>569</v>
      </c>
      <c r="B116" s="84" t="s">
        <v>570</v>
      </c>
      <c r="C116" s="47" t="s">
        <v>571</v>
      </c>
      <c r="D116" s="47"/>
      <c r="E116" s="47"/>
      <c r="F116" s="47"/>
      <c r="G116" s="47"/>
      <c r="H116" s="47"/>
      <c r="I116" s="47"/>
      <c r="J116" s="47"/>
      <c r="K116" s="47"/>
      <c r="L116" s="47"/>
      <c r="M116" s="47"/>
      <c r="N116" s="42"/>
      <c r="O116" s="42"/>
      <c r="P116" s="42"/>
      <c r="Q116" s="42"/>
      <c r="R116" s="42"/>
      <c r="S116" s="42" t="s">
        <v>483</v>
      </c>
      <c r="T116" s="158"/>
      <c r="U116" s="47"/>
      <c r="V116" s="47"/>
      <c r="W116" s="47"/>
      <c r="X116" s="47"/>
      <c r="Y116" s="47"/>
      <c r="Z116" s="47"/>
      <c r="AA116" s="47"/>
      <c r="AB116" s="47"/>
      <c r="AC116" s="47"/>
      <c r="AD116" s="47"/>
      <c r="AE116" s="47"/>
      <c r="AF116" s="47"/>
      <c r="AG116" s="47"/>
      <c r="AH116" s="47"/>
      <c r="AI116" s="47"/>
      <c r="AJ116" s="47"/>
      <c r="AK116" s="42"/>
      <c r="AL116" s="187"/>
      <c r="AM116" s="32"/>
    </row>
    <row r="117" spans="1:39" ht="30" customHeight="1">
      <c r="A117" s="209"/>
      <c r="B117" s="84" t="s">
        <v>572</v>
      </c>
      <c r="C117" s="47" t="s">
        <v>571</v>
      </c>
      <c r="D117" s="47"/>
      <c r="E117" s="47"/>
      <c r="F117" s="47"/>
      <c r="G117" s="47"/>
      <c r="H117" s="47"/>
      <c r="I117" s="47"/>
      <c r="J117" s="47"/>
      <c r="K117" s="47"/>
      <c r="L117" s="47"/>
      <c r="M117" s="47"/>
      <c r="N117" s="42"/>
      <c r="O117" s="42"/>
      <c r="P117" s="42"/>
      <c r="Q117" s="42"/>
      <c r="R117" s="42"/>
      <c r="S117" s="42" t="s">
        <v>483</v>
      </c>
      <c r="T117" s="158"/>
      <c r="U117" s="47"/>
      <c r="V117" s="47"/>
      <c r="W117" s="47"/>
      <c r="X117" s="47"/>
      <c r="Y117" s="47"/>
      <c r="Z117" s="47"/>
      <c r="AA117" s="47"/>
      <c r="AB117" s="47"/>
      <c r="AC117" s="47"/>
      <c r="AD117" s="47"/>
      <c r="AE117" s="47"/>
      <c r="AF117" s="47"/>
      <c r="AG117" s="47"/>
      <c r="AH117" s="47"/>
      <c r="AI117" s="47"/>
      <c r="AJ117" s="47"/>
      <c r="AK117" s="42"/>
      <c r="AL117" s="187"/>
      <c r="AM117" s="32"/>
    </row>
    <row r="118" spans="1:39" ht="30" customHeight="1">
      <c r="A118" s="209"/>
      <c r="B118" s="84" t="s">
        <v>573</v>
      </c>
      <c r="C118" s="47" t="s">
        <v>571</v>
      </c>
      <c r="D118" s="47"/>
      <c r="E118" s="47"/>
      <c r="F118" s="47"/>
      <c r="G118" s="47"/>
      <c r="H118" s="47"/>
      <c r="I118" s="47"/>
      <c r="J118" s="47"/>
      <c r="K118" s="47"/>
      <c r="L118" s="47"/>
      <c r="M118" s="47"/>
      <c r="N118" s="42"/>
      <c r="O118" s="42"/>
      <c r="P118" s="42"/>
      <c r="Q118" s="42"/>
      <c r="R118" s="42"/>
      <c r="S118" s="42" t="s">
        <v>483</v>
      </c>
      <c r="T118" s="158"/>
      <c r="U118" s="47"/>
      <c r="V118" s="47"/>
      <c r="W118" s="47"/>
      <c r="X118" s="47"/>
      <c r="Y118" s="47"/>
      <c r="Z118" s="47"/>
      <c r="AA118" s="47"/>
      <c r="AB118" s="47"/>
      <c r="AC118" s="47"/>
      <c r="AD118" s="47"/>
      <c r="AE118" s="47"/>
      <c r="AF118" s="47"/>
      <c r="AG118" s="47"/>
      <c r="AH118" s="47"/>
      <c r="AI118" s="47"/>
      <c r="AJ118" s="47"/>
      <c r="AK118" s="42"/>
      <c r="AL118" s="187"/>
      <c r="AM118" s="32"/>
    </row>
    <row r="119" spans="1:39" ht="30" customHeight="1">
      <c r="A119" s="209"/>
      <c r="B119" s="84" t="s">
        <v>574</v>
      </c>
      <c r="C119" s="47"/>
      <c r="D119" s="47"/>
      <c r="E119" s="47"/>
      <c r="F119" s="47"/>
      <c r="G119" s="47"/>
      <c r="H119" s="47"/>
      <c r="I119" s="47"/>
      <c r="J119" s="47"/>
      <c r="K119" s="47"/>
      <c r="L119" s="47"/>
      <c r="M119" s="47"/>
      <c r="N119" s="42"/>
      <c r="O119" s="42"/>
      <c r="P119" s="42"/>
      <c r="Q119" s="42"/>
      <c r="R119" s="42" t="s">
        <v>135</v>
      </c>
      <c r="S119" s="42"/>
      <c r="T119" s="158"/>
      <c r="U119" s="47"/>
      <c r="V119" s="47"/>
      <c r="W119" s="47"/>
      <c r="X119" s="47"/>
      <c r="Y119" s="47"/>
      <c r="Z119" s="47"/>
      <c r="AA119" s="47"/>
      <c r="AB119" s="47"/>
      <c r="AC119" s="47"/>
      <c r="AD119" s="47"/>
      <c r="AE119" s="47"/>
      <c r="AF119" s="47"/>
      <c r="AG119" s="47"/>
      <c r="AH119" s="47"/>
      <c r="AI119" s="47"/>
      <c r="AJ119" s="47"/>
      <c r="AK119" s="42"/>
      <c r="AL119" s="187"/>
      <c r="AM119" s="32"/>
    </row>
    <row r="120" spans="1:39" ht="30" customHeight="1">
      <c r="A120" s="209"/>
      <c r="B120" s="84" t="s">
        <v>575</v>
      </c>
      <c r="C120" s="47"/>
      <c r="D120" s="47"/>
      <c r="E120" s="47"/>
      <c r="F120" s="47"/>
      <c r="G120" s="47"/>
      <c r="H120" s="47"/>
      <c r="I120" s="47"/>
      <c r="J120" s="47"/>
      <c r="K120" s="47"/>
      <c r="L120" s="47"/>
      <c r="M120" s="47"/>
      <c r="N120" s="42"/>
      <c r="O120" s="42"/>
      <c r="P120" s="42"/>
      <c r="Q120" s="42" t="s">
        <v>135</v>
      </c>
      <c r="R120" s="42"/>
      <c r="S120" s="42"/>
      <c r="T120" s="158"/>
      <c r="U120" s="47"/>
      <c r="V120" s="47"/>
      <c r="W120" s="47"/>
      <c r="X120" s="47"/>
      <c r="Y120" s="47"/>
      <c r="Z120" s="47"/>
      <c r="AA120" s="47"/>
      <c r="AB120" s="47"/>
      <c r="AC120" s="47"/>
      <c r="AD120" s="47"/>
      <c r="AE120" s="47"/>
      <c r="AF120" s="47"/>
      <c r="AG120" s="47"/>
      <c r="AH120" s="47"/>
      <c r="AI120" s="47"/>
      <c r="AJ120" s="47"/>
      <c r="AK120" s="42"/>
      <c r="AL120" s="187"/>
      <c r="AM120" s="32"/>
    </row>
    <row r="121" spans="1:39" ht="30" customHeight="1">
      <c r="A121" s="209"/>
      <c r="B121" s="84" t="s">
        <v>576</v>
      </c>
      <c r="C121" s="47"/>
      <c r="D121" s="47"/>
      <c r="E121" s="47"/>
      <c r="F121" s="47"/>
      <c r="G121" s="47"/>
      <c r="H121" s="47"/>
      <c r="I121" s="47"/>
      <c r="J121" s="47"/>
      <c r="K121" s="47"/>
      <c r="L121" s="47"/>
      <c r="M121" s="47"/>
      <c r="N121" s="42"/>
      <c r="O121" s="42"/>
      <c r="P121" s="42"/>
      <c r="Q121" s="42"/>
      <c r="R121" s="42" t="s">
        <v>135</v>
      </c>
      <c r="S121" s="42"/>
      <c r="T121" s="158"/>
      <c r="U121" s="47"/>
      <c r="V121" s="47"/>
      <c r="W121" s="47"/>
      <c r="X121" s="47"/>
      <c r="Y121" s="47"/>
      <c r="Z121" s="47"/>
      <c r="AA121" s="47"/>
      <c r="AB121" s="47"/>
      <c r="AC121" s="47"/>
      <c r="AD121" s="47"/>
      <c r="AE121" s="47"/>
      <c r="AF121" s="47"/>
      <c r="AG121" s="47"/>
      <c r="AH121" s="47"/>
      <c r="AI121" s="47"/>
      <c r="AJ121" s="47"/>
      <c r="AK121" s="42"/>
      <c r="AL121" s="187"/>
      <c r="AM121" s="32"/>
    </row>
    <row r="122" spans="1:39" ht="30" customHeight="1">
      <c r="A122" s="209"/>
      <c r="B122" s="84" t="s">
        <v>577</v>
      </c>
      <c r="C122" s="47"/>
      <c r="D122" s="47"/>
      <c r="E122" s="47"/>
      <c r="F122" s="47"/>
      <c r="G122" s="47"/>
      <c r="H122" s="47"/>
      <c r="I122" s="47"/>
      <c r="J122" s="47"/>
      <c r="K122" s="47"/>
      <c r="L122" s="47"/>
      <c r="M122" s="47"/>
      <c r="N122" s="42"/>
      <c r="O122" s="42"/>
      <c r="P122" s="42"/>
      <c r="Q122" s="42" t="s">
        <v>135</v>
      </c>
      <c r="R122" s="42"/>
      <c r="S122" s="42"/>
      <c r="T122" s="158"/>
      <c r="U122" s="47"/>
      <c r="V122" s="47"/>
      <c r="W122" s="47"/>
      <c r="X122" s="47"/>
      <c r="Y122" s="47"/>
      <c r="Z122" s="47"/>
      <c r="AA122" s="47"/>
      <c r="AB122" s="47"/>
      <c r="AC122" s="47"/>
      <c r="AD122" s="47"/>
      <c r="AE122" s="47"/>
      <c r="AF122" s="47"/>
      <c r="AG122" s="47"/>
      <c r="AH122" s="47"/>
      <c r="AI122" s="47"/>
      <c r="AJ122" s="47"/>
      <c r="AK122" s="42"/>
      <c r="AL122" s="187"/>
      <c r="AM122" s="32"/>
    </row>
    <row r="123" spans="1:39" ht="30" customHeight="1">
      <c r="A123" s="209"/>
      <c r="B123" s="84" t="s">
        <v>578</v>
      </c>
      <c r="C123" s="47"/>
      <c r="D123" s="47"/>
      <c r="E123" s="47"/>
      <c r="F123" s="47"/>
      <c r="G123" s="47"/>
      <c r="H123" s="47"/>
      <c r="I123" s="47"/>
      <c r="J123" s="47"/>
      <c r="K123" s="47"/>
      <c r="L123" s="47"/>
      <c r="M123" s="47"/>
      <c r="N123" s="42"/>
      <c r="O123" s="42"/>
      <c r="P123" s="42"/>
      <c r="Q123" s="42"/>
      <c r="R123" s="42" t="s">
        <v>135</v>
      </c>
      <c r="S123" s="42"/>
      <c r="T123" s="158"/>
      <c r="U123" s="47"/>
      <c r="V123" s="47"/>
      <c r="W123" s="47"/>
      <c r="X123" s="47"/>
      <c r="Y123" s="47"/>
      <c r="Z123" s="47"/>
      <c r="AA123" s="47"/>
      <c r="AB123" s="47"/>
      <c r="AC123" s="47"/>
      <c r="AD123" s="47"/>
      <c r="AE123" s="47"/>
      <c r="AF123" s="47"/>
      <c r="AG123" s="47"/>
      <c r="AH123" s="47"/>
      <c r="AI123" s="47"/>
      <c r="AJ123" s="47"/>
      <c r="AK123" s="42"/>
      <c r="AL123" s="187"/>
      <c r="AM123" s="32"/>
    </row>
    <row r="124" spans="1:39" ht="30" customHeight="1">
      <c r="A124" s="209"/>
      <c r="B124" s="84" t="s">
        <v>579</v>
      </c>
      <c r="C124" s="47"/>
      <c r="D124" s="47"/>
      <c r="E124" s="47"/>
      <c r="F124" s="47"/>
      <c r="G124" s="47"/>
      <c r="H124" s="47"/>
      <c r="I124" s="47"/>
      <c r="J124" s="47"/>
      <c r="K124" s="47"/>
      <c r="L124" s="47"/>
      <c r="M124" s="47"/>
      <c r="N124" s="42"/>
      <c r="O124" s="42"/>
      <c r="P124" s="42"/>
      <c r="Q124" s="42" t="s">
        <v>135</v>
      </c>
      <c r="R124" s="42"/>
      <c r="S124" s="42"/>
      <c r="T124" s="158"/>
      <c r="U124" s="47"/>
      <c r="V124" s="47"/>
      <c r="W124" s="47"/>
      <c r="X124" s="47"/>
      <c r="Y124" s="47"/>
      <c r="Z124" s="47"/>
      <c r="AA124" s="47"/>
      <c r="AB124" s="47"/>
      <c r="AC124" s="47"/>
      <c r="AD124" s="47"/>
      <c r="AE124" s="47"/>
      <c r="AF124" s="47"/>
      <c r="AG124" s="47"/>
      <c r="AH124" s="47"/>
      <c r="AI124" s="47"/>
      <c r="AJ124" s="47"/>
      <c r="AK124" s="42"/>
      <c r="AL124" s="187"/>
      <c r="AM124" s="32"/>
    </row>
    <row r="125" spans="1:39" ht="30" customHeight="1">
      <c r="A125" s="209"/>
      <c r="B125" s="84" t="s">
        <v>580</v>
      </c>
      <c r="C125" s="47"/>
      <c r="D125" s="47"/>
      <c r="E125" s="47"/>
      <c r="F125" s="47"/>
      <c r="G125" s="47"/>
      <c r="H125" s="47"/>
      <c r="I125" s="47"/>
      <c r="J125" s="47"/>
      <c r="K125" s="47"/>
      <c r="L125" s="47"/>
      <c r="M125" s="47"/>
      <c r="N125" s="42"/>
      <c r="O125" s="42"/>
      <c r="P125" s="42"/>
      <c r="Q125" s="42"/>
      <c r="R125" s="42" t="s">
        <v>135</v>
      </c>
      <c r="S125" s="42"/>
      <c r="T125" s="158"/>
      <c r="U125" s="47"/>
      <c r="V125" s="47"/>
      <c r="W125" s="47"/>
      <c r="X125" s="47"/>
      <c r="Y125" s="47"/>
      <c r="Z125" s="47"/>
      <c r="AA125" s="47"/>
      <c r="AB125" s="47"/>
      <c r="AC125" s="47"/>
      <c r="AD125" s="47"/>
      <c r="AE125" s="47"/>
      <c r="AF125" s="47"/>
      <c r="AG125" s="47"/>
      <c r="AH125" s="47"/>
      <c r="AI125" s="47"/>
      <c r="AJ125" s="47"/>
      <c r="AK125" s="42"/>
      <c r="AL125" s="187"/>
      <c r="AM125" s="32"/>
    </row>
    <row r="126" spans="1:39" ht="30" customHeight="1">
      <c r="A126" s="209"/>
      <c r="B126" s="84" t="s">
        <v>581</v>
      </c>
      <c r="C126" s="47"/>
      <c r="D126" s="47"/>
      <c r="E126" s="47"/>
      <c r="F126" s="47"/>
      <c r="G126" s="47"/>
      <c r="H126" s="47"/>
      <c r="I126" s="47"/>
      <c r="J126" s="47"/>
      <c r="K126" s="47"/>
      <c r="L126" s="47"/>
      <c r="M126" s="47"/>
      <c r="N126" s="42"/>
      <c r="O126" s="42"/>
      <c r="P126" s="42"/>
      <c r="Q126" s="42" t="s">
        <v>135</v>
      </c>
      <c r="R126" s="42"/>
      <c r="S126" s="42"/>
      <c r="T126" s="158"/>
      <c r="U126" s="47"/>
      <c r="V126" s="47"/>
      <c r="W126" s="47"/>
      <c r="X126" s="47"/>
      <c r="Y126" s="47"/>
      <c r="Z126" s="47"/>
      <c r="AA126" s="47"/>
      <c r="AB126" s="47"/>
      <c r="AC126" s="47"/>
      <c r="AD126" s="47"/>
      <c r="AE126" s="47"/>
      <c r="AF126" s="47"/>
      <c r="AG126" s="47"/>
      <c r="AH126" s="47"/>
      <c r="AI126" s="47"/>
      <c r="AJ126" s="47"/>
      <c r="AK126" s="42"/>
      <c r="AL126" s="187"/>
      <c r="AM126" s="32"/>
    </row>
    <row r="127" spans="1:39" ht="30" customHeight="1">
      <c r="A127" s="209"/>
      <c r="B127" s="84" t="s">
        <v>582</v>
      </c>
      <c r="C127" s="47"/>
      <c r="D127" s="47"/>
      <c r="E127" s="47"/>
      <c r="F127" s="47"/>
      <c r="G127" s="47"/>
      <c r="H127" s="47"/>
      <c r="I127" s="47"/>
      <c r="J127" s="47"/>
      <c r="K127" s="47"/>
      <c r="L127" s="47"/>
      <c r="M127" s="47"/>
      <c r="N127" s="42"/>
      <c r="O127" s="42"/>
      <c r="P127" s="42"/>
      <c r="Q127" s="42"/>
      <c r="R127" s="42" t="s">
        <v>135</v>
      </c>
      <c r="S127" s="42"/>
      <c r="T127" s="158"/>
      <c r="U127" s="47"/>
      <c r="V127" s="47"/>
      <c r="W127" s="47"/>
      <c r="X127" s="47"/>
      <c r="Y127" s="47"/>
      <c r="Z127" s="47"/>
      <c r="AA127" s="47"/>
      <c r="AB127" s="47"/>
      <c r="AC127" s="47"/>
      <c r="AD127" s="47"/>
      <c r="AE127" s="47"/>
      <c r="AF127" s="47"/>
      <c r="AG127" s="47"/>
      <c r="AH127" s="47"/>
      <c r="AI127" s="47"/>
      <c r="AJ127" s="47"/>
      <c r="AK127" s="42"/>
      <c r="AL127" s="187"/>
      <c r="AM127" s="32"/>
    </row>
    <row r="128" spans="1:39" ht="30" customHeight="1">
      <c r="A128" s="209"/>
      <c r="B128" s="84" t="s">
        <v>583</v>
      </c>
      <c r="C128" s="47"/>
      <c r="D128" s="47"/>
      <c r="E128" s="47"/>
      <c r="F128" s="47"/>
      <c r="G128" s="47"/>
      <c r="H128" s="47"/>
      <c r="I128" s="47"/>
      <c r="J128" s="47"/>
      <c r="K128" s="47"/>
      <c r="L128" s="47"/>
      <c r="M128" s="47"/>
      <c r="N128" s="42"/>
      <c r="O128" s="42"/>
      <c r="P128" s="42"/>
      <c r="Q128" s="42" t="s">
        <v>135</v>
      </c>
      <c r="R128" s="42"/>
      <c r="S128" s="42"/>
      <c r="T128" s="158"/>
      <c r="U128" s="47"/>
      <c r="V128" s="47"/>
      <c r="W128" s="47"/>
      <c r="X128" s="47"/>
      <c r="Y128" s="47"/>
      <c r="Z128" s="47"/>
      <c r="AA128" s="47"/>
      <c r="AB128" s="47"/>
      <c r="AC128" s="47"/>
      <c r="AD128" s="47"/>
      <c r="AE128" s="47"/>
      <c r="AF128" s="47"/>
      <c r="AG128" s="47"/>
      <c r="AH128" s="47"/>
      <c r="AI128" s="47"/>
      <c r="AJ128" s="47"/>
      <c r="AK128" s="42"/>
      <c r="AL128" s="187"/>
      <c r="AM128" s="32"/>
    </row>
    <row r="129" spans="1:39" ht="30" customHeight="1">
      <c r="A129" s="209"/>
      <c r="B129" s="84" t="s">
        <v>584</v>
      </c>
      <c r="C129" s="47"/>
      <c r="D129" s="47"/>
      <c r="E129" s="47"/>
      <c r="F129" s="47"/>
      <c r="G129" s="47"/>
      <c r="H129" s="47"/>
      <c r="I129" s="47"/>
      <c r="J129" s="47"/>
      <c r="K129" s="47"/>
      <c r="L129" s="47"/>
      <c r="M129" s="47"/>
      <c r="N129" s="42"/>
      <c r="O129" s="42"/>
      <c r="P129" s="42"/>
      <c r="Q129" s="42"/>
      <c r="R129" s="42" t="s">
        <v>135</v>
      </c>
      <c r="S129" s="42"/>
      <c r="T129" s="158"/>
      <c r="U129" s="47"/>
      <c r="V129" s="47"/>
      <c r="W129" s="47"/>
      <c r="X129" s="47"/>
      <c r="Y129" s="47"/>
      <c r="Z129" s="47"/>
      <c r="AA129" s="47"/>
      <c r="AB129" s="47"/>
      <c r="AC129" s="47"/>
      <c r="AD129" s="47"/>
      <c r="AE129" s="47"/>
      <c r="AF129" s="47"/>
      <c r="AG129" s="47"/>
      <c r="AH129" s="47"/>
      <c r="AI129" s="47"/>
      <c r="AJ129" s="47"/>
      <c r="AK129" s="42"/>
      <c r="AL129" s="187"/>
      <c r="AM129" s="32"/>
    </row>
    <row r="130" spans="1:39" ht="30" customHeight="1">
      <c r="A130" s="210"/>
      <c r="B130" s="84" t="s">
        <v>585</v>
      </c>
      <c r="C130" s="47"/>
      <c r="D130" s="47"/>
      <c r="E130" s="47"/>
      <c r="F130" s="47"/>
      <c r="G130" s="47"/>
      <c r="H130" s="47"/>
      <c r="I130" s="47"/>
      <c r="J130" s="47"/>
      <c r="K130" s="47"/>
      <c r="L130" s="47"/>
      <c r="M130" s="47"/>
      <c r="N130" s="42"/>
      <c r="O130" s="42"/>
      <c r="P130" s="42"/>
      <c r="Q130" s="42"/>
      <c r="R130" s="42" t="s">
        <v>135</v>
      </c>
      <c r="S130" s="42"/>
      <c r="T130" s="158"/>
      <c r="U130" s="47"/>
      <c r="V130" s="47"/>
      <c r="W130" s="47"/>
      <c r="X130" s="47"/>
      <c r="Y130" s="47"/>
      <c r="Z130" s="47"/>
      <c r="AA130" s="47"/>
      <c r="AB130" s="47"/>
      <c r="AC130" s="47"/>
      <c r="AD130" s="47"/>
      <c r="AE130" s="47"/>
      <c r="AF130" s="47"/>
      <c r="AG130" s="47"/>
      <c r="AH130" s="47"/>
      <c r="AI130" s="47"/>
      <c r="AJ130" s="47"/>
      <c r="AK130" s="42"/>
      <c r="AL130" s="187"/>
      <c r="AM130" s="32"/>
    </row>
    <row r="131" spans="1:39" ht="30" customHeight="1">
      <c r="A131" s="241" t="s">
        <v>586</v>
      </c>
      <c r="B131" s="84" t="s">
        <v>587</v>
      </c>
      <c r="C131" s="47" t="s">
        <v>588</v>
      </c>
      <c r="D131" s="47"/>
      <c r="E131" s="47"/>
      <c r="F131" s="47"/>
      <c r="G131" s="47"/>
      <c r="H131" s="47"/>
      <c r="I131" s="47"/>
      <c r="J131" s="47"/>
      <c r="K131" s="47"/>
      <c r="L131" s="47"/>
      <c r="M131" s="47"/>
      <c r="N131" s="42"/>
      <c r="O131" s="42"/>
      <c r="P131" s="42"/>
      <c r="Q131" s="42"/>
      <c r="R131" s="42"/>
      <c r="S131" s="42" t="s">
        <v>483</v>
      </c>
      <c r="T131" s="158"/>
      <c r="U131" s="47"/>
      <c r="V131" s="47"/>
      <c r="W131" s="47"/>
      <c r="X131" s="47"/>
      <c r="Y131" s="47"/>
      <c r="Z131" s="47"/>
      <c r="AA131" s="47"/>
      <c r="AB131" s="47"/>
      <c r="AC131" s="47"/>
      <c r="AD131" s="47"/>
      <c r="AE131" s="47"/>
      <c r="AF131" s="47"/>
      <c r="AG131" s="47"/>
      <c r="AH131" s="47"/>
      <c r="AI131" s="47"/>
      <c r="AJ131" s="47"/>
      <c r="AK131" s="42"/>
      <c r="AL131" s="187"/>
      <c r="AM131" s="32"/>
    </row>
    <row r="132" spans="1:39" ht="30" customHeight="1">
      <c r="A132" s="209"/>
      <c r="B132" s="84" t="s">
        <v>589</v>
      </c>
      <c r="C132" s="47" t="s">
        <v>588</v>
      </c>
      <c r="D132" s="47"/>
      <c r="E132" s="47"/>
      <c r="F132" s="47"/>
      <c r="G132" s="47"/>
      <c r="H132" s="47"/>
      <c r="I132" s="47"/>
      <c r="J132" s="47"/>
      <c r="K132" s="47"/>
      <c r="L132" s="47"/>
      <c r="M132" s="47"/>
      <c r="N132" s="42"/>
      <c r="O132" s="42"/>
      <c r="P132" s="42"/>
      <c r="Q132" s="42"/>
      <c r="R132" s="42"/>
      <c r="S132" s="42" t="s">
        <v>483</v>
      </c>
      <c r="T132" s="158"/>
      <c r="U132" s="47"/>
      <c r="V132" s="47"/>
      <c r="W132" s="47"/>
      <c r="X132" s="47"/>
      <c r="Y132" s="47"/>
      <c r="Z132" s="47"/>
      <c r="AA132" s="47"/>
      <c r="AB132" s="47"/>
      <c r="AC132" s="47"/>
      <c r="AD132" s="47"/>
      <c r="AE132" s="47"/>
      <c r="AF132" s="47"/>
      <c r="AG132" s="47"/>
      <c r="AH132" s="47"/>
      <c r="AI132" s="47"/>
      <c r="AJ132" s="47"/>
      <c r="AK132" s="42"/>
      <c r="AL132" s="187"/>
      <c r="AM132" s="32"/>
    </row>
    <row r="133" spans="1:39" ht="30" customHeight="1">
      <c r="A133" s="209"/>
      <c r="B133" s="84" t="s">
        <v>590</v>
      </c>
      <c r="C133" s="47" t="s">
        <v>588</v>
      </c>
      <c r="D133" s="47"/>
      <c r="E133" s="47"/>
      <c r="F133" s="47"/>
      <c r="G133" s="47"/>
      <c r="H133" s="47"/>
      <c r="I133" s="47"/>
      <c r="J133" s="47"/>
      <c r="K133" s="47"/>
      <c r="L133" s="47"/>
      <c r="M133" s="47"/>
      <c r="N133" s="42"/>
      <c r="O133" s="42"/>
      <c r="P133" s="42"/>
      <c r="Q133" s="42"/>
      <c r="R133" s="42"/>
      <c r="S133" s="42" t="s">
        <v>483</v>
      </c>
      <c r="T133" s="158"/>
      <c r="U133" s="47"/>
      <c r="V133" s="47"/>
      <c r="W133" s="47"/>
      <c r="X133" s="47"/>
      <c r="Y133" s="47"/>
      <c r="Z133" s="47"/>
      <c r="AA133" s="47"/>
      <c r="AB133" s="47"/>
      <c r="AC133" s="47"/>
      <c r="AD133" s="47"/>
      <c r="AE133" s="47"/>
      <c r="AF133" s="47"/>
      <c r="AG133" s="47"/>
      <c r="AH133" s="47"/>
      <c r="AI133" s="47"/>
      <c r="AJ133" s="47"/>
      <c r="AK133" s="42"/>
      <c r="AL133" s="187"/>
      <c r="AM133" s="32"/>
    </row>
    <row r="134" spans="1:39" ht="30" customHeight="1">
      <c r="A134" s="209"/>
      <c r="B134" s="84" t="s">
        <v>591</v>
      </c>
      <c r="C134" s="47"/>
      <c r="D134" s="47"/>
      <c r="E134" s="47"/>
      <c r="F134" s="47"/>
      <c r="G134" s="47"/>
      <c r="H134" s="47"/>
      <c r="I134" s="47"/>
      <c r="J134" s="47"/>
      <c r="K134" s="47"/>
      <c r="L134" s="47"/>
      <c r="M134" s="47"/>
      <c r="N134" s="42"/>
      <c r="O134" s="42"/>
      <c r="P134" s="42"/>
      <c r="Q134" s="42" t="s">
        <v>135</v>
      </c>
      <c r="R134" s="42"/>
      <c r="S134" s="42"/>
      <c r="T134" s="158"/>
      <c r="U134" s="47"/>
      <c r="V134" s="47"/>
      <c r="W134" s="47"/>
      <c r="X134" s="47"/>
      <c r="Y134" s="47"/>
      <c r="Z134" s="47"/>
      <c r="AA134" s="47"/>
      <c r="AB134" s="47"/>
      <c r="AC134" s="47"/>
      <c r="AD134" s="47"/>
      <c r="AE134" s="47"/>
      <c r="AF134" s="47"/>
      <c r="AG134" s="47"/>
      <c r="AH134" s="47"/>
      <c r="AI134" s="47"/>
      <c r="AJ134" s="47"/>
      <c r="AK134" s="42"/>
      <c r="AL134" s="187"/>
      <c r="AM134" s="32"/>
    </row>
    <row r="135" spans="1:39" ht="30" customHeight="1">
      <c r="A135" s="209"/>
      <c r="B135" s="84" t="s">
        <v>592</v>
      </c>
      <c r="C135" s="47"/>
      <c r="D135" s="47"/>
      <c r="E135" s="47"/>
      <c r="F135" s="47"/>
      <c r="G135" s="47"/>
      <c r="H135" s="47"/>
      <c r="I135" s="47"/>
      <c r="J135" s="47"/>
      <c r="K135" s="47"/>
      <c r="L135" s="47"/>
      <c r="M135" s="47"/>
      <c r="N135" s="42"/>
      <c r="O135" s="42"/>
      <c r="P135" s="42"/>
      <c r="Q135" s="42"/>
      <c r="R135" s="42" t="s">
        <v>135</v>
      </c>
      <c r="S135" s="42"/>
      <c r="T135" s="158"/>
      <c r="U135" s="47"/>
      <c r="V135" s="47"/>
      <c r="W135" s="47"/>
      <c r="X135" s="47"/>
      <c r="Y135" s="47"/>
      <c r="Z135" s="47"/>
      <c r="AA135" s="47"/>
      <c r="AB135" s="47"/>
      <c r="AC135" s="47"/>
      <c r="AD135" s="47"/>
      <c r="AE135" s="47"/>
      <c r="AF135" s="47"/>
      <c r="AG135" s="47"/>
      <c r="AH135" s="47"/>
      <c r="AI135" s="47"/>
      <c r="AJ135" s="47"/>
      <c r="AK135" s="42"/>
      <c r="AL135" s="187"/>
      <c r="AM135" s="32"/>
    </row>
    <row r="136" spans="1:39" ht="30" customHeight="1">
      <c r="A136" s="209"/>
      <c r="B136" s="84" t="s">
        <v>593</v>
      </c>
      <c r="C136" s="47"/>
      <c r="D136" s="47"/>
      <c r="E136" s="47"/>
      <c r="F136" s="47"/>
      <c r="G136" s="47"/>
      <c r="H136" s="47"/>
      <c r="I136" s="47"/>
      <c r="J136" s="47"/>
      <c r="K136" s="47"/>
      <c r="L136" s="47"/>
      <c r="M136" s="47"/>
      <c r="N136" s="42"/>
      <c r="O136" s="42"/>
      <c r="P136" s="42"/>
      <c r="Q136" s="42" t="s">
        <v>135</v>
      </c>
      <c r="R136" s="42"/>
      <c r="S136" s="42"/>
      <c r="T136" s="158"/>
      <c r="U136" s="47"/>
      <c r="V136" s="47"/>
      <c r="W136" s="47"/>
      <c r="X136" s="47"/>
      <c r="Y136" s="47"/>
      <c r="Z136" s="47"/>
      <c r="AA136" s="47"/>
      <c r="AB136" s="47"/>
      <c r="AC136" s="47"/>
      <c r="AD136" s="47"/>
      <c r="AE136" s="47"/>
      <c r="AF136" s="47"/>
      <c r="AG136" s="47"/>
      <c r="AH136" s="47"/>
      <c r="AI136" s="47"/>
      <c r="AJ136" s="47"/>
      <c r="AK136" s="42"/>
      <c r="AL136" s="187"/>
      <c r="AM136" s="32"/>
    </row>
    <row r="137" spans="1:39" ht="30" customHeight="1">
      <c r="A137" s="209"/>
      <c r="B137" s="84" t="s">
        <v>594</v>
      </c>
      <c r="C137" s="47"/>
      <c r="D137" s="47"/>
      <c r="E137" s="47"/>
      <c r="F137" s="47"/>
      <c r="G137" s="47"/>
      <c r="H137" s="47"/>
      <c r="I137" s="47"/>
      <c r="J137" s="47"/>
      <c r="K137" s="47"/>
      <c r="L137" s="47"/>
      <c r="M137" s="47"/>
      <c r="N137" s="42"/>
      <c r="O137" s="42"/>
      <c r="P137" s="42"/>
      <c r="Q137" s="42"/>
      <c r="R137" s="42" t="s">
        <v>135</v>
      </c>
      <c r="S137" s="42"/>
      <c r="T137" s="158"/>
      <c r="U137" s="47"/>
      <c r="V137" s="47"/>
      <c r="W137" s="47"/>
      <c r="X137" s="47"/>
      <c r="Y137" s="47"/>
      <c r="Z137" s="47"/>
      <c r="AA137" s="47"/>
      <c r="AB137" s="47"/>
      <c r="AC137" s="47"/>
      <c r="AD137" s="47"/>
      <c r="AE137" s="47"/>
      <c r="AF137" s="47"/>
      <c r="AG137" s="47"/>
      <c r="AH137" s="47"/>
      <c r="AI137" s="47"/>
      <c r="AJ137" s="47"/>
      <c r="AK137" s="42"/>
      <c r="AL137" s="187"/>
      <c r="AM137" s="32"/>
    </row>
    <row r="138" spans="1:39" ht="30" customHeight="1">
      <c r="A138" s="209"/>
      <c r="B138" s="84" t="s">
        <v>595</v>
      </c>
      <c r="C138" s="47"/>
      <c r="D138" s="47"/>
      <c r="E138" s="47"/>
      <c r="F138" s="47"/>
      <c r="G138" s="47"/>
      <c r="H138" s="47"/>
      <c r="I138" s="47"/>
      <c r="J138" s="47"/>
      <c r="K138" s="47"/>
      <c r="L138" s="47"/>
      <c r="M138" s="47"/>
      <c r="N138" s="42"/>
      <c r="O138" s="42"/>
      <c r="P138" s="42"/>
      <c r="Q138" s="42" t="s">
        <v>135</v>
      </c>
      <c r="R138" s="42"/>
      <c r="S138" s="42"/>
      <c r="T138" s="158"/>
      <c r="U138" s="47"/>
      <c r="V138" s="47"/>
      <c r="W138" s="47"/>
      <c r="X138" s="47"/>
      <c r="Y138" s="47"/>
      <c r="Z138" s="47"/>
      <c r="AA138" s="47"/>
      <c r="AB138" s="47"/>
      <c r="AC138" s="47"/>
      <c r="AD138" s="47"/>
      <c r="AE138" s="47"/>
      <c r="AF138" s="47"/>
      <c r="AG138" s="47"/>
      <c r="AH138" s="47"/>
      <c r="AI138" s="47"/>
      <c r="AJ138" s="47"/>
      <c r="AK138" s="42"/>
      <c r="AL138" s="187"/>
      <c r="AM138" s="32"/>
    </row>
    <row r="139" spans="1:39" ht="30" customHeight="1">
      <c r="A139" s="209"/>
      <c r="B139" s="84" t="s">
        <v>596</v>
      </c>
      <c r="C139" s="47"/>
      <c r="D139" s="47"/>
      <c r="E139" s="47"/>
      <c r="F139" s="47"/>
      <c r="G139" s="47"/>
      <c r="H139" s="47"/>
      <c r="I139" s="47"/>
      <c r="J139" s="47"/>
      <c r="K139" s="47"/>
      <c r="L139" s="47"/>
      <c r="M139" s="47"/>
      <c r="N139" s="42"/>
      <c r="O139" s="42"/>
      <c r="P139" s="42"/>
      <c r="Q139" s="42"/>
      <c r="R139" s="42" t="s">
        <v>135</v>
      </c>
      <c r="S139" s="42"/>
      <c r="T139" s="158"/>
      <c r="U139" s="47"/>
      <c r="V139" s="47"/>
      <c r="W139" s="47"/>
      <c r="X139" s="47"/>
      <c r="Y139" s="47"/>
      <c r="Z139" s="47"/>
      <c r="AA139" s="47"/>
      <c r="AB139" s="47"/>
      <c r="AC139" s="47"/>
      <c r="AD139" s="47"/>
      <c r="AE139" s="47"/>
      <c r="AF139" s="47"/>
      <c r="AG139" s="47"/>
      <c r="AH139" s="47"/>
      <c r="AI139" s="47"/>
      <c r="AJ139" s="47"/>
      <c r="AK139" s="42"/>
      <c r="AL139" s="187"/>
      <c r="AM139" s="32"/>
    </row>
    <row r="140" spans="1:39" ht="30" customHeight="1">
      <c r="A140" s="209"/>
      <c r="B140" s="84" t="s">
        <v>597</v>
      </c>
      <c r="C140" s="47"/>
      <c r="D140" s="47"/>
      <c r="E140" s="47"/>
      <c r="F140" s="47"/>
      <c r="G140" s="47"/>
      <c r="H140" s="47"/>
      <c r="I140" s="47"/>
      <c r="J140" s="47"/>
      <c r="K140" s="47"/>
      <c r="L140" s="47"/>
      <c r="M140" s="47"/>
      <c r="N140" s="42"/>
      <c r="O140" s="42"/>
      <c r="P140" s="42"/>
      <c r="Q140" s="42" t="s">
        <v>135</v>
      </c>
      <c r="R140" s="42"/>
      <c r="S140" s="42"/>
      <c r="T140" s="158"/>
      <c r="U140" s="47"/>
      <c r="V140" s="47"/>
      <c r="W140" s="47"/>
      <c r="X140" s="47"/>
      <c r="Y140" s="47"/>
      <c r="Z140" s="47"/>
      <c r="AA140" s="47"/>
      <c r="AB140" s="47"/>
      <c r="AC140" s="47"/>
      <c r="AD140" s="47"/>
      <c r="AE140" s="47"/>
      <c r="AF140" s="47"/>
      <c r="AG140" s="47"/>
      <c r="AH140" s="47"/>
      <c r="AI140" s="47"/>
      <c r="AJ140" s="47"/>
      <c r="AK140" s="42"/>
      <c r="AL140" s="187"/>
      <c r="AM140" s="32"/>
    </row>
    <row r="141" spans="1:39" ht="30" customHeight="1">
      <c r="A141" s="209"/>
      <c r="B141" s="84" t="s">
        <v>598</v>
      </c>
      <c r="C141" s="47"/>
      <c r="D141" s="47"/>
      <c r="E141" s="47"/>
      <c r="F141" s="47"/>
      <c r="G141" s="47"/>
      <c r="H141" s="47"/>
      <c r="I141" s="47"/>
      <c r="J141" s="47"/>
      <c r="K141" s="47"/>
      <c r="L141" s="47"/>
      <c r="M141" s="47"/>
      <c r="N141" s="42"/>
      <c r="O141" s="42"/>
      <c r="P141" s="42"/>
      <c r="Q141" s="42"/>
      <c r="R141" s="42" t="s">
        <v>135</v>
      </c>
      <c r="S141" s="42"/>
      <c r="T141" s="158"/>
      <c r="U141" s="47"/>
      <c r="V141" s="47"/>
      <c r="W141" s="47"/>
      <c r="X141" s="47"/>
      <c r="Y141" s="47"/>
      <c r="Z141" s="47"/>
      <c r="AA141" s="47"/>
      <c r="AB141" s="47"/>
      <c r="AC141" s="47"/>
      <c r="AD141" s="47"/>
      <c r="AE141" s="47"/>
      <c r="AF141" s="47"/>
      <c r="AG141" s="47"/>
      <c r="AH141" s="47"/>
      <c r="AI141" s="47"/>
      <c r="AJ141" s="47"/>
      <c r="AK141" s="42"/>
      <c r="AL141" s="187"/>
      <c r="AM141" s="32"/>
    </row>
    <row r="142" spans="1:39" ht="30" customHeight="1">
      <c r="A142" s="209"/>
      <c r="B142" s="84" t="s">
        <v>599</v>
      </c>
      <c r="C142" s="47"/>
      <c r="D142" s="47"/>
      <c r="E142" s="47"/>
      <c r="F142" s="47"/>
      <c r="G142" s="47"/>
      <c r="H142" s="47"/>
      <c r="I142" s="47"/>
      <c r="J142" s="47"/>
      <c r="K142" s="47"/>
      <c r="L142" s="47"/>
      <c r="M142" s="47"/>
      <c r="N142" s="42"/>
      <c r="O142" s="42"/>
      <c r="P142" s="42" t="s">
        <v>135</v>
      </c>
      <c r="Q142" s="42"/>
      <c r="R142" s="42"/>
      <c r="S142" s="42"/>
      <c r="T142" s="158"/>
      <c r="U142" s="47"/>
      <c r="V142" s="47"/>
      <c r="W142" s="47"/>
      <c r="X142" s="47"/>
      <c r="Y142" s="47"/>
      <c r="Z142" s="47"/>
      <c r="AA142" s="47"/>
      <c r="AB142" s="47"/>
      <c r="AC142" s="47"/>
      <c r="AD142" s="47"/>
      <c r="AE142" s="47"/>
      <c r="AF142" s="47"/>
      <c r="AG142" s="47"/>
      <c r="AH142" s="47"/>
      <c r="AI142" s="47"/>
      <c r="AJ142" s="47"/>
      <c r="AK142" s="42"/>
      <c r="AL142" s="187"/>
      <c r="AM142" s="32"/>
    </row>
    <row r="143" spans="1:39" ht="30" customHeight="1">
      <c r="A143" s="209"/>
      <c r="B143" s="84" t="s">
        <v>600</v>
      </c>
      <c r="C143" s="47"/>
      <c r="D143" s="47"/>
      <c r="E143" s="47"/>
      <c r="F143" s="47"/>
      <c r="G143" s="47"/>
      <c r="H143" s="47"/>
      <c r="I143" s="47"/>
      <c r="J143" s="47"/>
      <c r="K143" s="47"/>
      <c r="L143" s="47"/>
      <c r="M143" s="47"/>
      <c r="N143" s="42"/>
      <c r="O143" s="42"/>
      <c r="P143" s="42" t="s">
        <v>135</v>
      </c>
      <c r="Q143" s="42"/>
      <c r="R143" s="42"/>
      <c r="S143" s="42"/>
      <c r="T143" s="158"/>
      <c r="U143" s="47"/>
      <c r="V143" s="47"/>
      <c r="W143" s="47"/>
      <c r="X143" s="47"/>
      <c r="Y143" s="47"/>
      <c r="Z143" s="47"/>
      <c r="AA143" s="47"/>
      <c r="AB143" s="47"/>
      <c r="AC143" s="47"/>
      <c r="AD143" s="47"/>
      <c r="AE143" s="47"/>
      <c r="AF143" s="47"/>
      <c r="AG143" s="47"/>
      <c r="AH143" s="47"/>
      <c r="AI143" s="47"/>
      <c r="AJ143" s="47"/>
      <c r="AK143" s="42"/>
      <c r="AL143" s="187"/>
      <c r="AM143" s="32"/>
    </row>
    <row r="144" spans="1:39" ht="30" customHeight="1">
      <c r="A144" s="209"/>
      <c r="B144" s="84" t="s">
        <v>601</v>
      </c>
      <c r="C144" s="47"/>
      <c r="D144" s="47"/>
      <c r="E144" s="47"/>
      <c r="F144" s="47"/>
      <c r="G144" s="47"/>
      <c r="H144" s="47"/>
      <c r="I144" s="47"/>
      <c r="J144" s="47"/>
      <c r="K144" s="47"/>
      <c r="L144" s="47"/>
      <c r="M144" s="47"/>
      <c r="N144" s="42"/>
      <c r="O144" s="42"/>
      <c r="P144" s="42" t="s">
        <v>135</v>
      </c>
      <c r="Q144" s="42"/>
      <c r="R144" s="42"/>
      <c r="S144" s="42"/>
      <c r="T144" s="158"/>
      <c r="U144" s="47"/>
      <c r="V144" s="47"/>
      <c r="W144" s="47"/>
      <c r="X144" s="47"/>
      <c r="Y144" s="47"/>
      <c r="Z144" s="47"/>
      <c r="AA144" s="47"/>
      <c r="AB144" s="47"/>
      <c r="AC144" s="47"/>
      <c r="AD144" s="47"/>
      <c r="AE144" s="47"/>
      <c r="AF144" s="47"/>
      <c r="AG144" s="47"/>
      <c r="AH144" s="47"/>
      <c r="AI144" s="47"/>
      <c r="AJ144" s="47"/>
      <c r="AK144" s="42"/>
      <c r="AL144" s="187"/>
      <c r="AM144" s="32"/>
    </row>
    <row r="145" spans="1:39" ht="30" customHeight="1">
      <c r="A145" s="210"/>
      <c r="B145" s="84" t="s">
        <v>602</v>
      </c>
      <c r="C145" s="47"/>
      <c r="D145" s="47"/>
      <c r="E145" s="47"/>
      <c r="F145" s="47"/>
      <c r="G145" s="47"/>
      <c r="H145" s="47"/>
      <c r="I145" s="47"/>
      <c r="J145" s="47"/>
      <c r="K145" s="47"/>
      <c r="L145" s="47"/>
      <c r="M145" s="47"/>
      <c r="N145" s="42"/>
      <c r="O145" s="42"/>
      <c r="P145" s="42" t="s">
        <v>135</v>
      </c>
      <c r="Q145" s="42"/>
      <c r="R145" s="42"/>
      <c r="S145" s="42"/>
      <c r="T145" s="158"/>
      <c r="U145" s="47"/>
      <c r="V145" s="47"/>
      <c r="W145" s="47"/>
      <c r="X145" s="47"/>
      <c r="Y145" s="47"/>
      <c r="Z145" s="47"/>
      <c r="AA145" s="47"/>
      <c r="AB145" s="47"/>
      <c r="AC145" s="47"/>
      <c r="AD145" s="47"/>
      <c r="AE145" s="47"/>
      <c r="AF145" s="47"/>
      <c r="AG145" s="47"/>
      <c r="AH145" s="47"/>
      <c r="AI145" s="47"/>
      <c r="AJ145" s="47"/>
      <c r="AK145" s="42"/>
      <c r="AL145" s="187"/>
      <c r="AM145" s="32"/>
    </row>
    <row r="146" spans="1:39" ht="30" customHeight="1">
      <c r="A146" s="241" t="s">
        <v>603</v>
      </c>
      <c r="B146" s="84" t="s">
        <v>604</v>
      </c>
      <c r="C146" s="47" t="s">
        <v>605</v>
      </c>
      <c r="D146" s="47"/>
      <c r="E146" s="47"/>
      <c r="F146" s="47"/>
      <c r="G146" s="47"/>
      <c r="H146" s="47"/>
      <c r="I146" s="47"/>
      <c r="J146" s="47"/>
      <c r="K146" s="47"/>
      <c r="L146" s="47"/>
      <c r="M146" s="47"/>
      <c r="N146" s="42"/>
      <c r="O146" s="42"/>
      <c r="P146" s="42"/>
      <c r="Q146" s="42"/>
      <c r="R146" s="42"/>
      <c r="S146" s="42" t="s">
        <v>483</v>
      </c>
      <c r="T146" s="158"/>
      <c r="U146" s="47"/>
      <c r="V146" s="47"/>
      <c r="W146" s="47"/>
      <c r="X146" s="47"/>
      <c r="Y146" s="47"/>
      <c r="Z146" s="47"/>
      <c r="AA146" s="47"/>
      <c r="AB146" s="47"/>
      <c r="AC146" s="47"/>
      <c r="AD146" s="47"/>
      <c r="AE146" s="47"/>
      <c r="AF146" s="47"/>
      <c r="AG146" s="47"/>
      <c r="AH146" s="47"/>
      <c r="AI146" s="47"/>
      <c r="AJ146" s="47"/>
      <c r="AK146" s="42"/>
      <c r="AL146" s="187"/>
      <c r="AM146" s="32"/>
    </row>
    <row r="147" spans="1:39" ht="30" customHeight="1">
      <c r="A147" s="209"/>
      <c r="B147" s="84" t="s">
        <v>606</v>
      </c>
      <c r="C147" s="47" t="s">
        <v>605</v>
      </c>
      <c r="D147" s="47"/>
      <c r="E147" s="47"/>
      <c r="F147" s="47"/>
      <c r="G147" s="47"/>
      <c r="H147" s="47"/>
      <c r="I147" s="47"/>
      <c r="J147" s="47"/>
      <c r="K147" s="47"/>
      <c r="L147" s="47"/>
      <c r="M147" s="47"/>
      <c r="N147" s="42"/>
      <c r="O147" s="42"/>
      <c r="P147" s="42"/>
      <c r="Q147" s="42"/>
      <c r="R147" s="42"/>
      <c r="S147" s="42" t="s">
        <v>483</v>
      </c>
      <c r="T147" s="158"/>
      <c r="U147" s="47"/>
      <c r="V147" s="47"/>
      <c r="W147" s="47"/>
      <c r="X147" s="47"/>
      <c r="Y147" s="47"/>
      <c r="Z147" s="47"/>
      <c r="AA147" s="47"/>
      <c r="AB147" s="47"/>
      <c r="AC147" s="47"/>
      <c r="AD147" s="47"/>
      <c r="AE147" s="47"/>
      <c r="AF147" s="47"/>
      <c r="AG147" s="47"/>
      <c r="AH147" s="47"/>
      <c r="AI147" s="47"/>
      <c r="AJ147" s="47"/>
      <c r="AK147" s="42"/>
      <c r="AL147" s="187"/>
      <c r="AM147" s="32"/>
    </row>
    <row r="148" spans="1:39" ht="30" customHeight="1">
      <c r="A148" s="209"/>
      <c r="B148" s="84" t="s">
        <v>607</v>
      </c>
      <c r="C148" s="47" t="s">
        <v>605</v>
      </c>
      <c r="D148" s="47"/>
      <c r="E148" s="47"/>
      <c r="F148" s="47"/>
      <c r="G148" s="47"/>
      <c r="H148" s="47"/>
      <c r="I148" s="47"/>
      <c r="J148" s="47"/>
      <c r="K148" s="47"/>
      <c r="L148" s="47"/>
      <c r="M148" s="47"/>
      <c r="N148" s="42"/>
      <c r="O148" s="42"/>
      <c r="P148" s="42"/>
      <c r="Q148" s="42"/>
      <c r="R148" s="42"/>
      <c r="S148" s="42" t="s">
        <v>483</v>
      </c>
      <c r="T148" s="158" t="s">
        <v>114</v>
      </c>
      <c r="U148" s="47"/>
      <c r="V148" s="47"/>
      <c r="W148" s="47"/>
      <c r="X148" s="47"/>
      <c r="Y148" s="47"/>
      <c r="Z148" s="47"/>
      <c r="AA148" s="47"/>
      <c r="AB148" s="47"/>
      <c r="AC148" s="47"/>
      <c r="AD148" s="47"/>
      <c r="AE148" s="47"/>
      <c r="AF148" s="47"/>
      <c r="AG148" s="47"/>
      <c r="AH148" s="47"/>
      <c r="AI148" s="47"/>
      <c r="AJ148" s="47"/>
      <c r="AK148" s="42"/>
      <c r="AL148" s="187"/>
      <c r="AM148" s="32"/>
    </row>
    <row r="149" spans="1:39" ht="30" customHeight="1">
      <c r="A149" s="209"/>
      <c r="B149" s="84" t="s">
        <v>608</v>
      </c>
      <c r="C149" s="47"/>
      <c r="D149" s="47"/>
      <c r="E149" s="47"/>
      <c r="F149" s="47"/>
      <c r="G149" s="47"/>
      <c r="H149" s="47"/>
      <c r="I149" s="47"/>
      <c r="J149" s="47"/>
      <c r="K149" s="47"/>
      <c r="L149" s="47"/>
      <c r="M149" s="47"/>
      <c r="N149" s="42"/>
      <c r="O149" s="42"/>
      <c r="P149" s="42"/>
      <c r="Q149" s="42"/>
      <c r="R149" s="42" t="s">
        <v>135</v>
      </c>
      <c r="S149" s="42"/>
      <c r="T149" s="158"/>
      <c r="U149" s="47"/>
      <c r="V149" s="47"/>
      <c r="W149" s="47"/>
      <c r="X149" s="47"/>
      <c r="Y149" s="47"/>
      <c r="Z149" s="47"/>
      <c r="AA149" s="47"/>
      <c r="AB149" s="47"/>
      <c r="AC149" s="47"/>
      <c r="AD149" s="47"/>
      <c r="AE149" s="47"/>
      <c r="AF149" s="47"/>
      <c r="AG149" s="47"/>
      <c r="AH149" s="47"/>
      <c r="AI149" s="47"/>
      <c r="AJ149" s="47"/>
      <c r="AK149" s="42"/>
      <c r="AL149" s="187"/>
      <c r="AM149" s="32"/>
    </row>
    <row r="150" spans="1:39" ht="30" customHeight="1">
      <c r="A150" s="209"/>
      <c r="B150" s="84" t="s">
        <v>609</v>
      </c>
      <c r="C150" s="47"/>
      <c r="D150" s="47"/>
      <c r="E150" s="47"/>
      <c r="F150" s="47"/>
      <c r="G150" s="47"/>
      <c r="H150" s="47"/>
      <c r="I150" s="47"/>
      <c r="J150" s="47"/>
      <c r="K150" s="47"/>
      <c r="L150" s="47"/>
      <c r="M150" s="47"/>
      <c r="N150" s="42"/>
      <c r="O150" s="42"/>
      <c r="P150" s="42"/>
      <c r="Q150" s="42"/>
      <c r="R150" s="42" t="s">
        <v>135</v>
      </c>
      <c r="S150" s="42"/>
      <c r="T150" s="158"/>
      <c r="U150" s="47"/>
      <c r="V150" s="47"/>
      <c r="W150" s="47"/>
      <c r="X150" s="47"/>
      <c r="Y150" s="47"/>
      <c r="Z150" s="47"/>
      <c r="AA150" s="47"/>
      <c r="AB150" s="47"/>
      <c r="AC150" s="47"/>
      <c r="AD150" s="47"/>
      <c r="AE150" s="47"/>
      <c r="AF150" s="47"/>
      <c r="AG150" s="47"/>
      <c r="AH150" s="47"/>
      <c r="AI150" s="47"/>
      <c r="AJ150" s="47"/>
      <c r="AK150" s="42"/>
      <c r="AL150" s="187"/>
      <c r="AM150" s="32"/>
    </row>
    <row r="151" spans="1:39" ht="30" customHeight="1">
      <c r="A151" s="209"/>
      <c r="B151" s="84" t="s">
        <v>610</v>
      </c>
      <c r="C151" s="47"/>
      <c r="D151" s="47"/>
      <c r="E151" s="47"/>
      <c r="F151" s="47"/>
      <c r="G151" s="47"/>
      <c r="H151" s="47"/>
      <c r="I151" s="47"/>
      <c r="J151" s="47"/>
      <c r="K151" s="47"/>
      <c r="L151" s="47"/>
      <c r="M151" s="47"/>
      <c r="N151" s="42"/>
      <c r="O151" s="42"/>
      <c r="P151" s="42"/>
      <c r="Q151" s="42"/>
      <c r="R151" s="42" t="s">
        <v>135</v>
      </c>
      <c r="S151" s="42"/>
      <c r="T151" s="158"/>
      <c r="U151" s="47"/>
      <c r="V151" s="47"/>
      <c r="W151" s="47"/>
      <c r="X151" s="47"/>
      <c r="Y151" s="47"/>
      <c r="Z151" s="47"/>
      <c r="AA151" s="47"/>
      <c r="AB151" s="47"/>
      <c r="AC151" s="47"/>
      <c r="AD151" s="47"/>
      <c r="AE151" s="47"/>
      <c r="AF151" s="47"/>
      <c r="AG151" s="47"/>
      <c r="AH151" s="47"/>
      <c r="AI151" s="47"/>
      <c r="AJ151" s="47"/>
      <c r="AK151" s="42"/>
      <c r="AL151" s="187"/>
      <c r="AM151" s="32"/>
    </row>
    <row r="152" spans="1:39" ht="30" customHeight="1">
      <c r="A152" s="209"/>
      <c r="B152" s="84" t="s">
        <v>611</v>
      </c>
      <c r="C152" s="47"/>
      <c r="D152" s="47"/>
      <c r="E152" s="47"/>
      <c r="F152" s="47"/>
      <c r="G152" s="47"/>
      <c r="H152" s="47"/>
      <c r="I152" s="47"/>
      <c r="J152" s="47"/>
      <c r="K152" s="47"/>
      <c r="L152" s="47"/>
      <c r="M152" s="47"/>
      <c r="N152" s="42"/>
      <c r="O152" s="42"/>
      <c r="P152" s="42"/>
      <c r="Q152" s="42"/>
      <c r="R152" s="42" t="s">
        <v>135</v>
      </c>
      <c r="S152" s="42"/>
      <c r="T152" s="158"/>
      <c r="U152" s="47"/>
      <c r="V152" s="47"/>
      <c r="W152" s="47"/>
      <c r="X152" s="47"/>
      <c r="Y152" s="47"/>
      <c r="Z152" s="47"/>
      <c r="AA152" s="47"/>
      <c r="AB152" s="47"/>
      <c r="AC152" s="47"/>
      <c r="AD152" s="47"/>
      <c r="AE152" s="47"/>
      <c r="AF152" s="47"/>
      <c r="AG152" s="47"/>
      <c r="AH152" s="47"/>
      <c r="AI152" s="47"/>
      <c r="AJ152" s="47"/>
      <c r="AK152" s="42"/>
      <c r="AL152" s="187"/>
      <c r="AM152" s="32"/>
    </row>
    <row r="153" spans="1:39" ht="30" customHeight="1">
      <c r="A153" s="209"/>
      <c r="B153" s="84" t="s">
        <v>612</v>
      </c>
      <c r="C153" s="47"/>
      <c r="D153" s="47"/>
      <c r="E153" s="47"/>
      <c r="F153" s="47"/>
      <c r="G153" s="47"/>
      <c r="H153" s="47"/>
      <c r="I153" s="47"/>
      <c r="J153" s="47"/>
      <c r="K153" s="47"/>
      <c r="L153" s="47"/>
      <c r="M153" s="47"/>
      <c r="N153" s="42"/>
      <c r="O153" s="42"/>
      <c r="P153" s="42"/>
      <c r="Q153" s="42"/>
      <c r="R153" s="42" t="s">
        <v>135</v>
      </c>
      <c r="S153" s="42"/>
      <c r="T153" s="158"/>
      <c r="U153" s="47"/>
      <c r="V153" s="47"/>
      <c r="W153" s="47"/>
      <c r="X153" s="47"/>
      <c r="Y153" s="47"/>
      <c r="Z153" s="47"/>
      <c r="AA153" s="47"/>
      <c r="AB153" s="47"/>
      <c r="AC153" s="47"/>
      <c r="AD153" s="47"/>
      <c r="AE153" s="47"/>
      <c r="AF153" s="47"/>
      <c r="AG153" s="47"/>
      <c r="AH153" s="47"/>
      <c r="AI153" s="47"/>
      <c r="AJ153" s="47"/>
      <c r="AK153" s="42"/>
      <c r="AL153" s="187"/>
      <c r="AM153" s="32"/>
    </row>
    <row r="154" spans="1:39" ht="30" customHeight="1">
      <c r="A154" s="209"/>
      <c r="B154" s="84" t="s">
        <v>613</v>
      </c>
      <c r="C154" s="47"/>
      <c r="D154" s="47"/>
      <c r="E154" s="47"/>
      <c r="F154" s="47"/>
      <c r="G154" s="47"/>
      <c r="H154" s="47"/>
      <c r="I154" s="47"/>
      <c r="J154" s="47"/>
      <c r="K154" s="47"/>
      <c r="L154" s="47"/>
      <c r="M154" s="47"/>
      <c r="N154" s="42"/>
      <c r="O154" s="42"/>
      <c r="P154" s="42"/>
      <c r="Q154" s="42"/>
      <c r="R154" s="42" t="s">
        <v>135</v>
      </c>
      <c r="S154" s="42"/>
      <c r="T154" s="158"/>
      <c r="U154" s="47"/>
      <c r="V154" s="47"/>
      <c r="W154" s="47"/>
      <c r="X154" s="47"/>
      <c r="Y154" s="47"/>
      <c r="Z154" s="47"/>
      <c r="AA154" s="47"/>
      <c r="AB154" s="47"/>
      <c r="AC154" s="47"/>
      <c r="AD154" s="47"/>
      <c r="AE154" s="47"/>
      <c r="AF154" s="47"/>
      <c r="AG154" s="47"/>
      <c r="AH154" s="47"/>
      <c r="AI154" s="47"/>
      <c r="AJ154" s="47"/>
      <c r="AK154" s="42"/>
      <c r="AL154" s="187"/>
      <c r="AM154" s="32"/>
    </row>
    <row r="155" spans="1:39" ht="30" customHeight="1">
      <c r="A155" s="209"/>
      <c r="B155" s="84" t="s">
        <v>614</v>
      </c>
      <c r="C155" s="47"/>
      <c r="D155" s="47"/>
      <c r="E155" s="47"/>
      <c r="F155" s="47"/>
      <c r="G155" s="47"/>
      <c r="H155" s="47"/>
      <c r="I155" s="47"/>
      <c r="J155" s="47"/>
      <c r="K155" s="47"/>
      <c r="L155" s="47"/>
      <c r="M155" s="47"/>
      <c r="N155" s="42"/>
      <c r="O155" s="42"/>
      <c r="P155" s="42"/>
      <c r="Q155" s="42"/>
      <c r="R155" s="42" t="s">
        <v>135</v>
      </c>
      <c r="S155" s="42"/>
      <c r="T155" s="158" t="s">
        <v>113</v>
      </c>
      <c r="U155" s="47"/>
      <c r="V155" s="47"/>
      <c r="W155" s="47"/>
      <c r="X155" s="47"/>
      <c r="Y155" s="47"/>
      <c r="Z155" s="47"/>
      <c r="AA155" s="47"/>
      <c r="AB155" s="47"/>
      <c r="AC155" s="47"/>
      <c r="AD155" s="47"/>
      <c r="AE155" s="47"/>
      <c r="AF155" s="47"/>
      <c r="AG155" s="47"/>
      <c r="AH155" s="47"/>
      <c r="AI155" s="47"/>
      <c r="AJ155" s="47"/>
      <c r="AK155" s="42"/>
      <c r="AL155" s="187"/>
      <c r="AM155" s="32"/>
    </row>
    <row r="156" spans="1:39" ht="30" customHeight="1">
      <c r="A156" s="209"/>
      <c r="B156" s="84" t="s">
        <v>615</v>
      </c>
      <c r="C156" s="47"/>
      <c r="D156" s="47"/>
      <c r="E156" s="47"/>
      <c r="F156" s="47"/>
      <c r="G156" s="47"/>
      <c r="H156" s="47"/>
      <c r="I156" s="47"/>
      <c r="J156" s="47"/>
      <c r="K156" s="47"/>
      <c r="L156" s="47"/>
      <c r="M156" s="47"/>
      <c r="N156" s="42"/>
      <c r="O156" s="42"/>
      <c r="P156" s="42"/>
      <c r="Q156" s="42"/>
      <c r="R156" s="42" t="s">
        <v>135</v>
      </c>
      <c r="S156" s="42"/>
      <c r="T156" s="158"/>
      <c r="U156" s="47"/>
      <c r="V156" s="47"/>
      <c r="W156" s="47"/>
      <c r="X156" s="47"/>
      <c r="Y156" s="47"/>
      <c r="Z156" s="47"/>
      <c r="AA156" s="47"/>
      <c r="AB156" s="47"/>
      <c r="AC156" s="47"/>
      <c r="AD156" s="47"/>
      <c r="AE156" s="47"/>
      <c r="AF156" s="47"/>
      <c r="AG156" s="47"/>
      <c r="AH156" s="47"/>
      <c r="AI156" s="47"/>
      <c r="AJ156" s="47"/>
      <c r="AK156" s="42"/>
      <c r="AL156" s="187"/>
      <c r="AM156" s="32"/>
    </row>
    <row r="157" spans="1:39" ht="30" customHeight="1">
      <c r="A157" s="209"/>
      <c r="B157" s="84" t="s">
        <v>616</v>
      </c>
      <c r="C157" s="47"/>
      <c r="D157" s="47"/>
      <c r="E157" s="47"/>
      <c r="F157" s="47"/>
      <c r="G157" s="47"/>
      <c r="H157" s="47"/>
      <c r="I157" s="47"/>
      <c r="J157" s="47"/>
      <c r="K157" s="47"/>
      <c r="L157" s="47"/>
      <c r="M157" s="47"/>
      <c r="N157" s="42"/>
      <c r="O157" s="42"/>
      <c r="P157" s="42"/>
      <c r="Q157" s="42"/>
      <c r="R157" s="42" t="s">
        <v>135</v>
      </c>
      <c r="S157" s="42"/>
      <c r="T157" s="158"/>
      <c r="U157" s="47"/>
      <c r="V157" s="47"/>
      <c r="W157" s="47"/>
      <c r="X157" s="47"/>
      <c r="Y157" s="47"/>
      <c r="Z157" s="47"/>
      <c r="AA157" s="47"/>
      <c r="AB157" s="47"/>
      <c r="AC157" s="47"/>
      <c r="AD157" s="47"/>
      <c r="AE157" s="47"/>
      <c r="AF157" s="47"/>
      <c r="AG157" s="47"/>
      <c r="AH157" s="47"/>
      <c r="AI157" s="47"/>
      <c r="AJ157" s="47"/>
      <c r="AK157" s="42"/>
      <c r="AL157" s="187"/>
      <c r="AM157" s="32"/>
    </row>
    <row r="158" spans="1:39" ht="30" customHeight="1">
      <c r="A158" s="209"/>
      <c r="B158" s="84" t="s">
        <v>617</v>
      </c>
      <c r="C158" s="47"/>
      <c r="D158" s="47"/>
      <c r="E158" s="47"/>
      <c r="F158" s="47"/>
      <c r="G158" s="47"/>
      <c r="H158" s="47"/>
      <c r="I158" s="47"/>
      <c r="J158" s="47"/>
      <c r="K158" s="47"/>
      <c r="L158" s="47"/>
      <c r="M158" s="47"/>
      <c r="N158" s="42"/>
      <c r="O158" s="42"/>
      <c r="P158" s="42"/>
      <c r="Q158" s="42"/>
      <c r="R158" s="42" t="s">
        <v>135</v>
      </c>
      <c r="S158" s="42"/>
      <c r="T158" s="158"/>
      <c r="U158" s="47"/>
      <c r="V158" s="47"/>
      <c r="W158" s="47"/>
      <c r="X158" s="47"/>
      <c r="Y158" s="47"/>
      <c r="Z158" s="47"/>
      <c r="AA158" s="47"/>
      <c r="AB158" s="47"/>
      <c r="AC158" s="47"/>
      <c r="AD158" s="47"/>
      <c r="AE158" s="47"/>
      <c r="AF158" s="47"/>
      <c r="AG158" s="47"/>
      <c r="AH158" s="47"/>
      <c r="AI158" s="47"/>
      <c r="AJ158" s="47"/>
      <c r="AK158" s="42"/>
      <c r="AL158" s="187"/>
      <c r="AM158" s="32"/>
    </row>
    <row r="159" spans="1:39" ht="30" customHeight="1">
      <c r="A159" s="209"/>
      <c r="B159" s="84" t="s">
        <v>618</v>
      </c>
      <c r="C159" s="47"/>
      <c r="D159" s="47"/>
      <c r="E159" s="47"/>
      <c r="F159" s="47"/>
      <c r="G159" s="47"/>
      <c r="H159" s="47"/>
      <c r="I159" s="47"/>
      <c r="J159" s="47"/>
      <c r="K159" s="47"/>
      <c r="L159" s="47"/>
      <c r="M159" s="47"/>
      <c r="N159" s="42"/>
      <c r="O159" s="42"/>
      <c r="P159" s="42"/>
      <c r="Q159" s="42"/>
      <c r="R159" s="42" t="s">
        <v>135</v>
      </c>
      <c r="S159" s="42"/>
      <c r="T159" s="158"/>
      <c r="U159" s="47"/>
      <c r="V159" s="47"/>
      <c r="W159" s="47"/>
      <c r="X159" s="47"/>
      <c r="Y159" s="47"/>
      <c r="Z159" s="47"/>
      <c r="AA159" s="47"/>
      <c r="AB159" s="47"/>
      <c r="AC159" s="47"/>
      <c r="AD159" s="47"/>
      <c r="AE159" s="47"/>
      <c r="AF159" s="47"/>
      <c r="AG159" s="47"/>
      <c r="AH159" s="47"/>
      <c r="AI159" s="47"/>
      <c r="AJ159" s="47"/>
      <c r="AK159" s="42"/>
      <c r="AL159" s="187"/>
      <c r="AM159" s="32"/>
    </row>
    <row r="160" spans="1:39" ht="30" customHeight="1">
      <c r="A160" s="210"/>
      <c r="B160" s="84" t="s">
        <v>619</v>
      </c>
      <c r="C160" s="47"/>
      <c r="D160" s="47"/>
      <c r="E160" s="47"/>
      <c r="F160" s="47"/>
      <c r="G160" s="47"/>
      <c r="H160" s="47"/>
      <c r="I160" s="47"/>
      <c r="J160" s="47"/>
      <c r="K160" s="47"/>
      <c r="L160" s="47"/>
      <c r="M160" s="47"/>
      <c r="N160" s="42"/>
      <c r="O160" s="42"/>
      <c r="P160" s="42"/>
      <c r="Q160" s="42"/>
      <c r="R160" s="42" t="s">
        <v>135</v>
      </c>
      <c r="S160" s="42"/>
      <c r="T160" s="158"/>
      <c r="U160" s="47"/>
      <c r="V160" s="47"/>
      <c r="W160" s="47"/>
      <c r="X160" s="47"/>
      <c r="Y160" s="47"/>
      <c r="Z160" s="47"/>
      <c r="AA160" s="47"/>
      <c r="AB160" s="47"/>
      <c r="AC160" s="47"/>
      <c r="AD160" s="47"/>
      <c r="AE160" s="47"/>
      <c r="AF160" s="47"/>
      <c r="AG160" s="47"/>
      <c r="AH160" s="47"/>
      <c r="AI160" s="47"/>
      <c r="AJ160" s="47"/>
      <c r="AK160" s="42"/>
      <c r="AL160" s="187"/>
      <c r="AM160" s="32"/>
    </row>
    <row r="161" spans="1:39">
      <c r="AM161" s="32"/>
    </row>
    <row r="162" spans="1:39">
      <c r="B162" s="76"/>
      <c r="AL162" s="184"/>
      <c r="AM162" s="32"/>
    </row>
    <row r="163" spans="1:39" ht="15.75">
      <c r="AL163" s="184"/>
      <c r="AM163" s="32"/>
    </row>
    <row r="164" spans="1:39" ht="26.25" customHeight="1">
      <c r="A164" s="238" t="s">
        <v>620</v>
      </c>
      <c r="B164" s="239"/>
      <c r="C164" s="239"/>
      <c r="D164" s="239"/>
      <c r="E164" s="239"/>
      <c r="F164" s="239"/>
      <c r="G164" s="239"/>
      <c r="H164" s="239"/>
      <c r="I164" s="239"/>
      <c r="J164" s="239"/>
      <c r="K164" s="239"/>
      <c r="L164" s="239"/>
      <c r="M164" s="239"/>
      <c r="N164" s="240"/>
      <c r="AM164" s="32"/>
    </row>
    <row r="165" spans="1:39" ht="26.25" customHeight="1">
      <c r="A165" s="159"/>
      <c r="B165" s="160"/>
      <c r="C165" s="160"/>
      <c r="D165" s="161"/>
      <c r="E165" s="161"/>
      <c r="F165" s="161"/>
      <c r="G165" s="161"/>
      <c r="H165" s="161"/>
      <c r="I165" s="161"/>
      <c r="J165" s="161"/>
      <c r="K165" s="161"/>
      <c r="L165" s="161"/>
      <c r="M165" s="161"/>
      <c r="N165" s="161"/>
      <c r="O165" s="161"/>
      <c r="AM165" s="32"/>
    </row>
    <row r="166" spans="1:39" ht="43.5" customHeight="1">
      <c r="A166" s="162" t="s">
        <v>438</v>
      </c>
      <c r="B166" s="163"/>
      <c r="C166" s="164">
        <f>COUNTA(C170:C178,C182:C190,C194:C202,C206:C214)</f>
        <v>3</v>
      </c>
      <c r="AM166" s="32"/>
    </row>
    <row r="167" spans="1:39">
      <c r="AM167" s="32"/>
    </row>
    <row r="168" spans="1:39" ht="15.75" customHeight="1">
      <c r="A168" s="234" t="s">
        <v>439</v>
      </c>
      <c r="B168" s="226" t="s">
        <v>119</v>
      </c>
      <c r="C168" s="226" t="s">
        <v>2</v>
      </c>
      <c r="D168" s="226" t="s">
        <v>4</v>
      </c>
      <c r="E168" s="236" t="s">
        <v>6</v>
      </c>
      <c r="F168" s="230" t="s">
        <v>8</v>
      </c>
      <c r="G168" s="231"/>
      <c r="H168" s="226" t="s">
        <v>10</v>
      </c>
      <c r="I168" s="226" t="s">
        <v>14</v>
      </c>
      <c r="J168" s="228" t="s">
        <v>12</v>
      </c>
      <c r="K168" s="232" t="s">
        <v>120</v>
      </c>
      <c r="L168" s="233"/>
      <c r="M168" s="228" t="s">
        <v>20</v>
      </c>
      <c r="N168" s="228" t="s">
        <v>22</v>
      </c>
      <c r="O168" s="165"/>
      <c r="AM168" s="32"/>
    </row>
    <row r="169" spans="1:39" ht="15.75">
      <c r="A169" s="235"/>
      <c r="B169" s="227"/>
      <c r="C169" s="227"/>
      <c r="D169" s="227"/>
      <c r="E169" s="237"/>
      <c r="F169" s="81" t="s">
        <v>122</v>
      </c>
      <c r="G169" s="81" t="s">
        <v>123</v>
      </c>
      <c r="H169" s="227"/>
      <c r="I169" s="227"/>
      <c r="J169" s="229"/>
      <c r="K169" s="166" t="s">
        <v>124</v>
      </c>
      <c r="L169" s="166" t="s">
        <v>440</v>
      </c>
      <c r="M169" s="229"/>
      <c r="N169" s="229"/>
      <c r="O169" s="28"/>
      <c r="AM169" s="32"/>
    </row>
    <row r="170" spans="1:39">
      <c r="A170" s="84" t="s">
        <v>621</v>
      </c>
      <c r="B170" s="84"/>
      <c r="C170" s="47" t="s">
        <v>622</v>
      </c>
      <c r="D170" s="47"/>
      <c r="E170" s="47"/>
      <c r="F170" s="47"/>
      <c r="G170" s="47"/>
      <c r="H170" s="47"/>
      <c r="I170" s="47"/>
      <c r="J170" s="42"/>
      <c r="K170" s="42"/>
      <c r="L170" s="42"/>
      <c r="M170" s="42"/>
      <c r="N170" s="42"/>
      <c r="O170" s="28"/>
      <c r="AM170" s="32"/>
    </row>
    <row r="171" spans="1:39">
      <c r="A171" s="84"/>
      <c r="B171" s="84"/>
      <c r="C171" s="47"/>
      <c r="D171" s="47"/>
      <c r="E171" s="47"/>
      <c r="F171" s="47"/>
      <c r="G171" s="47"/>
      <c r="H171" s="47"/>
      <c r="I171" s="47"/>
      <c r="J171" s="47"/>
      <c r="K171" s="47"/>
      <c r="L171" s="47"/>
      <c r="M171" s="47"/>
      <c r="N171" s="42"/>
      <c r="O171" s="28"/>
      <c r="AM171" s="32"/>
    </row>
    <row r="172" spans="1:39">
      <c r="A172" s="84"/>
      <c r="B172" s="84"/>
      <c r="C172" s="47"/>
      <c r="D172" s="47"/>
      <c r="E172" s="47"/>
      <c r="F172" s="47"/>
      <c r="G172" s="47"/>
      <c r="H172" s="47"/>
      <c r="I172" s="47"/>
      <c r="J172" s="47"/>
      <c r="K172" s="47"/>
      <c r="L172" s="47"/>
      <c r="M172" s="47"/>
      <c r="N172" s="42"/>
      <c r="O172" s="28"/>
      <c r="AM172" s="32"/>
    </row>
    <row r="173" spans="1:39">
      <c r="A173" s="84"/>
      <c r="B173" s="84"/>
      <c r="C173" s="47"/>
      <c r="D173" s="47"/>
      <c r="E173" s="47"/>
      <c r="F173" s="47"/>
      <c r="G173" s="47"/>
      <c r="H173" s="47"/>
      <c r="I173" s="47"/>
      <c r="J173" s="47"/>
      <c r="K173" s="47"/>
      <c r="L173" s="47"/>
      <c r="M173" s="47"/>
      <c r="N173" s="42"/>
      <c r="O173" s="28"/>
      <c r="AM173" s="32"/>
    </row>
    <row r="174" spans="1:39">
      <c r="A174" s="84"/>
      <c r="B174" s="84"/>
      <c r="C174" s="47"/>
      <c r="D174" s="47"/>
      <c r="E174" s="47"/>
      <c r="F174" s="47"/>
      <c r="G174" s="47"/>
      <c r="H174" s="47"/>
      <c r="I174" s="47"/>
      <c r="J174" s="47"/>
      <c r="K174" s="47"/>
      <c r="L174" s="47"/>
      <c r="M174" s="47"/>
      <c r="N174" s="42"/>
      <c r="O174" s="28"/>
      <c r="AM174" s="32"/>
    </row>
    <row r="175" spans="1:39">
      <c r="A175" s="84"/>
      <c r="B175" s="84"/>
      <c r="C175" s="47"/>
      <c r="D175" s="47"/>
      <c r="E175" s="47"/>
      <c r="F175" s="47"/>
      <c r="G175" s="47"/>
      <c r="H175" s="47"/>
      <c r="I175" s="47"/>
      <c r="J175" s="47"/>
      <c r="K175" s="47"/>
      <c r="L175" s="47"/>
      <c r="M175" s="47"/>
      <c r="N175" s="42"/>
      <c r="O175" s="28"/>
      <c r="AM175" s="32"/>
    </row>
    <row r="176" spans="1:39">
      <c r="A176" s="84"/>
      <c r="B176" s="84"/>
      <c r="C176" s="47"/>
      <c r="D176" s="47"/>
      <c r="E176" s="47"/>
      <c r="F176" s="47"/>
      <c r="G176" s="47"/>
      <c r="H176" s="47"/>
      <c r="I176" s="47"/>
      <c r="J176" s="47"/>
      <c r="K176" s="47"/>
      <c r="L176" s="47"/>
      <c r="M176" s="47"/>
      <c r="N176" s="42"/>
      <c r="O176" s="28"/>
      <c r="AM176" s="32"/>
    </row>
    <row r="177" spans="1:39">
      <c r="A177" s="84"/>
      <c r="B177" s="84"/>
      <c r="C177" s="47"/>
      <c r="D177" s="47"/>
      <c r="E177" s="47"/>
      <c r="F177" s="47"/>
      <c r="G177" s="47"/>
      <c r="H177" s="47"/>
      <c r="I177" s="47"/>
      <c r="J177" s="47"/>
      <c r="K177" s="47"/>
      <c r="L177" s="47"/>
      <c r="M177" s="47"/>
      <c r="N177" s="42"/>
      <c r="O177" s="28"/>
      <c r="AM177" s="32"/>
    </row>
    <row r="178" spans="1:39">
      <c r="A178" s="84"/>
      <c r="B178" s="84"/>
      <c r="C178" s="47"/>
      <c r="D178" s="47"/>
      <c r="E178" s="47"/>
      <c r="F178" s="47"/>
      <c r="G178" s="47"/>
      <c r="H178" s="47"/>
      <c r="I178" s="47"/>
      <c r="J178" s="47"/>
      <c r="K178" s="47"/>
      <c r="L178" s="47"/>
      <c r="M178" s="47"/>
      <c r="N178" s="42"/>
      <c r="O178" s="28"/>
      <c r="AM178" s="32"/>
    </row>
    <row r="179" spans="1:39">
      <c r="AM179" s="32"/>
    </row>
    <row r="180" spans="1:39" ht="15.75" customHeight="1">
      <c r="A180" s="234" t="s">
        <v>439</v>
      </c>
      <c r="B180" s="226" t="s">
        <v>119</v>
      </c>
      <c r="C180" s="226" t="s">
        <v>2</v>
      </c>
      <c r="D180" s="226" t="s">
        <v>4</v>
      </c>
      <c r="E180" s="236" t="s">
        <v>6</v>
      </c>
      <c r="F180" s="230" t="s">
        <v>8</v>
      </c>
      <c r="G180" s="231"/>
      <c r="H180" s="226" t="s">
        <v>10</v>
      </c>
      <c r="I180" s="226" t="s">
        <v>14</v>
      </c>
      <c r="J180" s="226" t="s">
        <v>12</v>
      </c>
      <c r="K180" s="232" t="s">
        <v>120</v>
      </c>
      <c r="L180" s="233"/>
      <c r="M180" s="226" t="s">
        <v>20</v>
      </c>
      <c r="N180" s="228" t="s">
        <v>22</v>
      </c>
      <c r="O180" s="165"/>
      <c r="AM180" s="32"/>
    </row>
    <row r="181" spans="1:39" ht="15" customHeight="1">
      <c r="A181" s="235"/>
      <c r="B181" s="227"/>
      <c r="C181" s="227"/>
      <c r="D181" s="227"/>
      <c r="E181" s="237"/>
      <c r="F181" s="81" t="s">
        <v>122</v>
      </c>
      <c r="G181" s="81" t="s">
        <v>123</v>
      </c>
      <c r="H181" s="227"/>
      <c r="I181" s="227"/>
      <c r="J181" s="227"/>
      <c r="K181" s="166" t="s">
        <v>124</v>
      </c>
      <c r="L181" s="166" t="s">
        <v>440</v>
      </c>
      <c r="M181" s="227"/>
      <c r="N181" s="229"/>
      <c r="O181" s="28"/>
      <c r="AM181" s="32"/>
    </row>
    <row r="182" spans="1:39">
      <c r="A182" s="84" t="s">
        <v>621</v>
      </c>
      <c r="B182" s="84"/>
      <c r="C182" s="47" t="s">
        <v>622</v>
      </c>
      <c r="D182" s="47"/>
      <c r="E182" s="47"/>
      <c r="F182" s="47"/>
      <c r="G182" s="47"/>
      <c r="H182" s="47"/>
      <c r="I182" s="47"/>
      <c r="J182" s="42"/>
      <c r="K182" s="42"/>
      <c r="L182" s="42"/>
      <c r="M182" s="42"/>
      <c r="N182" s="42"/>
      <c r="O182" s="28"/>
      <c r="AM182" s="32"/>
    </row>
    <row r="183" spans="1:39">
      <c r="A183" s="84"/>
      <c r="B183" s="84"/>
      <c r="C183" s="47"/>
      <c r="D183" s="47"/>
      <c r="E183" s="47"/>
      <c r="F183" s="47"/>
      <c r="G183" s="47"/>
      <c r="H183" s="47"/>
      <c r="I183" s="47"/>
      <c r="J183" s="47"/>
      <c r="K183" s="47"/>
      <c r="L183" s="47"/>
      <c r="M183" s="47"/>
      <c r="N183" s="42"/>
      <c r="O183" s="28"/>
      <c r="AM183" s="32"/>
    </row>
    <row r="184" spans="1:39">
      <c r="A184" s="84"/>
      <c r="B184" s="84"/>
      <c r="C184" s="47"/>
      <c r="D184" s="47"/>
      <c r="E184" s="47"/>
      <c r="F184" s="47"/>
      <c r="G184" s="47"/>
      <c r="H184" s="47"/>
      <c r="I184" s="47"/>
      <c r="J184" s="47"/>
      <c r="K184" s="47"/>
      <c r="L184" s="47"/>
      <c r="M184" s="47"/>
      <c r="N184" s="42"/>
      <c r="O184" s="28"/>
      <c r="AM184" s="32"/>
    </row>
    <row r="185" spans="1:39">
      <c r="A185" s="84"/>
      <c r="B185" s="84"/>
      <c r="C185" s="47"/>
      <c r="D185" s="47"/>
      <c r="E185" s="47"/>
      <c r="F185" s="47"/>
      <c r="G185" s="47"/>
      <c r="H185" s="47"/>
      <c r="I185" s="47"/>
      <c r="J185" s="47"/>
      <c r="K185" s="47"/>
      <c r="L185" s="47"/>
      <c r="M185" s="47"/>
      <c r="N185" s="42"/>
      <c r="O185" s="28"/>
      <c r="AM185" s="32"/>
    </row>
    <row r="186" spans="1:39">
      <c r="A186" s="84"/>
      <c r="B186" s="84"/>
      <c r="C186" s="47"/>
      <c r="D186" s="47"/>
      <c r="E186" s="47"/>
      <c r="F186" s="47"/>
      <c r="G186" s="47"/>
      <c r="H186" s="47"/>
      <c r="I186" s="47"/>
      <c r="J186" s="47"/>
      <c r="K186" s="47"/>
      <c r="L186" s="47"/>
      <c r="M186" s="47"/>
      <c r="N186" s="42"/>
      <c r="O186" s="28"/>
      <c r="AM186" s="32"/>
    </row>
    <row r="187" spans="1:39">
      <c r="A187" s="84"/>
      <c r="B187" s="84"/>
      <c r="C187" s="47"/>
      <c r="D187" s="47"/>
      <c r="E187" s="47"/>
      <c r="F187" s="47"/>
      <c r="G187" s="47"/>
      <c r="H187" s="47"/>
      <c r="I187" s="47"/>
      <c r="J187" s="47"/>
      <c r="K187" s="47"/>
      <c r="L187" s="47"/>
      <c r="M187" s="47"/>
      <c r="N187" s="42"/>
      <c r="O187" s="28"/>
      <c r="AM187" s="32"/>
    </row>
    <row r="188" spans="1:39">
      <c r="A188" s="84"/>
      <c r="B188" s="84"/>
      <c r="C188" s="47"/>
      <c r="D188" s="47"/>
      <c r="E188" s="47"/>
      <c r="F188" s="47"/>
      <c r="G188" s="47"/>
      <c r="H188" s="47"/>
      <c r="I188" s="47"/>
      <c r="J188" s="47"/>
      <c r="K188" s="47"/>
      <c r="L188" s="47"/>
      <c r="M188" s="47"/>
      <c r="N188" s="42"/>
      <c r="O188" s="28"/>
      <c r="AM188" s="32"/>
    </row>
    <row r="189" spans="1:39">
      <c r="A189" s="84"/>
      <c r="B189" s="84"/>
      <c r="C189" s="47"/>
      <c r="D189" s="47"/>
      <c r="E189" s="47"/>
      <c r="F189" s="47"/>
      <c r="G189" s="47"/>
      <c r="H189" s="47"/>
      <c r="I189" s="47"/>
      <c r="J189" s="47"/>
      <c r="K189" s="47"/>
      <c r="L189" s="47"/>
      <c r="M189" s="47"/>
      <c r="N189" s="42"/>
      <c r="O189" s="28"/>
      <c r="AM189" s="32"/>
    </row>
    <row r="190" spans="1:39">
      <c r="A190" s="84"/>
      <c r="B190" s="84"/>
      <c r="C190" s="47"/>
      <c r="D190" s="47"/>
      <c r="E190" s="47"/>
      <c r="F190" s="47"/>
      <c r="G190" s="47"/>
      <c r="H190" s="47"/>
      <c r="I190" s="47"/>
      <c r="J190" s="47"/>
      <c r="K190" s="47"/>
      <c r="L190" s="47"/>
      <c r="M190" s="47"/>
      <c r="N190" s="42"/>
      <c r="O190" s="28"/>
      <c r="AM190" s="32"/>
    </row>
    <row r="191" spans="1:39">
      <c r="AM191" s="32"/>
    </row>
    <row r="192" spans="1:39" ht="15.75" customHeight="1">
      <c r="A192" s="234" t="s">
        <v>439</v>
      </c>
      <c r="B192" s="226" t="s">
        <v>119</v>
      </c>
      <c r="C192" s="226" t="s">
        <v>2</v>
      </c>
      <c r="D192" s="226" t="s">
        <v>4</v>
      </c>
      <c r="E192" s="236" t="s">
        <v>6</v>
      </c>
      <c r="F192" s="230" t="s">
        <v>8</v>
      </c>
      <c r="G192" s="231"/>
      <c r="H192" s="226" t="s">
        <v>10</v>
      </c>
      <c r="I192" s="226" t="s">
        <v>14</v>
      </c>
      <c r="J192" s="226" t="s">
        <v>12</v>
      </c>
      <c r="K192" s="232" t="s">
        <v>120</v>
      </c>
      <c r="L192" s="233"/>
      <c r="M192" s="226" t="s">
        <v>20</v>
      </c>
      <c r="N192" s="228" t="s">
        <v>22</v>
      </c>
      <c r="O192" s="165"/>
      <c r="AM192" s="32"/>
    </row>
    <row r="193" spans="1:39" ht="15" customHeight="1">
      <c r="A193" s="235"/>
      <c r="B193" s="227"/>
      <c r="C193" s="227"/>
      <c r="D193" s="227"/>
      <c r="E193" s="237"/>
      <c r="F193" s="81" t="s">
        <v>122</v>
      </c>
      <c r="G193" s="81" t="s">
        <v>123</v>
      </c>
      <c r="H193" s="227"/>
      <c r="I193" s="227"/>
      <c r="J193" s="227"/>
      <c r="K193" s="166" t="s">
        <v>124</v>
      </c>
      <c r="L193" s="166" t="s">
        <v>440</v>
      </c>
      <c r="M193" s="227"/>
      <c r="N193" s="229"/>
      <c r="O193" s="28"/>
      <c r="AM193" s="32"/>
    </row>
    <row r="194" spans="1:39" ht="15" customHeight="1">
      <c r="A194" s="84"/>
      <c r="B194" s="84"/>
      <c r="C194" s="47" t="s">
        <v>622</v>
      </c>
      <c r="D194" s="47"/>
      <c r="E194" s="47"/>
      <c r="F194" s="47"/>
      <c r="G194" s="47"/>
      <c r="H194" s="47"/>
      <c r="I194" s="47"/>
      <c r="J194" s="42"/>
      <c r="K194" s="42"/>
      <c r="L194" s="42"/>
      <c r="M194" s="42"/>
      <c r="N194" s="42"/>
      <c r="O194" s="28"/>
      <c r="AM194" s="32"/>
    </row>
    <row r="195" spans="1:39">
      <c r="A195" s="84"/>
      <c r="B195" s="84"/>
      <c r="C195" s="47"/>
      <c r="D195" s="47"/>
      <c r="E195" s="47"/>
      <c r="F195" s="47"/>
      <c r="G195" s="47"/>
      <c r="H195" s="47"/>
      <c r="I195" s="47"/>
      <c r="J195" s="47"/>
      <c r="K195" s="47"/>
      <c r="L195" s="47"/>
      <c r="M195" s="47"/>
      <c r="N195" s="42"/>
      <c r="O195" s="28"/>
      <c r="AM195" s="32"/>
    </row>
    <row r="196" spans="1:39">
      <c r="A196" s="84"/>
      <c r="B196" s="84"/>
      <c r="C196" s="47"/>
      <c r="D196" s="47"/>
      <c r="E196" s="47"/>
      <c r="F196" s="47"/>
      <c r="G196" s="47"/>
      <c r="H196" s="47"/>
      <c r="I196" s="47"/>
      <c r="J196" s="47"/>
      <c r="K196" s="47"/>
      <c r="L196" s="47"/>
      <c r="M196" s="47"/>
      <c r="N196" s="42"/>
      <c r="O196" s="28"/>
      <c r="AM196" s="32"/>
    </row>
    <row r="197" spans="1:39">
      <c r="A197" s="84"/>
      <c r="B197" s="84"/>
      <c r="C197" s="47"/>
      <c r="D197" s="47"/>
      <c r="E197" s="47"/>
      <c r="F197" s="47"/>
      <c r="G197" s="47"/>
      <c r="H197" s="47"/>
      <c r="I197" s="47"/>
      <c r="J197" s="47"/>
      <c r="K197" s="47"/>
      <c r="L197" s="47"/>
      <c r="M197" s="47"/>
      <c r="N197" s="42"/>
      <c r="O197" s="28"/>
      <c r="AM197" s="32"/>
    </row>
    <row r="198" spans="1:39">
      <c r="A198" s="84"/>
      <c r="B198" s="84"/>
      <c r="C198" s="47"/>
      <c r="D198" s="47"/>
      <c r="E198" s="47"/>
      <c r="F198" s="47"/>
      <c r="G198" s="47"/>
      <c r="H198" s="47"/>
      <c r="I198" s="47"/>
      <c r="J198" s="47"/>
      <c r="K198" s="47"/>
      <c r="L198" s="47"/>
      <c r="M198" s="47"/>
      <c r="N198" s="42"/>
      <c r="O198" s="28"/>
      <c r="AM198" s="32"/>
    </row>
    <row r="199" spans="1:39">
      <c r="A199" s="84"/>
      <c r="B199" s="84"/>
      <c r="C199" s="47"/>
      <c r="D199" s="47"/>
      <c r="E199" s="47"/>
      <c r="F199" s="47"/>
      <c r="G199" s="47"/>
      <c r="H199" s="47"/>
      <c r="I199" s="47"/>
      <c r="J199" s="47"/>
      <c r="K199" s="47"/>
      <c r="L199" s="47"/>
      <c r="M199" s="47"/>
      <c r="N199" s="42"/>
      <c r="O199" s="28"/>
      <c r="AM199" s="32"/>
    </row>
    <row r="200" spans="1:39">
      <c r="A200" s="84"/>
      <c r="B200" s="84"/>
      <c r="C200" s="47"/>
      <c r="D200" s="47"/>
      <c r="E200" s="47"/>
      <c r="F200" s="47"/>
      <c r="G200" s="47"/>
      <c r="H200" s="47"/>
      <c r="I200" s="47"/>
      <c r="J200" s="47"/>
      <c r="K200" s="47"/>
      <c r="L200" s="47"/>
      <c r="M200" s="47"/>
      <c r="N200" s="42"/>
      <c r="O200" s="28"/>
      <c r="AM200" s="32"/>
    </row>
    <row r="201" spans="1:39">
      <c r="A201" s="84"/>
      <c r="B201" s="84"/>
      <c r="C201" s="47"/>
      <c r="D201" s="47"/>
      <c r="E201" s="47"/>
      <c r="F201" s="47"/>
      <c r="G201" s="47"/>
      <c r="H201" s="47"/>
      <c r="I201" s="47"/>
      <c r="J201" s="47"/>
      <c r="K201" s="47"/>
      <c r="L201" s="47"/>
      <c r="M201" s="47"/>
      <c r="N201" s="42"/>
      <c r="O201" s="28"/>
      <c r="AM201" s="32"/>
    </row>
    <row r="202" spans="1:39">
      <c r="A202" s="84"/>
      <c r="B202" s="84"/>
      <c r="C202" s="47"/>
      <c r="D202" s="47"/>
      <c r="E202" s="47"/>
      <c r="F202" s="47"/>
      <c r="G202" s="47"/>
      <c r="H202" s="47"/>
      <c r="I202" s="47"/>
      <c r="J202" s="47"/>
      <c r="K202" s="47"/>
      <c r="L202" s="47"/>
      <c r="M202" s="47"/>
      <c r="N202" s="42"/>
      <c r="O202" s="28"/>
      <c r="AM202" s="32"/>
    </row>
    <row r="203" spans="1:39">
      <c r="AM203" s="32"/>
    </row>
    <row r="204" spans="1:39" ht="15.75" customHeight="1">
      <c r="A204" s="234" t="s">
        <v>449</v>
      </c>
      <c r="B204" s="226" t="s">
        <v>119</v>
      </c>
      <c r="C204" s="226" t="s">
        <v>2</v>
      </c>
      <c r="D204" s="226" t="s">
        <v>4</v>
      </c>
      <c r="E204" s="236" t="s">
        <v>6</v>
      </c>
      <c r="F204" s="230" t="s">
        <v>8</v>
      </c>
      <c r="G204" s="231"/>
      <c r="H204" s="226" t="s">
        <v>10</v>
      </c>
      <c r="I204" s="226" t="s">
        <v>14</v>
      </c>
      <c r="J204" s="226" t="s">
        <v>12</v>
      </c>
      <c r="K204" s="232" t="s">
        <v>120</v>
      </c>
      <c r="L204" s="233"/>
      <c r="M204" s="226" t="s">
        <v>20</v>
      </c>
      <c r="N204" s="228" t="s">
        <v>22</v>
      </c>
      <c r="O204" s="165"/>
      <c r="AM204" s="32"/>
    </row>
    <row r="205" spans="1:39" ht="15.75">
      <c r="A205" s="235"/>
      <c r="B205" s="227"/>
      <c r="C205" s="227"/>
      <c r="D205" s="227"/>
      <c r="E205" s="237"/>
      <c r="F205" s="81" t="s">
        <v>122</v>
      </c>
      <c r="G205" s="81" t="s">
        <v>123</v>
      </c>
      <c r="H205" s="227"/>
      <c r="I205" s="227"/>
      <c r="J205" s="227"/>
      <c r="K205" s="166" t="s">
        <v>124</v>
      </c>
      <c r="L205" s="166" t="s">
        <v>440</v>
      </c>
      <c r="M205" s="227"/>
      <c r="N205" s="229"/>
      <c r="O205" s="28"/>
      <c r="AM205" s="32"/>
    </row>
    <row r="206" spans="1:39">
      <c r="A206" s="84"/>
      <c r="B206" s="84"/>
      <c r="C206" s="47"/>
      <c r="D206" s="47"/>
      <c r="E206" s="47"/>
      <c r="F206" s="47"/>
      <c r="G206" s="47"/>
      <c r="H206" s="47"/>
      <c r="I206" s="47"/>
      <c r="J206" s="42"/>
      <c r="K206" s="42"/>
      <c r="L206" s="42"/>
      <c r="M206" s="42"/>
      <c r="N206" s="42"/>
      <c r="O206" s="28"/>
      <c r="AM206" s="32"/>
    </row>
    <row r="207" spans="1:39">
      <c r="A207" s="84"/>
      <c r="B207" s="84"/>
      <c r="C207" s="47"/>
      <c r="D207" s="47"/>
      <c r="E207" s="47"/>
      <c r="F207" s="47"/>
      <c r="G207" s="47"/>
      <c r="H207" s="47"/>
      <c r="I207" s="47"/>
      <c r="J207" s="47"/>
      <c r="K207" s="47"/>
      <c r="L207" s="47"/>
      <c r="M207" s="47"/>
      <c r="N207" s="42"/>
      <c r="O207" s="28"/>
      <c r="AM207" s="32"/>
    </row>
    <row r="208" spans="1:39">
      <c r="A208" s="84"/>
      <c r="B208" s="84"/>
      <c r="C208" s="47"/>
      <c r="D208" s="47"/>
      <c r="E208" s="47"/>
      <c r="F208" s="47"/>
      <c r="G208" s="47"/>
      <c r="H208" s="47"/>
      <c r="I208" s="47"/>
      <c r="J208" s="47"/>
      <c r="K208" s="47"/>
      <c r="L208" s="47"/>
      <c r="M208" s="47"/>
      <c r="N208" s="42"/>
      <c r="O208" s="28"/>
      <c r="AM208" s="32"/>
    </row>
    <row r="209" spans="1:39">
      <c r="A209" s="84"/>
      <c r="B209" s="84"/>
      <c r="C209" s="47"/>
      <c r="D209" s="47"/>
      <c r="E209" s="47"/>
      <c r="F209" s="47"/>
      <c r="G209" s="47"/>
      <c r="H209" s="47"/>
      <c r="I209" s="47"/>
      <c r="J209" s="47"/>
      <c r="K209" s="47"/>
      <c r="L209" s="47"/>
      <c r="M209" s="47"/>
      <c r="N209" s="42"/>
      <c r="O209" s="28"/>
      <c r="AM209" s="32"/>
    </row>
    <row r="210" spans="1:39">
      <c r="A210" s="84"/>
      <c r="B210" s="84"/>
      <c r="C210" s="47"/>
      <c r="D210" s="47"/>
      <c r="E210" s="47"/>
      <c r="F210" s="47"/>
      <c r="G210" s="47"/>
      <c r="H210" s="47"/>
      <c r="I210" s="47"/>
      <c r="J210" s="47"/>
      <c r="K210" s="47"/>
      <c r="L210" s="47"/>
      <c r="M210" s="47"/>
      <c r="N210" s="42"/>
      <c r="O210" s="28"/>
      <c r="AM210" s="32"/>
    </row>
    <row r="211" spans="1:39">
      <c r="A211" s="84"/>
      <c r="B211" s="84"/>
      <c r="C211" s="47"/>
      <c r="D211" s="47"/>
      <c r="E211" s="47"/>
      <c r="F211" s="47"/>
      <c r="G211" s="47"/>
      <c r="H211" s="47"/>
      <c r="I211" s="47"/>
      <c r="J211" s="47"/>
      <c r="K211" s="47"/>
      <c r="L211" s="47"/>
      <c r="M211" s="47"/>
      <c r="N211" s="42"/>
      <c r="O211" s="28"/>
      <c r="AM211" s="32"/>
    </row>
    <row r="212" spans="1:39">
      <c r="A212" s="84"/>
      <c r="B212" s="84"/>
      <c r="C212" s="47"/>
      <c r="D212" s="47"/>
      <c r="E212" s="47"/>
      <c r="F212" s="47"/>
      <c r="G212" s="47"/>
      <c r="H212" s="47"/>
      <c r="I212" s="47"/>
      <c r="J212" s="47"/>
      <c r="K212" s="47"/>
      <c r="L212" s="47"/>
      <c r="M212" s="47"/>
      <c r="N212" s="42"/>
      <c r="O212" s="28"/>
      <c r="AM212" s="32"/>
    </row>
    <row r="213" spans="1:39">
      <c r="A213" s="84"/>
      <c r="B213" s="84"/>
      <c r="C213" s="47"/>
      <c r="D213" s="47"/>
      <c r="E213" s="47"/>
      <c r="F213" s="47"/>
      <c r="G213" s="47"/>
      <c r="H213" s="47"/>
      <c r="I213" s="47"/>
      <c r="J213" s="47"/>
      <c r="K213" s="47"/>
      <c r="L213" s="47"/>
      <c r="M213" s="47"/>
      <c r="N213" s="42"/>
      <c r="O213" s="28"/>
      <c r="AM213" s="32"/>
    </row>
    <row r="214" spans="1:39">
      <c r="A214" s="84"/>
      <c r="B214" s="84"/>
      <c r="C214" s="47"/>
      <c r="D214" s="47"/>
      <c r="E214" s="47"/>
      <c r="F214" s="47"/>
      <c r="G214" s="47"/>
      <c r="H214" s="47"/>
      <c r="I214" s="47"/>
      <c r="J214" s="47"/>
      <c r="K214" s="47"/>
      <c r="L214" s="47"/>
      <c r="M214" s="47"/>
      <c r="N214" s="42"/>
      <c r="O214" s="28"/>
      <c r="AM214" s="32"/>
    </row>
    <row r="215" spans="1:39">
      <c r="A215" s="76"/>
      <c r="B215" s="76"/>
      <c r="O215" s="28"/>
      <c r="AM215" s="32"/>
    </row>
    <row r="216" spans="1:39">
      <c r="A216" s="32"/>
      <c r="B216" s="32"/>
      <c r="C216" s="32"/>
      <c r="D216" s="32"/>
      <c r="E216" s="32"/>
      <c r="F216" s="32"/>
      <c r="G216" s="32"/>
      <c r="H216" s="32"/>
      <c r="I216" s="32"/>
      <c r="J216" s="32"/>
      <c r="K216" s="32"/>
      <c r="L216" s="32"/>
      <c r="M216" s="32"/>
      <c r="N216" s="32"/>
      <c r="O216" s="86"/>
      <c r="P216" s="86"/>
      <c r="Q216" s="86"/>
      <c r="R216" s="86"/>
      <c r="S216" s="86"/>
      <c r="T216" s="86"/>
      <c r="U216" s="86"/>
      <c r="V216" s="86"/>
      <c r="W216" s="86"/>
      <c r="X216" s="86"/>
      <c r="Y216" s="86"/>
      <c r="Z216" s="86"/>
      <c r="AA216" s="86"/>
      <c r="AB216" s="86"/>
      <c r="AC216" s="86"/>
      <c r="AD216" s="86"/>
      <c r="AE216" s="86"/>
      <c r="AF216" s="86"/>
      <c r="AG216" s="86"/>
      <c r="AH216" s="86"/>
      <c r="AI216" s="86"/>
      <c r="AJ216" s="86"/>
      <c r="AK216" s="86"/>
      <c r="AL216" s="32"/>
      <c r="AM216" s="32"/>
    </row>
    <row r="217" spans="1:39">
      <c r="A217" s="32"/>
      <c r="B217" s="32"/>
      <c r="C217" s="32"/>
      <c r="D217" s="32"/>
      <c r="E217" s="32"/>
      <c r="F217" s="32"/>
      <c r="G217" s="32"/>
      <c r="H217" s="32"/>
      <c r="I217" s="32"/>
      <c r="J217" s="32"/>
      <c r="K217" s="32"/>
      <c r="L217" s="32"/>
      <c r="M217" s="32"/>
      <c r="N217" s="32"/>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32"/>
      <c r="AM217" s="32"/>
    </row>
  </sheetData>
  <mergeCells count="100">
    <mergeCell ref="A1:AJ1"/>
    <mergeCell ref="A2:AK2"/>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I180:I181"/>
    <mergeCell ref="J180:J181"/>
    <mergeCell ref="K180:L180"/>
    <mergeCell ref="A180:A181"/>
    <mergeCell ref="B180:B181"/>
    <mergeCell ref="C180:C181"/>
    <mergeCell ref="D180:D181"/>
    <mergeCell ref="E180:E181"/>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F180:G180"/>
    <mergeCell ref="H180:H181"/>
    <mergeCell ref="A204:A205"/>
    <mergeCell ref="B204:B205"/>
    <mergeCell ref="C204:C205"/>
    <mergeCell ref="D204:D205"/>
    <mergeCell ref="E204:E205"/>
    <mergeCell ref="M204:M205"/>
    <mergeCell ref="N204:N205"/>
    <mergeCell ref="F204:G204"/>
    <mergeCell ref="H204:H205"/>
    <mergeCell ref="I204:I205"/>
    <mergeCell ref="J204:J205"/>
    <mergeCell ref="K204:L204"/>
  </mergeCells>
  <conditionalFormatting sqref="AQ6:AQ7">
    <cfRule type="cellIs" dxfId="34" priority="9" stopIfTrue="1" operator="equal">
      <formula>$AQ$6</formula>
    </cfRule>
  </conditionalFormatting>
  <conditionalFormatting sqref="O11:O160">
    <cfRule type="cellIs" dxfId="33" priority="8" stopIfTrue="1" operator="equal">
      <formula>"x"</formula>
    </cfRule>
  </conditionalFormatting>
  <conditionalFormatting sqref="P11:P160">
    <cfRule type="cellIs" dxfId="32" priority="7" operator="equal">
      <formula>"x"</formula>
    </cfRule>
  </conditionalFormatting>
  <conditionalFormatting sqref="Q11:Q160">
    <cfRule type="cellIs" dxfId="31" priority="6" operator="equal">
      <formula>"x"</formula>
    </cfRule>
  </conditionalFormatting>
  <conditionalFormatting sqref="R11:R160">
    <cfRule type="cellIs" dxfId="30" priority="5" stopIfTrue="1" operator="equal">
      <formula>"x"</formula>
    </cfRule>
  </conditionalFormatting>
  <conditionalFormatting sqref="S11:S160">
    <cfRule type="cellIs" dxfId="29" priority="4" operator="equal">
      <formula>"x"</formula>
    </cfRule>
  </conditionalFormatting>
  <conditionalFormatting sqref="T149:T160">
    <cfRule type="cellIs" dxfId="28" priority="3" stopIfTrue="1" operator="equal">
      <formula>"x"</formula>
    </cfRule>
  </conditionalFormatting>
  <conditionalFormatting sqref="T11:T160">
    <cfRule type="cellIs" dxfId="27" priority="2" stopIfTrue="1" operator="equal">
      <formula>$AQ$6</formula>
    </cfRule>
  </conditionalFormatting>
  <conditionalFormatting sqref="T11:T160">
    <cfRule type="cellIs" dxfId="26" priority="1" stopIfTrue="1" operator="equal">
      <formula>$AQ$7</formula>
    </cfRule>
  </conditionalFormatting>
  <dataValidations count="1">
    <dataValidation type="list" allowBlank="1" showInputMessage="1" showErrorMessage="1" sqref="T11:T160" xr:uid="{00DE0096-00C2-40A8-B90D-007F00530042}">
      <formula1>$AQ$6:$AQ$7</formula1>
    </dataValidation>
  </dataValidations>
  <pageMargins left="0.511811024" right="0.511811024" top="0.78740157500000008" bottom="0.78740157500000008" header="0.31496062000000014" footer="0.31496062000000014"/>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LEGENDA!$A$46:$A$60</xm:f>
          </x14:formula1>
          <xm:sqref>N11:N160 N170:N178 N206:N215 N194:N202 N182:N190 AK11:AK160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7"/>
  <sheetViews>
    <sheetView showGridLines="0" topLeftCell="A10" zoomScale="80" workbookViewId="0">
      <selection activeCell="F21" sqref="F21"/>
    </sheetView>
  </sheetViews>
  <sheetFormatPr defaultColWidth="8.85546875" defaultRowHeight="14.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87"/>
      <c r="B1" s="215" t="s">
        <v>107</v>
      </c>
      <c r="C1" s="215"/>
      <c r="D1" s="215"/>
      <c r="E1" s="215"/>
      <c r="F1" s="215"/>
      <c r="G1" s="215"/>
      <c r="H1" s="215"/>
      <c r="I1" s="215"/>
      <c r="J1" s="215"/>
      <c r="K1" s="215"/>
      <c r="L1" s="215"/>
      <c r="M1" s="215"/>
      <c r="N1" s="215"/>
      <c r="O1" s="215"/>
      <c r="P1" s="215"/>
      <c r="Q1" s="215"/>
      <c r="R1" s="215"/>
      <c r="S1" s="215"/>
      <c r="T1" s="215"/>
      <c r="U1" s="215"/>
      <c r="V1" s="215"/>
      <c r="W1" s="215"/>
      <c r="X1" s="87"/>
    </row>
    <row r="2" spans="1:28" s="88" customFormat="1" ht="21" customHeight="1">
      <c r="A2" s="89"/>
      <c r="B2" s="215"/>
      <c r="C2" s="215"/>
      <c r="D2" s="215"/>
      <c r="E2" s="215"/>
      <c r="F2" s="215"/>
      <c r="G2" s="215"/>
      <c r="H2" s="215"/>
      <c r="I2" s="215"/>
      <c r="J2" s="215"/>
      <c r="K2" s="215"/>
      <c r="L2" s="215"/>
      <c r="M2" s="215"/>
      <c r="N2" s="215"/>
      <c r="O2" s="215"/>
      <c r="P2" s="215"/>
      <c r="Q2" s="215"/>
      <c r="R2" s="215"/>
      <c r="S2" s="215"/>
      <c r="T2" s="215"/>
      <c r="U2" s="215"/>
      <c r="V2" s="215"/>
      <c r="W2" s="215"/>
      <c r="X2" s="89"/>
    </row>
    <row r="3" spans="1:28" ht="33.75" customHeight="1">
      <c r="A3" s="87"/>
      <c r="B3" s="222" t="str">
        <f>'Monitoria Anual - 1'!A2</f>
        <v>PLANO DE AÇÃO NACIONAL PARA A CONSERVAÇÃO DAS ESPÉCIES DE PEIXES AMEAÇADAS DE EXTINÇÃO DA BACIA DO ALTO RIO PARANÁ – PAN ALTO PARANÁ</v>
      </c>
      <c r="C3" s="222"/>
      <c r="D3" s="222"/>
      <c r="E3" s="222"/>
      <c r="F3" s="222"/>
      <c r="G3" s="222"/>
      <c r="H3" s="222"/>
      <c r="I3" s="222"/>
      <c r="J3" s="222"/>
      <c r="K3" s="222"/>
      <c r="L3" s="222"/>
      <c r="M3" s="222"/>
      <c r="N3" s="222"/>
      <c r="O3" s="222"/>
      <c r="P3" s="222"/>
      <c r="Q3" s="222"/>
      <c r="R3" s="222"/>
      <c r="S3" s="222"/>
      <c r="T3" s="222"/>
      <c r="U3" s="222"/>
      <c r="V3" s="222"/>
      <c r="W3" s="222"/>
      <c r="X3" s="87"/>
    </row>
    <row r="4" spans="1:28">
      <c r="A4" s="87"/>
      <c r="J4" s="90"/>
      <c r="K4" s="90"/>
      <c r="L4" s="90"/>
      <c r="M4" s="90"/>
      <c r="N4" s="90"/>
      <c r="O4" s="90"/>
      <c r="X4" s="87"/>
    </row>
    <row r="5" spans="1:28" s="28" customFormat="1" ht="45" customHeight="1">
      <c r="A5" s="32"/>
      <c r="B5" s="223" t="s">
        <v>450</v>
      </c>
      <c r="C5" s="223"/>
      <c r="D5" s="224" t="str">
        <f>'Monitoria Anual - 1'!B4</f>
        <v>Prevenir e mitigar impactos sobre as espécies alvo do PAN, reduzindo o risco de sua extinção e preservando seus habitat</v>
      </c>
      <c r="E5" s="224"/>
      <c r="F5" s="224"/>
      <c r="G5" s="224"/>
      <c r="H5" s="224"/>
      <c r="I5" s="224"/>
      <c r="J5" s="224"/>
      <c r="K5" s="224"/>
      <c r="L5" s="224"/>
      <c r="M5" s="225"/>
      <c r="N5" s="91"/>
      <c r="O5" s="91"/>
      <c r="P5" s="91"/>
      <c r="Q5" s="91"/>
      <c r="R5" s="91"/>
      <c r="X5" s="32"/>
    </row>
    <row r="6" spans="1:28">
      <c r="A6" s="87"/>
      <c r="J6" s="90"/>
      <c r="K6" s="90"/>
      <c r="L6" s="90"/>
      <c r="M6" s="90"/>
      <c r="N6" s="90"/>
      <c r="O6" s="90"/>
      <c r="X6" s="87"/>
    </row>
    <row r="7" spans="1:28" ht="26.25" customHeight="1">
      <c r="A7" s="87"/>
      <c r="B7" s="223" t="s">
        <v>111</v>
      </c>
      <c r="C7" s="223"/>
      <c r="D7" s="213" t="str">
        <f>'Monitoria Anual - 1'!B6</f>
        <v>09/06/2025 - 12/06/2025 (virtual)</v>
      </c>
      <c r="E7" s="213"/>
      <c r="F7" s="213"/>
      <c r="G7" s="214"/>
      <c r="H7" s="28"/>
      <c r="I7" s="92"/>
      <c r="J7" s="90"/>
      <c r="K7" s="90"/>
      <c r="L7" s="90"/>
      <c r="M7" s="90"/>
      <c r="N7" s="90"/>
      <c r="O7" s="90"/>
      <c r="X7" s="87"/>
    </row>
    <row r="8" spans="1:28">
      <c r="A8" s="87"/>
      <c r="X8" s="87"/>
    </row>
    <row r="9" spans="1:28" ht="31.5" customHeight="1">
      <c r="A9" s="87"/>
      <c r="B9" s="215" t="s">
        <v>451</v>
      </c>
      <c r="C9" s="215"/>
      <c r="D9" s="215"/>
      <c r="E9" s="215"/>
      <c r="F9" s="215"/>
      <c r="G9" s="215"/>
      <c r="H9" s="215"/>
      <c r="I9" s="215"/>
      <c r="J9" s="215"/>
      <c r="K9" s="215"/>
      <c r="L9" s="215"/>
      <c r="M9" s="215"/>
      <c r="N9" s="215"/>
      <c r="O9" s="215"/>
      <c r="P9" s="215"/>
      <c r="Q9" s="215"/>
      <c r="R9" s="215"/>
      <c r="S9" s="215"/>
      <c r="T9" s="215"/>
      <c r="U9" s="215"/>
      <c r="V9" s="215"/>
      <c r="W9" s="215"/>
      <c r="X9" s="87"/>
    </row>
    <row r="10" spans="1:28">
      <c r="A10" s="87"/>
      <c r="G10" s="93"/>
      <c r="H10" s="93"/>
      <c r="I10" s="93"/>
      <c r="X10" s="87"/>
    </row>
    <row r="11" spans="1:28" ht="16.5">
      <c r="A11" s="87"/>
      <c r="B11" s="213" t="s">
        <v>452</v>
      </c>
      <c r="C11" s="214"/>
      <c r="D11" s="94"/>
      <c r="E11" s="94"/>
      <c r="F11" s="94"/>
      <c r="G11" s="94"/>
      <c r="H11" s="94"/>
      <c r="I11" s="94"/>
      <c r="J11" s="94"/>
      <c r="K11" s="94"/>
      <c r="L11" s="94"/>
      <c r="M11" s="94"/>
      <c r="N11" s="94"/>
      <c r="O11" s="94"/>
      <c r="P11" s="94"/>
      <c r="Q11" s="94"/>
      <c r="R11" s="94"/>
      <c r="S11" s="94"/>
      <c r="T11" s="94"/>
      <c r="U11" s="94"/>
      <c r="V11" s="94"/>
      <c r="W11" s="94"/>
      <c r="X11" s="87"/>
    </row>
    <row r="12" spans="1:28" ht="15.75">
      <c r="A12" s="87"/>
      <c r="F12" s="216"/>
      <c r="G12" s="216"/>
      <c r="H12" s="95"/>
      <c r="X12" s="87"/>
    </row>
    <row r="13" spans="1:28" ht="33.75" customHeight="1">
      <c r="A13" s="87"/>
      <c r="C13" s="217" t="s">
        <v>623</v>
      </c>
      <c r="D13" s="218"/>
      <c r="E13" s="218"/>
      <c r="F13" s="218"/>
      <c r="G13" s="219"/>
      <c r="H13" s="96"/>
      <c r="X13" s="87"/>
    </row>
    <row r="14" spans="1:28" s="28" customFormat="1" ht="34.5" customHeight="1">
      <c r="A14" s="32"/>
      <c r="C14" s="97" t="s">
        <v>454</v>
      </c>
      <c r="D14" s="98" t="s">
        <v>455</v>
      </c>
      <c r="E14" s="99" t="s">
        <v>456</v>
      </c>
      <c r="F14" s="100" t="s">
        <v>457</v>
      </c>
      <c r="G14" s="101" t="s">
        <v>456</v>
      </c>
      <c r="H14" s="102"/>
      <c r="X14" s="32"/>
    </row>
    <row r="15" spans="1:28" ht="16.5">
      <c r="A15" s="87"/>
      <c r="C15" s="103" t="s">
        <v>458</v>
      </c>
      <c r="D15" s="104"/>
      <c r="E15" s="105"/>
      <c r="F15" s="104">
        <f>COUNTA('Monitoria Anual - 2'!T11:T1000)</f>
        <v>10</v>
      </c>
      <c r="G15" s="105">
        <f t="shared" ref="G15:G21" si="0">F15/$F$22</f>
        <v>6.535947712418301E-2</v>
      </c>
      <c r="H15" s="106"/>
      <c r="X15" s="87"/>
    </row>
    <row r="16" spans="1:28" ht="16.5">
      <c r="A16" s="87"/>
      <c r="C16" s="107" t="s">
        <v>459</v>
      </c>
      <c r="D16" s="108">
        <f>COUNTA('Monitoria Anual - 2'!O11:O1000)</f>
        <v>2</v>
      </c>
      <c r="E16" s="109">
        <f t="shared" ref="E16:E20" si="1">D16/$D$22</f>
        <v>1.3333333333333334E-2</v>
      </c>
      <c r="F16" s="108">
        <f t="shared" ref="F16:F20" si="2">D16-AB16</f>
        <v>2</v>
      </c>
      <c r="G16" s="109">
        <f t="shared" si="0"/>
        <v>1.3071895424836602E-2</v>
      </c>
      <c r="H16" s="106"/>
      <c r="X16" s="87"/>
      <c r="Z16">
        <f>COUNTIFS('Monitoria Anual - 1'!O:O,"x",'Monitoria Anual - 1'!T:T,"Excluída")</f>
        <v>0</v>
      </c>
      <c r="AA16">
        <f>COUNTIFS('Monitoria Anual - 1'!O:O,"x",'Monitoria Anual - 1'!T:T,"Agrupada")</f>
        <v>0</v>
      </c>
      <c r="AB16">
        <f t="shared" ref="AB16:AB20" si="3">Z16+AA16</f>
        <v>0</v>
      </c>
    </row>
    <row r="17" spans="1:28" ht="16.5">
      <c r="A17" s="87"/>
      <c r="C17" s="110" t="s">
        <v>460</v>
      </c>
      <c r="D17" s="108">
        <f>COUNTA('Monitoria Anual - 2'!P11:P1000)</f>
        <v>39</v>
      </c>
      <c r="E17" s="109">
        <f t="shared" si="1"/>
        <v>0.26</v>
      </c>
      <c r="F17" s="108">
        <f t="shared" si="2"/>
        <v>39</v>
      </c>
      <c r="G17" s="109">
        <f t="shared" si="0"/>
        <v>0.25490196078431371</v>
      </c>
      <c r="H17" s="106"/>
      <c r="X17" s="87"/>
      <c r="Z17">
        <f t="array" ref="Z17">COUNTIFS('Monitoria Anual - 1'!P:P,"x",'Monitoria Anual - 1'!T:T,"Excluída")</f>
        <v>0</v>
      </c>
      <c r="AA17">
        <f t="array" ref="AA17">COUNTIFS('Monitoria Anual - 1'!P:P,"x",'Monitoria Anual - 1'!T:T,"Agrupada")</f>
        <v>0</v>
      </c>
      <c r="AB17">
        <f t="shared" si="3"/>
        <v>0</v>
      </c>
    </row>
    <row r="18" spans="1:28" ht="16.5">
      <c r="A18" s="87"/>
      <c r="C18" s="111" t="s">
        <v>461</v>
      </c>
      <c r="D18" s="108">
        <f>COUNTA('Monitoria Anual - 2'!Q11:Q1000)</f>
        <v>29</v>
      </c>
      <c r="E18" s="109">
        <f t="shared" si="1"/>
        <v>0.19333333333333333</v>
      </c>
      <c r="F18" s="108">
        <f t="shared" si="2"/>
        <v>29</v>
      </c>
      <c r="G18" s="109">
        <f t="shared" si="0"/>
        <v>0.18954248366013071</v>
      </c>
      <c r="H18" s="106"/>
      <c r="X18" s="87"/>
      <c r="Z18">
        <f t="array" ref="Z18">COUNTIFS('Monitoria Anual - 1'!Q:Q,"x",'Monitoria Anual - 1'!T:T,"Excluída")</f>
        <v>0</v>
      </c>
      <c r="AA18">
        <f t="array" ref="AA18">COUNTIFS('Monitoria Anual - 1'!Q:Q,"x",'Monitoria Anual - 1'!T:T,"Agrupada")</f>
        <v>0</v>
      </c>
      <c r="AB18">
        <f t="shared" si="3"/>
        <v>0</v>
      </c>
    </row>
    <row r="19" spans="1:28" ht="16.5">
      <c r="A19" s="87"/>
      <c r="C19" s="112" t="s">
        <v>462</v>
      </c>
      <c r="D19" s="108">
        <f>COUNTA('Monitoria Anual - 2'!R11:R1000)</f>
        <v>38</v>
      </c>
      <c r="E19" s="109">
        <f t="shared" si="1"/>
        <v>0.25333333333333335</v>
      </c>
      <c r="F19" s="108">
        <f t="shared" si="2"/>
        <v>38</v>
      </c>
      <c r="G19" s="109">
        <f t="shared" si="0"/>
        <v>0.24836601307189543</v>
      </c>
      <c r="H19" s="106"/>
      <c r="X19" s="87"/>
      <c r="Z19">
        <f t="array" ref="Z19">COUNTIFS('Monitoria Anual - 1'!R:R,"x",'Monitoria Anual - 1'!T:T,"Excluída")</f>
        <v>0</v>
      </c>
      <c r="AA19">
        <f t="array" ref="AA19">COUNTIFS('Monitoria Anual - 1'!R:R,"x",'Monitoria Anual - 1'!T:T,"Agrupada")</f>
        <v>0</v>
      </c>
      <c r="AB19">
        <f t="shared" si="3"/>
        <v>0</v>
      </c>
    </row>
    <row r="20" spans="1:28" ht="16.5">
      <c r="A20" s="87"/>
      <c r="C20" s="113" t="s">
        <v>463</v>
      </c>
      <c r="D20" s="108">
        <f>COUNTA('Monitoria Anual - 2'!S11:S1000)</f>
        <v>42</v>
      </c>
      <c r="E20" s="109">
        <f t="shared" si="1"/>
        <v>0.28000000000000003</v>
      </c>
      <c r="F20" s="108">
        <f t="shared" si="2"/>
        <v>42</v>
      </c>
      <c r="G20" s="109">
        <f t="shared" si="0"/>
        <v>0.27450980392156865</v>
      </c>
      <c r="H20" s="106"/>
      <c r="X20" s="87"/>
      <c r="Z20">
        <f t="array" ref="Z20">COUNTIFS('Monitoria Anual - 1'!S:S,"x",'Monitoria Anual - 1'!T:T,"Excluída")</f>
        <v>0</v>
      </c>
      <c r="AA20">
        <f t="array" ref="AA20">COUNTIFS('Monitoria Anual - 1'!S:S,"x",'Monitoria Anual - 1'!T:T,"Agrupada")</f>
        <v>0</v>
      </c>
      <c r="AB20">
        <f t="shared" si="3"/>
        <v>0</v>
      </c>
    </row>
    <row r="21" spans="1:28" ht="16.5">
      <c r="A21" s="87"/>
      <c r="C21" s="114" t="s">
        <v>464</v>
      </c>
      <c r="D21" s="115"/>
      <c r="E21" s="116"/>
      <c r="F21" s="115">
        <f>'Monitoria Anual - 2'!C166</f>
        <v>3</v>
      </c>
      <c r="G21" s="116">
        <f t="shared" si="0"/>
        <v>1.9607843137254902E-2</v>
      </c>
      <c r="H21" s="106"/>
      <c r="X21" s="87"/>
    </row>
    <row r="22" spans="1:28" ht="16.5">
      <c r="A22" s="87"/>
      <c r="C22" s="117" t="s">
        <v>465</v>
      </c>
      <c r="D22" s="118">
        <f>SUM(D16:D20)</f>
        <v>150</v>
      </c>
      <c r="E22" s="119">
        <f>SUM(E15:E21)</f>
        <v>1</v>
      </c>
      <c r="F22" s="120">
        <f>SUM(F16:F21)</f>
        <v>153</v>
      </c>
      <c r="G22" s="121">
        <f>SUM(G16:G21)</f>
        <v>1</v>
      </c>
      <c r="H22" s="106"/>
      <c r="X22" s="87"/>
    </row>
    <row r="23" spans="1:28">
      <c r="A23" s="87"/>
      <c r="C23" s="122" t="s">
        <v>466</v>
      </c>
      <c r="D23" s="220">
        <f>COUNTIF('Monitoria Anual - 2'!T11:T1000,"Agrupada")</f>
        <v>5</v>
      </c>
      <c r="E23" s="220"/>
      <c r="F23" s="220"/>
      <c r="G23" s="221"/>
      <c r="H23" s="123"/>
      <c r="X23" s="87"/>
    </row>
    <row r="24" spans="1:28" ht="15.75">
      <c r="A24" s="87"/>
      <c r="C24" s="124" t="s">
        <v>467</v>
      </c>
      <c r="D24" s="211">
        <f>COUNTIF('Monitoria Anual - 2'!T11:T161,"Excluída")</f>
        <v>5</v>
      </c>
      <c r="E24" s="211"/>
      <c r="F24" s="211"/>
      <c r="G24" s="212"/>
      <c r="X24" s="87"/>
    </row>
    <row r="25" spans="1:28">
      <c r="A25" s="87"/>
      <c r="X25" s="87"/>
    </row>
    <row r="26" spans="1:28">
      <c r="A26" s="87"/>
      <c r="X26" s="87"/>
    </row>
    <row r="27" spans="1:28" ht="16.5">
      <c r="A27" s="87"/>
      <c r="B27" s="213" t="s">
        <v>468</v>
      </c>
      <c r="C27" s="214"/>
      <c r="D27" s="94"/>
      <c r="F27" s="94"/>
      <c r="G27" s="94"/>
      <c r="X27" s="87"/>
    </row>
    <row r="28" spans="1:28" ht="16.5">
      <c r="A28" s="87"/>
      <c r="B28" s="94"/>
      <c r="C28" s="125"/>
      <c r="D28" s="125"/>
      <c r="E28" s="125"/>
      <c r="F28" s="125"/>
      <c r="G28" s="125"/>
      <c r="H28" s="94"/>
      <c r="I28" s="94"/>
      <c r="J28" s="94"/>
      <c r="K28" s="94"/>
      <c r="L28" s="94"/>
      <c r="M28" s="94"/>
      <c r="N28" s="94"/>
      <c r="O28" s="94"/>
      <c r="P28" s="94"/>
      <c r="Q28" s="94"/>
      <c r="R28" s="94"/>
      <c r="S28" s="94"/>
      <c r="T28" s="94"/>
      <c r="U28" s="94"/>
      <c r="V28" s="94"/>
      <c r="W28" s="94"/>
      <c r="X28" s="87"/>
    </row>
    <row r="29" spans="1:28" ht="16.5">
      <c r="A29" s="87"/>
      <c r="B29" s="125"/>
      <c r="C29" s="126" t="s">
        <v>469</v>
      </c>
      <c r="D29" s="127">
        <f>COUNTA('Monitoria Anual - 2'!A11:A160)</f>
        <v>10</v>
      </c>
      <c r="H29" s="125"/>
      <c r="I29" s="125"/>
      <c r="J29" s="125"/>
      <c r="K29" s="125"/>
      <c r="L29" s="125"/>
      <c r="M29" s="125"/>
      <c r="N29" s="125"/>
      <c r="O29" s="125"/>
      <c r="P29" s="125"/>
      <c r="Q29" s="125"/>
      <c r="R29" s="125"/>
      <c r="S29" s="125"/>
      <c r="T29" s="125"/>
      <c r="U29" s="125"/>
      <c r="V29" s="125"/>
      <c r="W29" s="125"/>
      <c r="X29" s="87"/>
    </row>
    <row r="30" spans="1:28" ht="15.75">
      <c r="A30" s="87"/>
      <c r="X30" s="87"/>
    </row>
    <row r="31" spans="1:28" ht="15.75">
      <c r="A31" s="87"/>
      <c r="C31" s="128" t="s">
        <v>470</v>
      </c>
      <c r="D31" s="128" t="s">
        <v>471</v>
      </c>
      <c r="E31" s="129"/>
      <c r="F31" s="130"/>
      <c r="G31" s="131"/>
      <c r="H31" s="132"/>
      <c r="I31" s="133"/>
      <c r="J31" s="134"/>
      <c r="W31" s="179"/>
      <c r="X31" s="87"/>
    </row>
    <row r="32" spans="1:28">
      <c r="A32" s="87"/>
      <c r="C32" s="135" t="s">
        <v>472</v>
      </c>
      <c r="D32" s="136">
        <f t="shared" ref="D32:D41" si="4">SUM(F32:J32)</f>
        <v>15</v>
      </c>
      <c r="E32" s="137">
        <f>COUNTA('Monitoria Anual - 2'!T11:T25)</f>
        <v>5</v>
      </c>
      <c r="F32" s="138">
        <f>COUNTA('Monitoria Anual - 2'!O11:O25)</f>
        <v>1</v>
      </c>
      <c r="G32" s="138">
        <f>COUNTA('Monitoria Anual - 2'!P11:P25)</f>
        <v>6</v>
      </c>
      <c r="H32" s="138">
        <f>COUNTA('Monitoria Anual - 2'!Q11:Q25)</f>
        <v>3</v>
      </c>
      <c r="I32" s="138">
        <f>COUNTA('Monitoria Anual - 2'!R11:R25)</f>
        <v>1</v>
      </c>
      <c r="J32" s="139">
        <f>COUNTA('Monitoria Anual - 2'!S11:S25)</f>
        <v>4</v>
      </c>
      <c r="W32" s="179"/>
      <c r="X32" s="87"/>
    </row>
    <row r="33" spans="1:30">
      <c r="A33" s="87"/>
      <c r="C33" s="140" t="s">
        <v>473</v>
      </c>
      <c r="D33" s="135">
        <f t="shared" si="4"/>
        <v>15</v>
      </c>
      <c r="E33" s="141">
        <f>COUNTA('Monitoria Anual - 2'!T26:T40)</f>
        <v>2</v>
      </c>
      <c r="F33" s="142">
        <f>COUNTA('Monitoria Anual - 2'!O26:O40)</f>
        <v>0</v>
      </c>
      <c r="G33" s="142">
        <f>COUNTA('Monitoria Anual - 2'!P26:P40)</f>
        <v>6</v>
      </c>
      <c r="H33" s="142">
        <f>COUNTA('Monitoria Anual - 2'!Q26:Q40)</f>
        <v>2</v>
      </c>
      <c r="I33" s="142">
        <f>COUNTA('Monitoria Anual - 2'!R26:R40)</f>
        <v>3</v>
      </c>
      <c r="J33" s="143">
        <f>COUNTA('Monitoria Anual - 2'!S26:S40)</f>
        <v>4</v>
      </c>
      <c r="W33" s="179"/>
      <c r="X33" s="87"/>
    </row>
    <row r="34" spans="1:30">
      <c r="A34" s="87"/>
      <c r="C34" s="140" t="s">
        <v>474</v>
      </c>
      <c r="D34" s="135">
        <f t="shared" si="4"/>
        <v>15</v>
      </c>
      <c r="E34" s="141">
        <f>COUNTA('Monitoria Anual - 2'!T41:T55)</f>
        <v>0</v>
      </c>
      <c r="F34" s="142">
        <f>COUNTA('Monitoria Anual - 2'!O41:O55)</f>
        <v>1</v>
      </c>
      <c r="G34" s="142">
        <f>COUNTA('Monitoria Anual - 2'!P41:P55)</f>
        <v>6</v>
      </c>
      <c r="H34" s="142">
        <f>COUNTA('Monitoria Anual - 2'!Q41:Q55)</f>
        <v>1</v>
      </c>
      <c r="I34" s="142">
        <f>COUNTA('Monitoria Anual - 2'!R41:R55)</f>
        <v>5</v>
      </c>
      <c r="J34" s="143">
        <f>COUNTA('Monitoria Anual - 2'!S41:S55)</f>
        <v>2</v>
      </c>
      <c r="W34" s="179"/>
      <c r="X34" s="87"/>
    </row>
    <row r="35" spans="1:30">
      <c r="A35" s="87"/>
      <c r="C35" s="140" t="s">
        <v>475</v>
      </c>
      <c r="D35" s="135">
        <f t="shared" si="4"/>
        <v>15</v>
      </c>
      <c r="E35" s="141">
        <f>COUNTA('Monitoria Anual - 2'!T56:T70)</f>
        <v>1</v>
      </c>
      <c r="F35" s="142">
        <f>COUNTA('Monitoria Anual - 2'!O56:O70)</f>
        <v>0</v>
      </c>
      <c r="G35" s="142">
        <f>COUNTA('Monitoria Anual - 2'!P56:P70)</f>
        <v>6</v>
      </c>
      <c r="H35" s="142">
        <f>COUNTA('Monitoria Anual - 2'!Q56:Q70)</f>
        <v>2</v>
      </c>
      <c r="I35" s="142">
        <f>COUNTA('Monitoria Anual - 2'!R56:R70)</f>
        <v>5</v>
      </c>
      <c r="J35" s="143">
        <f>COUNTA('Monitoria Anual - 2'!S56:S70)</f>
        <v>2</v>
      </c>
      <c r="W35" s="179"/>
      <c r="X35" s="87"/>
    </row>
    <row r="36" spans="1:30">
      <c r="A36" s="87"/>
      <c r="C36" s="140" t="s">
        <v>476</v>
      </c>
      <c r="D36" s="135">
        <f t="shared" si="4"/>
        <v>15</v>
      </c>
      <c r="E36" s="141">
        <f>COUNTA('Monitoria Anual - 2'!T71:T85)</f>
        <v>0</v>
      </c>
      <c r="F36" s="142">
        <f>COUNTA('Monitoria Anual - 2'!O71:O85)</f>
        <v>0</v>
      </c>
      <c r="G36" s="142">
        <f>COUNTA('Monitoria Anual - 2'!P71:P85)</f>
        <v>0</v>
      </c>
      <c r="H36" s="142">
        <f>COUNTA('Monitoria Anual - 2'!Q71:Q85)</f>
        <v>12</v>
      </c>
      <c r="I36" s="142">
        <f>COUNTA('Monitoria Anual - 2'!R71:R85)</f>
        <v>0</v>
      </c>
      <c r="J36" s="143">
        <f>COUNTA('Monitoria Anual - 2'!S71:S85)</f>
        <v>3</v>
      </c>
      <c r="W36" s="179"/>
      <c r="X36" s="87"/>
    </row>
    <row r="37" spans="1:30">
      <c r="A37" s="87"/>
      <c r="C37" s="140" t="s">
        <v>477</v>
      </c>
      <c r="D37" s="135">
        <f t="shared" si="4"/>
        <v>15</v>
      </c>
      <c r="E37" s="141">
        <f>COUNTA('Monitoria Anual - 2'!T86:T100)</f>
        <v>0</v>
      </c>
      <c r="F37" s="142">
        <f>COUNTA('Monitoria Anual - 2'!O86:O100)</f>
        <v>0</v>
      </c>
      <c r="G37" s="142">
        <f>COUNTA('Monitoria Anual - 2'!P86:P100)</f>
        <v>0</v>
      </c>
      <c r="H37" s="142">
        <f>COUNTA('Monitoria Anual - 2'!Q86:Q100)</f>
        <v>0</v>
      </c>
      <c r="I37" s="142">
        <f>COUNTA('Monitoria Anual - 2'!R86:R100)</f>
        <v>0</v>
      </c>
      <c r="J37" s="143">
        <f>COUNTA('Monitoria Anual - 2'!S86:S100)</f>
        <v>15</v>
      </c>
      <c r="W37" s="179"/>
      <c r="X37" s="87"/>
    </row>
    <row r="38" spans="1:30">
      <c r="A38" s="87"/>
      <c r="C38" s="140" t="s">
        <v>478</v>
      </c>
      <c r="D38" s="135">
        <f t="shared" si="4"/>
        <v>15</v>
      </c>
      <c r="E38" s="141">
        <f>COUNTA('Monitoria Anual - 2'!T101:T115)</f>
        <v>0</v>
      </c>
      <c r="F38" s="142">
        <f>COUNTA('Monitoria Anual - 2'!O101:O115)</f>
        <v>0</v>
      </c>
      <c r="G38" s="142">
        <f>COUNTA('Monitoria Anual - 2'!P101:P115)</f>
        <v>11</v>
      </c>
      <c r="H38" s="142">
        <f>COUNTA('Monitoria Anual - 2'!Q101:Q115)</f>
        <v>0</v>
      </c>
      <c r="I38" s="142">
        <f>COUNTA('Monitoria Anual - 2'!R101:R115)</f>
        <v>1</v>
      </c>
      <c r="J38" s="143">
        <f>COUNTA('Monitoria Anual - 2'!S101:S115)</f>
        <v>3</v>
      </c>
      <c r="W38" s="179"/>
      <c r="X38" s="87"/>
    </row>
    <row r="39" spans="1:30">
      <c r="A39" s="87"/>
      <c r="C39" s="140" t="s">
        <v>624</v>
      </c>
      <c r="D39" s="135">
        <f t="shared" si="4"/>
        <v>15</v>
      </c>
      <c r="E39" s="141">
        <f>COUNTA('Monitoria Anual - 2'!T116:T130)</f>
        <v>0</v>
      </c>
      <c r="F39" s="142">
        <f>COUNTA('Monitoria Anual - 2'!O116:O130)</f>
        <v>0</v>
      </c>
      <c r="G39" s="142">
        <f>COUNTA('Monitoria Anual - 2'!P116:P130)</f>
        <v>0</v>
      </c>
      <c r="H39" s="142">
        <f>COUNTA('Monitoria Anual - 2'!Q116:Q130)</f>
        <v>5</v>
      </c>
      <c r="I39" s="142">
        <f>COUNTA('Monitoria Anual - 2'!R116:R130)</f>
        <v>7</v>
      </c>
      <c r="J39" s="143">
        <f>COUNTA('Monitoria Anual - 2'!S116:S130)</f>
        <v>3</v>
      </c>
      <c r="W39" s="179"/>
      <c r="X39" s="87"/>
    </row>
    <row r="40" spans="1:30">
      <c r="A40" s="87"/>
      <c r="C40" s="140" t="s">
        <v>625</v>
      </c>
      <c r="D40" s="135">
        <f t="shared" si="4"/>
        <v>15</v>
      </c>
      <c r="E40" s="141">
        <f>COUNTA('Monitoria Anual - 2'!T131:T145)</f>
        <v>0</v>
      </c>
      <c r="F40" s="142">
        <f>COUNTA('Monitoria Anual - 2'!O131:O145)</f>
        <v>0</v>
      </c>
      <c r="G40" s="142">
        <f>COUNTA('Monitoria Anual - 2'!P131:P145)</f>
        <v>4</v>
      </c>
      <c r="H40" s="142">
        <f>COUNTA('Monitoria Anual - 2'!Q131:Q145)</f>
        <v>4</v>
      </c>
      <c r="I40" s="142">
        <f>COUNTA('Monitoria Anual - 2'!R131:R145)</f>
        <v>4</v>
      </c>
      <c r="J40" s="143">
        <f>COUNTA('Monitoria Anual - 2'!S131:S145)</f>
        <v>3</v>
      </c>
      <c r="W40" s="179"/>
      <c r="X40" s="87"/>
    </row>
    <row r="41" spans="1:30" ht="15.75">
      <c r="A41" s="87"/>
      <c r="C41" s="144" t="s">
        <v>626</v>
      </c>
      <c r="D41" s="145">
        <f t="shared" si="4"/>
        <v>15</v>
      </c>
      <c r="E41" s="146">
        <f>COUNTA('Monitoria Anual - 2'!T146:T160)</f>
        <v>2</v>
      </c>
      <c r="F41" s="147">
        <f>COUNTA('Monitoria Anual - 2'!O146:O160)</f>
        <v>0</v>
      </c>
      <c r="G41" s="147">
        <f>COUNTA('Monitoria Anual - 2'!P146:P160)</f>
        <v>0</v>
      </c>
      <c r="H41" s="147">
        <f>COUNTA('Monitoria Anual - 2'!Q146:Q160)</f>
        <v>0</v>
      </c>
      <c r="I41" s="147">
        <f>COUNTA('Monitoria Anual - 2'!R146:R160)</f>
        <v>12</v>
      </c>
      <c r="J41" s="148">
        <f>COUNTA('Monitoria Anual - 2'!S146:S160)</f>
        <v>3</v>
      </c>
      <c r="W41" s="179"/>
      <c r="X41" s="87"/>
    </row>
    <row r="42" spans="1:30">
      <c r="A42" s="87"/>
      <c r="X42" s="87"/>
    </row>
    <row r="43" spans="1:30">
      <c r="A43" s="87"/>
      <c r="B43" s="87"/>
      <c r="C43" s="87"/>
      <c r="D43" s="87"/>
      <c r="E43" s="87"/>
      <c r="F43" s="87"/>
      <c r="G43" s="87"/>
      <c r="H43" s="87"/>
      <c r="I43" s="87"/>
      <c r="J43" s="87"/>
      <c r="K43" s="87"/>
      <c r="L43" s="87"/>
      <c r="M43" s="87"/>
      <c r="N43" s="87"/>
      <c r="O43" s="87"/>
      <c r="P43" s="87"/>
      <c r="Q43" s="87"/>
      <c r="R43" s="87"/>
      <c r="S43" s="87"/>
      <c r="T43" s="87"/>
      <c r="U43" s="87"/>
      <c r="V43" s="87"/>
      <c r="W43" s="87"/>
      <c r="X43" s="87"/>
    </row>
    <row r="45" spans="1:30">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row>
    <row r="46" spans="1:30">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row>
    <row r="47" spans="1:30">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row>
  </sheetData>
  <sheetProtection algorithmName="SHA-512" hashValue="dmSN5SIN2eqtYA4bY+Un01X7xsEnqUg9ROhv8Hv/l6mVsynpZ+JxEeB7xL6aK8M6TUHCvUaU7LrTarQHoKsKyA==" saltValue="kmx9VgkfN3LnCbrg918G9w==" spinCount="100000" sheet="1" objects="1" scenarios="1"/>
  <protectedRanges>
    <protectedRange algorithmName="SHA-512" hashValue="zzhv/Dq6/XQDdy4PArewFSu9VLQOsBZ9SvRQwEaPRryxU9jlfehRY4wDYvbp7yw2VZjtzuEFQ9mRoLL/NIyBnw==" saltValue="sDMcZXVTWsRsrO+dPIlxTA==" spinCount="100000" sqref="A1:AD47" name="Intervalo1_9"/>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G32:J41 F33:F41">
    <cfRule type="cellIs" dxfId="25" priority="1" stopIfTrue="1" operator="equal">
      <formula>0</formula>
    </cfRule>
  </conditionalFormatting>
  <pageMargins left="0.25" right="0.25" top="0.75" bottom="0.75" header="0.3" footer="0.3"/>
  <pageSetup paperSize="9" scale="52"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217"/>
  <sheetViews>
    <sheetView showGridLines="0" zoomScale="60" workbookViewId="0">
      <selection activeCell="AE219" sqref="AE219"/>
    </sheetView>
  </sheetViews>
  <sheetFormatPr defaultColWidth="8.85546875" defaultRowHeight="14.25"/>
  <cols>
    <col min="1" max="1" width="72.42578125" style="28" customWidth="1"/>
    <col min="2" max="2" width="7.28515625" style="28" customWidth="1"/>
    <col min="3" max="3" width="73.42578125" style="28" customWidth="1"/>
    <col min="4" max="4" width="18.7109375" style="28" customWidth="1"/>
    <col min="5" max="5" width="19.42578125" style="28" customWidth="1"/>
    <col min="6" max="6" width="25.7109375" style="28" customWidth="1"/>
    <col min="7" max="7" width="27.42578125" style="28" customWidth="1"/>
    <col min="8" max="12" width="25.140625" style="28" customWidth="1"/>
    <col min="13" max="13" width="27.7109375" style="28" bestFit="1" customWidth="1"/>
    <col min="14" max="14" width="27.7109375" style="28" customWidth="1"/>
    <col min="15" max="20" width="26.7109375" style="29" customWidth="1"/>
    <col min="21" max="21" width="37.85546875" style="28" customWidth="1"/>
    <col min="22" max="22" width="28.7109375" style="28" customWidth="1"/>
    <col min="23" max="23" width="40" style="28" customWidth="1"/>
    <col min="24" max="25" width="26.7109375" style="28" customWidth="1"/>
    <col min="26" max="28" width="28.85546875" style="28" customWidth="1"/>
    <col min="29" max="33" width="18.7109375" style="28" customWidth="1"/>
    <col min="34" max="34" width="23" style="28" bestFit="1" customWidth="1"/>
    <col min="35" max="35" width="18.7109375" style="28" customWidth="1"/>
    <col min="36" max="37" width="22.7109375" style="28" customWidth="1"/>
    <col min="38" max="38" width="2.7109375" style="28" customWidth="1"/>
    <col min="39" max="39" width="7" style="28" customWidth="1"/>
    <col min="40" max="42" width="8.85546875" style="28"/>
    <col min="43" max="43" width="8.85546875" style="28" hidden="1" customWidth="1"/>
    <col min="44" max="16384" width="8.85546875" style="28"/>
  </cols>
  <sheetData>
    <row r="1" spans="1:43" ht="33.75" customHeight="1">
      <c r="A1" s="273" t="s">
        <v>107</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150"/>
      <c r="AL1" s="151"/>
      <c r="AM1" s="32"/>
    </row>
    <row r="2" spans="1:43" ht="33.75" customHeight="1">
      <c r="A2" s="274" t="str">
        <f>'Monitoria Anual - 1'!A2</f>
        <v>PLANO DE AÇÃO NACIONAL PARA A CONSERVAÇÃO DAS ESPÉCIES DE PEIXES AMEAÇADAS DE EXTINÇÃO DA BACIA DO ALTO RIO PARANÁ – PAN ALTO PARANÁ</v>
      </c>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185"/>
      <c r="AM2" s="32"/>
    </row>
    <row r="3" spans="1:43" ht="15.75">
      <c r="AL3" s="181"/>
      <c r="AM3" s="32"/>
    </row>
    <row r="4" spans="1:43" ht="45" customHeight="1">
      <c r="A4" s="152" t="s">
        <v>109</v>
      </c>
      <c r="B4" s="285" t="str">
        <f>'Monitoria Anual - 1'!B4</f>
        <v>Prevenir e mitigar impactos sobre as espécies alvo do PAN, reduzindo o risco de sua extinção e preservando seus habitat</v>
      </c>
      <c r="C4" s="285"/>
      <c r="D4" s="285"/>
      <c r="E4" s="285"/>
      <c r="F4" s="285"/>
      <c r="G4" s="286"/>
      <c r="H4" s="91"/>
      <c r="I4" s="91"/>
      <c r="J4" s="91"/>
      <c r="K4" s="91"/>
      <c r="L4" s="91"/>
      <c r="M4" s="91"/>
      <c r="N4" s="91"/>
      <c r="O4" s="91"/>
      <c r="P4" s="91"/>
      <c r="Q4" s="91"/>
      <c r="R4" s="91"/>
      <c r="S4" s="91"/>
      <c r="T4" s="28"/>
      <c r="AL4" s="181"/>
      <c r="AM4" s="32"/>
    </row>
    <row r="5" spans="1:43">
      <c r="AL5" s="181"/>
      <c r="AM5" s="32"/>
    </row>
    <row r="6" spans="1:43" ht="27" customHeight="1">
      <c r="A6" s="152" t="s">
        <v>111</v>
      </c>
      <c r="B6" s="275" t="s">
        <v>479</v>
      </c>
      <c r="C6" s="276"/>
      <c r="M6" s="29"/>
      <c r="N6" s="29"/>
      <c r="AL6" s="181"/>
      <c r="AM6" s="32"/>
      <c r="AQ6" s="28" t="s">
        <v>113</v>
      </c>
    </row>
    <row r="7" spans="1:43" ht="15.75">
      <c r="AL7" s="181"/>
      <c r="AM7" s="32"/>
      <c r="AQ7" s="35" t="s">
        <v>114</v>
      </c>
    </row>
    <row r="8" spans="1:43" ht="27" customHeight="1">
      <c r="A8" s="277" t="s">
        <v>115</v>
      </c>
      <c r="B8" s="278"/>
      <c r="C8" s="278"/>
      <c r="D8" s="278"/>
      <c r="E8" s="278"/>
      <c r="F8" s="278"/>
      <c r="G8" s="278"/>
      <c r="H8" s="278"/>
      <c r="I8" s="278"/>
      <c r="J8" s="278"/>
      <c r="K8" s="278"/>
      <c r="L8" s="278"/>
      <c r="M8" s="279"/>
      <c r="N8" s="155"/>
      <c r="O8" s="280" t="s">
        <v>116</v>
      </c>
      <c r="P8" s="281"/>
      <c r="Q8" s="281"/>
      <c r="R8" s="281"/>
      <c r="S8" s="281"/>
      <c r="T8" s="281"/>
      <c r="U8" s="281"/>
      <c r="V8" s="281"/>
      <c r="W8" s="281"/>
      <c r="X8" s="281"/>
      <c r="Y8" s="281"/>
      <c r="Z8" s="282" t="s">
        <v>117</v>
      </c>
      <c r="AA8" s="283"/>
      <c r="AB8" s="283"/>
      <c r="AC8" s="283"/>
      <c r="AD8" s="283"/>
      <c r="AE8" s="283"/>
      <c r="AF8" s="283"/>
      <c r="AG8" s="283"/>
      <c r="AH8" s="283"/>
      <c r="AI8" s="283"/>
      <c r="AJ8" s="283"/>
      <c r="AK8" s="284"/>
      <c r="AL8" s="186"/>
      <c r="AM8" s="32"/>
    </row>
    <row r="9" spans="1:43" ht="64.5" customHeight="1">
      <c r="A9" s="269" t="s">
        <v>118</v>
      </c>
      <c r="B9" s="257" t="s">
        <v>119</v>
      </c>
      <c r="C9" s="257" t="s">
        <v>2</v>
      </c>
      <c r="D9" s="257" t="s">
        <v>4</v>
      </c>
      <c r="E9" s="271" t="s">
        <v>6</v>
      </c>
      <c r="F9" s="265" t="s">
        <v>8</v>
      </c>
      <c r="G9" s="266"/>
      <c r="H9" s="257" t="s">
        <v>10</v>
      </c>
      <c r="I9" s="257" t="s">
        <v>14</v>
      </c>
      <c r="J9" s="257" t="s">
        <v>12</v>
      </c>
      <c r="K9" s="267" t="s">
        <v>120</v>
      </c>
      <c r="L9" s="268"/>
      <c r="M9" s="257" t="s">
        <v>20</v>
      </c>
      <c r="N9" s="257" t="s">
        <v>22</v>
      </c>
      <c r="O9" s="259" t="s">
        <v>25</v>
      </c>
      <c r="P9" s="261" t="s">
        <v>27</v>
      </c>
      <c r="Q9" s="263" t="s">
        <v>29</v>
      </c>
      <c r="R9" s="251" t="s">
        <v>31</v>
      </c>
      <c r="S9" s="253" t="s">
        <v>33</v>
      </c>
      <c r="T9" s="255" t="s">
        <v>35</v>
      </c>
      <c r="U9" s="245" t="s">
        <v>41</v>
      </c>
      <c r="V9" s="245" t="s">
        <v>43</v>
      </c>
      <c r="W9" s="245" t="s">
        <v>45</v>
      </c>
      <c r="X9" s="245" t="s">
        <v>47</v>
      </c>
      <c r="Y9" s="247" t="s">
        <v>49</v>
      </c>
      <c r="Z9" s="249" t="s">
        <v>52</v>
      </c>
      <c r="AA9" s="243" t="s">
        <v>54</v>
      </c>
      <c r="AB9" s="243" t="s">
        <v>56</v>
      </c>
      <c r="AC9" s="243" t="s">
        <v>58</v>
      </c>
      <c r="AD9" s="243" t="s">
        <v>60</v>
      </c>
      <c r="AE9" s="243" t="s">
        <v>62</v>
      </c>
      <c r="AF9" s="243" t="s">
        <v>64</v>
      </c>
      <c r="AG9" s="243" t="s">
        <v>66</v>
      </c>
      <c r="AH9" s="243" t="s">
        <v>68</v>
      </c>
      <c r="AI9" s="243" t="s">
        <v>70</v>
      </c>
      <c r="AJ9" s="243" t="s">
        <v>121</v>
      </c>
      <c r="AK9" s="243" t="s">
        <v>74</v>
      </c>
      <c r="AL9" s="187"/>
      <c r="AM9" s="32"/>
    </row>
    <row r="10" spans="1:43" ht="45.75" customHeight="1">
      <c r="A10" s="270"/>
      <c r="B10" s="258"/>
      <c r="C10" s="258"/>
      <c r="D10" s="258"/>
      <c r="E10" s="272"/>
      <c r="F10" s="156" t="s">
        <v>122</v>
      </c>
      <c r="G10" s="156" t="s">
        <v>123</v>
      </c>
      <c r="H10" s="258"/>
      <c r="I10" s="258"/>
      <c r="J10" s="258"/>
      <c r="K10" s="157" t="s">
        <v>124</v>
      </c>
      <c r="L10" s="157" t="s">
        <v>125</v>
      </c>
      <c r="M10" s="258"/>
      <c r="N10" s="258"/>
      <c r="O10" s="260"/>
      <c r="P10" s="262"/>
      <c r="Q10" s="264"/>
      <c r="R10" s="252"/>
      <c r="S10" s="254"/>
      <c r="T10" s="256"/>
      <c r="U10" s="246"/>
      <c r="V10" s="246"/>
      <c r="W10" s="246"/>
      <c r="X10" s="246"/>
      <c r="Y10" s="248"/>
      <c r="Z10" s="250"/>
      <c r="AA10" s="244"/>
      <c r="AB10" s="244"/>
      <c r="AC10" s="244"/>
      <c r="AD10" s="244"/>
      <c r="AE10" s="244"/>
      <c r="AF10" s="244"/>
      <c r="AG10" s="244"/>
      <c r="AH10" s="244"/>
      <c r="AI10" s="244"/>
      <c r="AJ10" s="244"/>
      <c r="AK10" s="244"/>
      <c r="AL10" s="187"/>
      <c r="AM10" s="32"/>
    </row>
    <row r="11" spans="1:43" ht="30" customHeight="1">
      <c r="A11" s="242" t="s">
        <v>480</v>
      </c>
      <c r="B11" s="38" t="s">
        <v>127</v>
      </c>
      <c r="C11" s="42"/>
      <c r="D11" s="42"/>
      <c r="E11" s="42"/>
      <c r="F11" s="42"/>
      <c r="G11" s="42"/>
      <c r="H11" s="42"/>
      <c r="I11" s="42"/>
      <c r="J11" s="42"/>
      <c r="K11" s="42"/>
      <c r="L11" s="42"/>
      <c r="M11" s="42"/>
      <c r="N11" s="42"/>
      <c r="O11" s="42"/>
      <c r="P11" s="43"/>
      <c r="Q11" s="42" t="s">
        <v>135</v>
      </c>
      <c r="R11" s="42"/>
      <c r="S11" s="42"/>
      <c r="T11" s="158" t="s">
        <v>114</v>
      </c>
      <c r="U11" s="42"/>
      <c r="V11" s="42"/>
      <c r="W11" s="42"/>
      <c r="X11" s="42"/>
      <c r="Y11" s="42"/>
      <c r="Z11" s="42"/>
      <c r="AA11" s="42"/>
      <c r="AB11" s="42"/>
      <c r="AC11" s="42"/>
      <c r="AD11" s="42"/>
      <c r="AE11" s="42"/>
      <c r="AF11" s="42"/>
      <c r="AG11" s="42"/>
      <c r="AH11" s="42"/>
      <c r="AI11" s="42"/>
      <c r="AJ11" s="42"/>
      <c r="AK11" s="42"/>
      <c r="AL11" s="187"/>
      <c r="AM11" s="32"/>
    </row>
    <row r="12" spans="1:43" ht="30" customHeight="1">
      <c r="A12" s="209"/>
      <c r="B12" s="84" t="s">
        <v>140</v>
      </c>
      <c r="C12" s="47"/>
      <c r="D12" s="47"/>
      <c r="E12" s="47"/>
      <c r="F12" s="47"/>
      <c r="G12" s="47"/>
      <c r="H12" s="47"/>
      <c r="I12" s="47"/>
      <c r="J12" s="47"/>
      <c r="K12" s="47"/>
      <c r="L12" s="47"/>
      <c r="M12" s="47"/>
      <c r="N12" s="42"/>
      <c r="O12" s="42"/>
      <c r="P12" s="42"/>
      <c r="Q12" s="42" t="s">
        <v>135</v>
      </c>
      <c r="R12" s="42"/>
      <c r="S12" s="42"/>
      <c r="T12" s="158" t="s">
        <v>114</v>
      </c>
      <c r="U12" s="47"/>
      <c r="V12" s="47"/>
      <c r="W12" s="47"/>
      <c r="X12" s="47"/>
      <c r="Y12" s="47"/>
      <c r="Z12" s="47"/>
      <c r="AA12" s="47"/>
      <c r="AB12" s="47"/>
      <c r="AC12" s="47"/>
      <c r="AD12" s="47"/>
      <c r="AE12" s="47"/>
      <c r="AF12" s="47"/>
      <c r="AG12" s="47"/>
      <c r="AH12" s="47"/>
      <c r="AI12" s="47"/>
      <c r="AJ12" s="47"/>
      <c r="AK12" s="42"/>
      <c r="AL12" s="187"/>
      <c r="AM12" s="32"/>
    </row>
    <row r="13" spans="1:43" ht="30" customHeight="1">
      <c r="A13" s="209"/>
      <c r="B13" s="84" t="s">
        <v>151</v>
      </c>
      <c r="C13" s="47"/>
      <c r="D13" s="47"/>
      <c r="E13" s="47"/>
      <c r="F13" s="47"/>
      <c r="G13" s="47"/>
      <c r="H13" s="47"/>
      <c r="I13" s="47"/>
      <c r="J13" s="47"/>
      <c r="K13" s="47"/>
      <c r="L13" s="47"/>
      <c r="M13" s="47"/>
      <c r="N13" s="42"/>
      <c r="O13" s="42"/>
      <c r="P13" s="42"/>
      <c r="Q13" s="42" t="s">
        <v>135</v>
      </c>
      <c r="R13" s="42"/>
      <c r="S13" s="42"/>
      <c r="T13" s="158"/>
      <c r="U13" s="47"/>
      <c r="V13" s="47"/>
      <c r="W13" s="47"/>
      <c r="X13" s="47"/>
      <c r="Y13" s="47"/>
      <c r="Z13" s="47"/>
      <c r="AA13" s="47"/>
      <c r="AB13" s="47"/>
      <c r="AC13" s="47"/>
      <c r="AD13" s="47"/>
      <c r="AE13" s="47"/>
      <c r="AF13" s="47"/>
      <c r="AG13" s="47"/>
      <c r="AH13" s="47"/>
      <c r="AI13" s="47"/>
      <c r="AJ13" s="47"/>
      <c r="AK13" s="42"/>
      <c r="AL13" s="187"/>
      <c r="AM13" s="32"/>
    </row>
    <row r="14" spans="1:43" ht="30" customHeight="1">
      <c r="A14" s="209"/>
      <c r="B14" s="84" t="s">
        <v>481</v>
      </c>
      <c r="C14" s="47"/>
      <c r="D14" s="47"/>
      <c r="E14" s="47"/>
      <c r="F14" s="47"/>
      <c r="G14" s="47"/>
      <c r="H14" s="47"/>
      <c r="I14" s="47"/>
      <c r="J14" s="47"/>
      <c r="K14" s="47"/>
      <c r="L14" s="47"/>
      <c r="M14" s="47"/>
      <c r="N14" s="42"/>
      <c r="O14" s="42"/>
      <c r="P14" s="42"/>
      <c r="Q14" s="42" t="s">
        <v>135</v>
      </c>
      <c r="R14" s="42"/>
      <c r="S14" s="42"/>
      <c r="T14" s="158"/>
      <c r="U14" s="47"/>
      <c r="V14" s="47"/>
      <c r="W14" s="47"/>
      <c r="X14" s="47"/>
      <c r="Y14" s="47"/>
      <c r="Z14" s="47"/>
      <c r="AA14" s="47"/>
      <c r="AB14" s="47"/>
      <c r="AC14" s="47"/>
      <c r="AD14" s="47"/>
      <c r="AE14" s="47"/>
      <c r="AF14" s="47"/>
      <c r="AG14" s="47"/>
      <c r="AH14" s="47"/>
      <c r="AI14" s="47"/>
      <c r="AJ14" s="47"/>
      <c r="AK14" s="42"/>
      <c r="AL14" s="187"/>
      <c r="AM14" s="32"/>
    </row>
    <row r="15" spans="1:43" ht="30" customHeight="1">
      <c r="A15" s="209"/>
      <c r="B15" s="84" t="s">
        <v>482</v>
      </c>
      <c r="C15" s="47"/>
      <c r="D15" s="47"/>
      <c r="E15" s="47"/>
      <c r="F15" s="47"/>
      <c r="G15" s="47"/>
      <c r="H15" s="47"/>
      <c r="I15" s="47"/>
      <c r="J15" s="47"/>
      <c r="K15" s="47"/>
      <c r="L15" s="47"/>
      <c r="M15" s="47"/>
      <c r="N15" s="42"/>
      <c r="O15" s="42"/>
      <c r="P15" s="42"/>
      <c r="Q15" s="42"/>
      <c r="R15" s="42"/>
      <c r="S15" s="42" t="s">
        <v>483</v>
      </c>
      <c r="T15" s="158"/>
      <c r="U15" s="47"/>
      <c r="V15" s="47"/>
      <c r="W15" s="47"/>
      <c r="X15" s="47"/>
      <c r="Y15" s="47"/>
      <c r="Z15" s="47"/>
      <c r="AA15" s="47"/>
      <c r="AB15" s="47"/>
      <c r="AC15" s="47"/>
      <c r="AD15" s="47"/>
      <c r="AE15" s="47"/>
      <c r="AF15" s="47"/>
      <c r="AG15" s="47"/>
      <c r="AH15" s="47"/>
      <c r="AI15" s="47"/>
      <c r="AJ15" s="47"/>
      <c r="AK15" s="42"/>
      <c r="AL15" s="187"/>
      <c r="AM15" s="32"/>
    </row>
    <row r="16" spans="1:43" ht="30" customHeight="1">
      <c r="A16" s="209"/>
      <c r="B16" s="84" t="s">
        <v>484</v>
      </c>
      <c r="C16" s="47"/>
      <c r="D16" s="47"/>
      <c r="E16" s="47"/>
      <c r="F16" s="47"/>
      <c r="G16" s="47"/>
      <c r="H16" s="47"/>
      <c r="I16" s="47"/>
      <c r="J16" s="47"/>
      <c r="K16" s="47"/>
      <c r="L16" s="47"/>
      <c r="M16" s="47"/>
      <c r="N16" s="42"/>
      <c r="O16" s="42"/>
      <c r="P16" s="42" t="s">
        <v>135</v>
      </c>
      <c r="Q16" s="42"/>
      <c r="R16" s="42"/>
      <c r="S16" s="42"/>
      <c r="T16" s="158"/>
      <c r="U16" s="47"/>
      <c r="V16" s="47"/>
      <c r="W16" s="47"/>
      <c r="X16" s="47"/>
      <c r="Y16" s="47"/>
      <c r="Z16" s="47"/>
      <c r="AA16" s="47"/>
      <c r="AB16" s="47"/>
      <c r="AC16" s="47"/>
      <c r="AD16" s="47"/>
      <c r="AE16" s="47"/>
      <c r="AF16" s="47"/>
      <c r="AG16" s="47"/>
      <c r="AH16" s="47"/>
      <c r="AI16" s="47"/>
      <c r="AJ16" s="47"/>
      <c r="AK16" s="42"/>
      <c r="AL16" s="187"/>
      <c r="AM16" s="32"/>
    </row>
    <row r="17" spans="1:39" ht="30" customHeight="1">
      <c r="A17" s="209"/>
      <c r="B17" s="84" t="s">
        <v>485</v>
      </c>
      <c r="C17" s="47"/>
      <c r="D17" s="47"/>
      <c r="E17" s="47"/>
      <c r="F17" s="47"/>
      <c r="G17" s="47"/>
      <c r="H17" s="47"/>
      <c r="I17" s="47"/>
      <c r="J17" s="47"/>
      <c r="K17" s="47"/>
      <c r="L17" s="47"/>
      <c r="M17" s="47"/>
      <c r="N17" s="42"/>
      <c r="O17" s="42"/>
      <c r="P17" s="42" t="s">
        <v>135</v>
      </c>
      <c r="Q17" s="42"/>
      <c r="R17" s="42"/>
      <c r="S17" s="42"/>
      <c r="T17" s="158" t="s">
        <v>113</v>
      </c>
      <c r="U17" s="47"/>
      <c r="V17" s="47"/>
      <c r="W17" s="47"/>
      <c r="X17" s="47"/>
      <c r="Y17" s="47"/>
      <c r="Z17" s="47"/>
      <c r="AA17" s="47"/>
      <c r="AB17" s="47"/>
      <c r="AC17" s="47"/>
      <c r="AD17" s="47"/>
      <c r="AE17" s="47"/>
      <c r="AF17" s="47"/>
      <c r="AG17" s="47"/>
      <c r="AH17" s="47"/>
      <c r="AI17" s="47"/>
      <c r="AJ17" s="47"/>
      <c r="AK17" s="42"/>
      <c r="AL17" s="187"/>
      <c r="AM17" s="32"/>
    </row>
    <row r="18" spans="1:39" ht="30" customHeight="1">
      <c r="A18" s="209"/>
      <c r="B18" s="84" t="s">
        <v>486</v>
      </c>
      <c r="C18" s="47"/>
      <c r="D18" s="47"/>
      <c r="E18" s="47"/>
      <c r="F18" s="47"/>
      <c r="G18" s="47"/>
      <c r="H18" s="47"/>
      <c r="I18" s="47"/>
      <c r="J18" s="47"/>
      <c r="K18" s="47"/>
      <c r="L18" s="47"/>
      <c r="M18" s="47"/>
      <c r="N18" s="42"/>
      <c r="O18" s="42"/>
      <c r="P18" s="42"/>
      <c r="Q18" s="42"/>
      <c r="R18" s="42" t="s">
        <v>483</v>
      </c>
      <c r="S18" s="42"/>
      <c r="T18" s="158"/>
      <c r="U18" s="47"/>
      <c r="V18" s="47"/>
      <c r="W18" s="47"/>
      <c r="X18" s="47"/>
      <c r="Y18" s="47"/>
      <c r="Z18" s="47"/>
      <c r="AA18" s="47"/>
      <c r="AB18" s="47"/>
      <c r="AC18" s="47"/>
      <c r="AD18" s="47"/>
      <c r="AE18" s="47"/>
      <c r="AF18" s="47"/>
      <c r="AG18" s="47"/>
      <c r="AH18" s="47"/>
      <c r="AI18" s="47"/>
      <c r="AJ18" s="47"/>
      <c r="AK18" s="42"/>
      <c r="AL18" s="187"/>
      <c r="AM18" s="32"/>
    </row>
    <row r="19" spans="1:39" ht="30" customHeight="1">
      <c r="A19" s="209"/>
      <c r="B19" s="84" t="s">
        <v>487</v>
      </c>
      <c r="C19" s="47"/>
      <c r="D19" s="47"/>
      <c r="E19" s="47"/>
      <c r="F19" s="47"/>
      <c r="G19" s="47"/>
      <c r="H19" s="47"/>
      <c r="I19" s="47"/>
      <c r="J19" s="47"/>
      <c r="K19" s="47"/>
      <c r="L19" s="47"/>
      <c r="M19" s="47"/>
      <c r="N19" s="42"/>
      <c r="O19" s="42"/>
      <c r="P19" s="42"/>
      <c r="Q19" s="42" t="s">
        <v>135</v>
      </c>
      <c r="R19" s="42"/>
      <c r="S19" s="42"/>
      <c r="T19" s="158"/>
      <c r="U19" s="47"/>
      <c r="V19" s="47"/>
      <c r="W19" s="47"/>
      <c r="X19" s="47"/>
      <c r="Y19" s="47"/>
      <c r="Z19" s="47"/>
      <c r="AA19" s="47"/>
      <c r="AB19" s="47"/>
      <c r="AC19" s="47"/>
      <c r="AD19" s="47"/>
      <c r="AE19" s="47"/>
      <c r="AF19" s="47"/>
      <c r="AG19" s="47"/>
      <c r="AH19" s="47"/>
      <c r="AI19" s="47"/>
      <c r="AJ19" s="47"/>
      <c r="AK19" s="42"/>
      <c r="AL19" s="187"/>
      <c r="AM19" s="32"/>
    </row>
    <row r="20" spans="1:39" ht="30" customHeight="1">
      <c r="A20" s="209"/>
      <c r="B20" s="84" t="s">
        <v>488</v>
      </c>
      <c r="C20" s="47"/>
      <c r="D20" s="47"/>
      <c r="E20" s="47"/>
      <c r="F20" s="47"/>
      <c r="G20" s="47"/>
      <c r="H20" s="47"/>
      <c r="I20" s="47"/>
      <c r="J20" s="47"/>
      <c r="K20" s="47"/>
      <c r="L20" s="47"/>
      <c r="M20" s="47"/>
      <c r="N20" s="42"/>
      <c r="O20" s="42"/>
      <c r="P20" s="42" t="s">
        <v>135</v>
      </c>
      <c r="Q20" s="42"/>
      <c r="R20" s="42"/>
      <c r="S20" s="42"/>
      <c r="T20" s="158" t="s">
        <v>113</v>
      </c>
      <c r="U20" s="47"/>
      <c r="V20" s="47"/>
      <c r="W20" s="47"/>
      <c r="X20" s="47"/>
      <c r="Y20" s="47"/>
      <c r="Z20" s="47"/>
      <c r="AA20" s="47"/>
      <c r="AB20" s="47"/>
      <c r="AC20" s="47"/>
      <c r="AD20" s="47"/>
      <c r="AE20" s="47"/>
      <c r="AF20" s="47"/>
      <c r="AG20" s="47"/>
      <c r="AH20" s="47"/>
      <c r="AI20" s="47"/>
      <c r="AJ20" s="47"/>
      <c r="AK20" s="42"/>
      <c r="AL20" s="187"/>
      <c r="AM20" s="32"/>
    </row>
    <row r="21" spans="1:39" ht="30" customHeight="1">
      <c r="A21" s="209"/>
      <c r="B21" s="84" t="s">
        <v>489</v>
      </c>
      <c r="C21" s="47"/>
      <c r="D21" s="47"/>
      <c r="E21" s="47"/>
      <c r="F21" s="47"/>
      <c r="G21" s="47"/>
      <c r="H21" s="47"/>
      <c r="I21" s="47"/>
      <c r="J21" s="47"/>
      <c r="K21" s="47"/>
      <c r="L21" s="47"/>
      <c r="M21" s="47"/>
      <c r="N21" s="42"/>
      <c r="O21" s="42" t="s">
        <v>135</v>
      </c>
      <c r="P21" s="42"/>
      <c r="Q21" s="42"/>
      <c r="R21" s="42"/>
      <c r="S21" s="42"/>
      <c r="T21" s="158"/>
      <c r="U21" s="47"/>
      <c r="V21" s="47"/>
      <c r="W21" s="47"/>
      <c r="X21" s="47"/>
      <c r="Y21" s="47"/>
      <c r="Z21" s="47"/>
      <c r="AA21" s="47"/>
      <c r="AB21" s="47"/>
      <c r="AC21" s="47"/>
      <c r="AD21" s="47"/>
      <c r="AE21" s="47"/>
      <c r="AF21" s="47"/>
      <c r="AG21" s="47"/>
      <c r="AH21" s="47"/>
      <c r="AI21" s="47"/>
      <c r="AJ21" s="47"/>
      <c r="AK21" s="42"/>
      <c r="AL21" s="187"/>
      <c r="AM21" s="32"/>
    </row>
    <row r="22" spans="1:39" ht="30" customHeight="1">
      <c r="A22" s="209"/>
      <c r="B22" s="84" t="s">
        <v>490</v>
      </c>
      <c r="C22" s="47"/>
      <c r="D22" s="47"/>
      <c r="E22" s="47"/>
      <c r="F22" s="47"/>
      <c r="G22" s="47"/>
      <c r="H22" s="47"/>
      <c r="I22" s="47"/>
      <c r="J22" s="47"/>
      <c r="K22" s="47"/>
      <c r="L22" s="47"/>
      <c r="M22" s="47"/>
      <c r="N22" s="42"/>
      <c r="O22" s="42"/>
      <c r="P22" s="42" t="s">
        <v>135</v>
      </c>
      <c r="Q22" s="42"/>
      <c r="R22" s="42"/>
      <c r="S22" s="42"/>
      <c r="T22" s="158"/>
      <c r="U22" s="47"/>
      <c r="V22" s="47"/>
      <c r="W22" s="47"/>
      <c r="X22" s="47"/>
      <c r="Y22" s="47"/>
      <c r="Z22" s="47"/>
      <c r="AA22" s="47"/>
      <c r="AB22" s="47"/>
      <c r="AC22" s="47"/>
      <c r="AD22" s="47"/>
      <c r="AE22" s="47"/>
      <c r="AF22" s="47"/>
      <c r="AG22" s="47"/>
      <c r="AH22" s="47"/>
      <c r="AI22" s="47"/>
      <c r="AJ22" s="47"/>
      <c r="AK22" s="42"/>
      <c r="AL22" s="187"/>
      <c r="AM22" s="32"/>
    </row>
    <row r="23" spans="1:39" ht="30" customHeight="1">
      <c r="A23" s="209"/>
      <c r="B23" s="84" t="s">
        <v>491</v>
      </c>
      <c r="C23" s="47"/>
      <c r="D23" s="47"/>
      <c r="E23" s="47"/>
      <c r="F23" s="47"/>
      <c r="G23" s="47"/>
      <c r="H23" s="47"/>
      <c r="I23" s="47"/>
      <c r="J23" s="47"/>
      <c r="K23" s="47"/>
      <c r="L23" s="47"/>
      <c r="M23" s="47"/>
      <c r="N23" s="42"/>
      <c r="O23" s="42"/>
      <c r="P23" s="42"/>
      <c r="Q23" s="42"/>
      <c r="R23" s="42"/>
      <c r="S23" s="42" t="s">
        <v>135</v>
      </c>
      <c r="T23" s="158"/>
      <c r="U23" s="47"/>
      <c r="V23" s="47"/>
      <c r="W23" s="47"/>
      <c r="X23" s="47"/>
      <c r="Y23" s="47"/>
      <c r="Z23" s="47"/>
      <c r="AA23" s="47"/>
      <c r="AB23" s="47"/>
      <c r="AC23" s="47"/>
      <c r="AD23" s="47"/>
      <c r="AE23" s="47"/>
      <c r="AF23" s="47"/>
      <c r="AG23" s="47"/>
      <c r="AH23" s="47"/>
      <c r="AI23" s="47"/>
      <c r="AJ23" s="47"/>
      <c r="AK23" s="42"/>
      <c r="AL23" s="187"/>
      <c r="AM23" s="32"/>
    </row>
    <row r="24" spans="1:39" ht="30" customHeight="1">
      <c r="A24" s="209"/>
      <c r="B24" s="84" t="s">
        <v>492</v>
      </c>
      <c r="C24" s="47"/>
      <c r="D24" s="47"/>
      <c r="E24" s="47"/>
      <c r="F24" s="47"/>
      <c r="G24" s="47"/>
      <c r="H24" s="47"/>
      <c r="I24" s="47"/>
      <c r="J24" s="47"/>
      <c r="K24" s="47"/>
      <c r="L24" s="47"/>
      <c r="M24" s="47"/>
      <c r="N24" s="42"/>
      <c r="O24" s="42"/>
      <c r="P24" s="42" t="s">
        <v>135</v>
      </c>
      <c r="Q24" s="42"/>
      <c r="R24" s="42"/>
      <c r="S24" s="42"/>
      <c r="T24" s="158"/>
      <c r="U24" s="47"/>
      <c r="V24" s="47"/>
      <c r="W24" s="47"/>
      <c r="X24" s="47"/>
      <c r="Y24" s="47"/>
      <c r="Z24" s="47"/>
      <c r="AA24" s="47"/>
      <c r="AB24" s="47"/>
      <c r="AC24" s="47"/>
      <c r="AD24" s="47"/>
      <c r="AE24" s="47"/>
      <c r="AF24" s="47"/>
      <c r="AG24" s="47"/>
      <c r="AH24" s="47"/>
      <c r="AI24" s="47"/>
      <c r="AJ24" s="47"/>
      <c r="AK24" s="42"/>
      <c r="AL24" s="187"/>
      <c r="AM24" s="32"/>
    </row>
    <row r="25" spans="1:39" ht="30" customHeight="1">
      <c r="A25" s="210"/>
      <c r="B25" s="84" t="s">
        <v>493</v>
      </c>
      <c r="C25" s="47"/>
      <c r="D25" s="47"/>
      <c r="E25" s="47"/>
      <c r="F25" s="47"/>
      <c r="G25" s="47"/>
      <c r="H25" s="47"/>
      <c r="I25" s="47"/>
      <c r="J25" s="47"/>
      <c r="K25" s="47"/>
      <c r="L25" s="47"/>
      <c r="M25" s="47"/>
      <c r="N25" s="42"/>
      <c r="O25" s="42"/>
      <c r="P25" s="42" t="s">
        <v>135</v>
      </c>
      <c r="Q25" s="42"/>
      <c r="R25" s="42"/>
      <c r="S25" s="42"/>
      <c r="T25" s="158" t="s">
        <v>114</v>
      </c>
      <c r="U25" s="47"/>
      <c r="V25" s="47"/>
      <c r="W25" s="47"/>
      <c r="X25" s="47"/>
      <c r="Y25" s="47"/>
      <c r="Z25" s="47"/>
      <c r="AA25" s="47"/>
      <c r="AB25" s="47"/>
      <c r="AC25" s="47"/>
      <c r="AD25" s="47"/>
      <c r="AE25" s="47"/>
      <c r="AF25" s="47"/>
      <c r="AG25" s="47"/>
      <c r="AH25" s="47"/>
      <c r="AI25" s="47"/>
      <c r="AJ25" s="47"/>
      <c r="AK25" s="42"/>
      <c r="AL25" s="187"/>
      <c r="AM25" s="32"/>
    </row>
    <row r="26" spans="1:39" ht="30" customHeight="1">
      <c r="A26" s="241" t="s">
        <v>494</v>
      </c>
      <c r="B26" s="84" t="s">
        <v>163</v>
      </c>
      <c r="C26" s="47"/>
      <c r="D26" s="47"/>
      <c r="E26" s="47"/>
      <c r="F26" s="47"/>
      <c r="G26" s="47"/>
      <c r="H26" s="47"/>
      <c r="I26" s="47"/>
      <c r="J26" s="47"/>
      <c r="K26" s="47"/>
      <c r="L26" s="47"/>
      <c r="M26" s="47"/>
      <c r="N26" s="42"/>
      <c r="O26" s="42"/>
      <c r="P26" s="42" t="s">
        <v>135</v>
      </c>
      <c r="Q26" s="42"/>
      <c r="R26" s="42"/>
      <c r="S26" s="42"/>
      <c r="T26" s="158"/>
      <c r="U26" s="47"/>
      <c r="V26" s="47"/>
      <c r="W26" s="47"/>
      <c r="X26" s="47"/>
      <c r="Y26" s="47"/>
      <c r="Z26" s="47"/>
      <c r="AA26" s="47"/>
      <c r="AB26" s="47"/>
      <c r="AC26" s="47"/>
      <c r="AD26" s="47"/>
      <c r="AE26" s="47"/>
      <c r="AF26" s="47"/>
      <c r="AG26" s="47"/>
      <c r="AH26" s="47"/>
      <c r="AI26" s="47"/>
      <c r="AJ26" s="47"/>
      <c r="AK26" s="42"/>
      <c r="AL26" s="187"/>
      <c r="AM26" s="32"/>
    </row>
    <row r="27" spans="1:39" ht="30" customHeight="1">
      <c r="A27" s="209"/>
      <c r="B27" s="84" t="s">
        <v>174</v>
      </c>
      <c r="C27" s="47"/>
      <c r="D27" s="47"/>
      <c r="E27" s="47"/>
      <c r="F27" s="47"/>
      <c r="G27" s="47"/>
      <c r="H27" s="47"/>
      <c r="I27" s="47"/>
      <c r="J27" s="47"/>
      <c r="K27" s="47"/>
      <c r="L27" s="47"/>
      <c r="M27" s="47"/>
      <c r="N27" s="42"/>
      <c r="O27" s="42"/>
      <c r="P27" s="42"/>
      <c r="Q27" s="42"/>
      <c r="R27" s="42"/>
      <c r="S27" s="42" t="s">
        <v>483</v>
      </c>
      <c r="T27" s="158"/>
      <c r="U27" s="47"/>
      <c r="V27" s="47"/>
      <c r="W27" s="47"/>
      <c r="X27" s="47"/>
      <c r="Y27" s="47"/>
      <c r="Z27" s="47"/>
      <c r="AA27" s="47"/>
      <c r="AB27" s="47"/>
      <c r="AC27" s="47"/>
      <c r="AD27" s="47"/>
      <c r="AE27" s="47"/>
      <c r="AF27" s="47"/>
      <c r="AG27" s="47"/>
      <c r="AH27" s="47"/>
      <c r="AI27" s="47"/>
      <c r="AJ27" s="47"/>
      <c r="AK27" s="42"/>
      <c r="AL27" s="187"/>
      <c r="AM27" s="32"/>
    </row>
    <row r="28" spans="1:39" ht="30" customHeight="1">
      <c r="A28" s="209"/>
      <c r="B28" s="84" t="s">
        <v>185</v>
      </c>
      <c r="C28" s="42"/>
      <c r="D28" s="42"/>
      <c r="E28" s="42"/>
      <c r="F28" s="42"/>
      <c r="G28" s="42"/>
      <c r="H28" s="42"/>
      <c r="I28" s="42"/>
      <c r="J28" s="42"/>
      <c r="K28" s="42"/>
      <c r="L28" s="42"/>
      <c r="M28" s="42"/>
      <c r="N28" s="42"/>
      <c r="O28" s="42"/>
      <c r="P28" s="42" t="s">
        <v>135</v>
      </c>
      <c r="Q28" s="42"/>
      <c r="R28" s="42"/>
      <c r="S28" s="42"/>
      <c r="T28" s="158" t="s">
        <v>114</v>
      </c>
      <c r="U28" s="42"/>
      <c r="V28" s="42"/>
      <c r="W28" s="42"/>
      <c r="X28" s="42"/>
      <c r="Y28" s="42"/>
      <c r="Z28" s="42"/>
      <c r="AA28" s="42"/>
      <c r="AB28" s="42"/>
      <c r="AC28" s="42"/>
      <c r="AD28" s="42"/>
      <c r="AE28" s="42"/>
      <c r="AF28" s="42"/>
      <c r="AG28" s="42"/>
      <c r="AH28" s="42"/>
      <c r="AI28" s="42"/>
      <c r="AJ28" s="42"/>
      <c r="AK28" s="42"/>
      <c r="AL28" s="187"/>
      <c r="AM28" s="32"/>
    </row>
    <row r="29" spans="1:39" ht="30" customHeight="1">
      <c r="A29" s="209"/>
      <c r="B29" s="84" t="s">
        <v>495</v>
      </c>
      <c r="C29" s="42"/>
      <c r="D29" s="42"/>
      <c r="E29" s="42"/>
      <c r="F29" s="42"/>
      <c r="G29" s="42"/>
      <c r="H29" s="42"/>
      <c r="I29" s="42"/>
      <c r="J29" s="42"/>
      <c r="K29" s="42"/>
      <c r="L29" s="42"/>
      <c r="M29" s="42"/>
      <c r="N29" s="42"/>
      <c r="O29" s="42"/>
      <c r="P29" s="42"/>
      <c r="Q29" s="42" t="s">
        <v>135</v>
      </c>
      <c r="R29" s="42"/>
      <c r="S29" s="42"/>
      <c r="T29" s="158"/>
      <c r="U29" s="42"/>
      <c r="V29" s="42"/>
      <c r="W29" s="42"/>
      <c r="X29" s="42"/>
      <c r="Y29" s="42"/>
      <c r="Z29" s="42"/>
      <c r="AA29" s="42"/>
      <c r="AB29" s="42"/>
      <c r="AC29" s="42"/>
      <c r="AD29" s="42"/>
      <c r="AE29" s="42"/>
      <c r="AF29" s="42"/>
      <c r="AG29" s="42"/>
      <c r="AH29" s="42"/>
      <c r="AI29" s="42"/>
      <c r="AJ29" s="42"/>
      <c r="AK29" s="42"/>
      <c r="AL29" s="187"/>
      <c r="AM29" s="32"/>
    </row>
    <row r="30" spans="1:39" ht="30" customHeight="1">
      <c r="A30" s="209"/>
      <c r="B30" s="84" t="s">
        <v>496</v>
      </c>
      <c r="C30" s="42"/>
      <c r="D30" s="42"/>
      <c r="E30" s="42"/>
      <c r="F30" s="42"/>
      <c r="G30" s="42"/>
      <c r="H30" s="42"/>
      <c r="I30" s="42"/>
      <c r="J30" s="42"/>
      <c r="K30" s="42"/>
      <c r="L30" s="42"/>
      <c r="M30" s="42"/>
      <c r="N30" s="42"/>
      <c r="O30" s="42"/>
      <c r="P30" s="42"/>
      <c r="Q30" s="42"/>
      <c r="R30" s="42" t="s">
        <v>135</v>
      </c>
      <c r="S30" s="42"/>
      <c r="T30" s="158"/>
      <c r="U30" s="42"/>
      <c r="V30" s="42"/>
      <c r="W30" s="42"/>
      <c r="X30" s="42"/>
      <c r="Y30" s="42"/>
      <c r="Z30" s="42"/>
      <c r="AA30" s="42"/>
      <c r="AB30" s="42"/>
      <c r="AC30" s="42"/>
      <c r="AD30" s="42"/>
      <c r="AE30" s="42"/>
      <c r="AF30" s="42"/>
      <c r="AG30" s="42"/>
      <c r="AH30" s="42"/>
      <c r="AI30" s="42"/>
      <c r="AJ30" s="42"/>
      <c r="AK30" s="42"/>
      <c r="AL30" s="187"/>
      <c r="AM30" s="32"/>
    </row>
    <row r="31" spans="1:39" ht="30" customHeight="1">
      <c r="A31" s="209"/>
      <c r="B31" s="84" t="s">
        <v>497</v>
      </c>
      <c r="C31" s="42"/>
      <c r="D31" s="42"/>
      <c r="E31" s="42"/>
      <c r="F31" s="42"/>
      <c r="G31" s="42"/>
      <c r="H31" s="42"/>
      <c r="I31" s="42"/>
      <c r="J31" s="42"/>
      <c r="K31" s="42"/>
      <c r="L31" s="42"/>
      <c r="M31" s="42"/>
      <c r="N31" s="42"/>
      <c r="O31" s="42"/>
      <c r="P31" s="42" t="s">
        <v>135</v>
      </c>
      <c r="Q31" s="42"/>
      <c r="R31" s="42"/>
      <c r="S31" s="42"/>
      <c r="T31" s="158"/>
      <c r="U31" s="42"/>
      <c r="V31" s="42"/>
      <c r="W31" s="42"/>
      <c r="X31" s="42"/>
      <c r="Y31" s="42"/>
      <c r="Z31" s="42"/>
      <c r="AA31" s="42"/>
      <c r="AB31" s="42"/>
      <c r="AC31" s="42"/>
      <c r="AD31" s="42"/>
      <c r="AE31" s="42"/>
      <c r="AF31" s="42"/>
      <c r="AG31" s="42"/>
      <c r="AH31" s="42"/>
      <c r="AI31" s="42"/>
      <c r="AJ31" s="42"/>
      <c r="AK31" s="42"/>
      <c r="AL31" s="187"/>
      <c r="AM31" s="32"/>
    </row>
    <row r="32" spans="1:39" ht="30" customHeight="1">
      <c r="A32" s="209"/>
      <c r="B32" s="84" t="s">
        <v>498</v>
      </c>
      <c r="C32" s="42"/>
      <c r="D32" s="42"/>
      <c r="E32" s="42"/>
      <c r="F32" s="42"/>
      <c r="G32" s="42"/>
      <c r="H32" s="42"/>
      <c r="I32" s="42"/>
      <c r="J32" s="42"/>
      <c r="K32" s="42"/>
      <c r="L32" s="42"/>
      <c r="M32" s="42"/>
      <c r="N32" s="42"/>
      <c r="O32" s="42"/>
      <c r="P32" s="42"/>
      <c r="Q32" s="42"/>
      <c r="R32" s="42" t="s">
        <v>135</v>
      </c>
      <c r="S32" s="42"/>
      <c r="T32" s="158"/>
      <c r="U32" s="42"/>
      <c r="V32" s="42"/>
      <c r="W32" s="42"/>
      <c r="X32" s="42"/>
      <c r="Y32" s="42"/>
      <c r="Z32" s="42"/>
      <c r="AA32" s="42"/>
      <c r="AB32" s="42"/>
      <c r="AC32" s="42"/>
      <c r="AD32" s="42"/>
      <c r="AE32" s="42"/>
      <c r="AF32" s="42"/>
      <c r="AG32" s="42"/>
      <c r="AH32" s="42"/>
      <c r="AI32" s="42"/>
      <c r="AJ32" s="42"/>
      <c r="AK32" s="42"/>
      <c r="AL32" s="187"/>
      <c r="AM32" s="32"/>
    </row>
    <row r="33" spans="1:39" ht="30" customHeight="1">
      <c r="A33" s="209"/>
      <c r="B33" s="84" t="s">
        <v>499</v>
      </c>
      <c r="C33" s="42"/>
      <c r="D33" s="42"/>
      <c r="E33" s="42"/>
      <c r="F33" s="42"/>
      <c r="G33" s="42"/>
      <c r="H33" s="42"/>
      <c r="I33" s="42"/>
      <c r="J33" s="42"/>
      <c r="K33" s="42"/>
      <c r="L33" s="42"/>
      <c r="M33" s="42"/>
      <c r="N33" s="42"/>
      <c r="O33" s="42"/>
      <c r="P33" s="42"/>
      <c r="Q33" s="42" t="s">
        <v>135</v>
      </c>
      <c r="R33" s="42"/>
      <c r="S33" s="42"/>
      <c r="T33" s="158" t="s">
        <v>113</v>
      </c>
      <c r="U33" s="42"/>
      <c r="V33" s="42"/>
      <c r="W33" s="42"/>
      <c r="X33" s="42"/>
      <c r="Y33" s="42"/>
      <c r="Z33" s="42"/>
      <c r="AA33" s="42"/>
      <c r="AB33" s="42"/>
      <c r="AC33" s="42"/>
      <c r="AD33" s="42"/>
      <c r="AE33" s="42"/>
      <c r="AF33" s="42"/>
      <c r="AG33" s="42"/>
      <c r="AH33" s="42"/>
      <c r="AI33" s="42"/>
      <c r="AJ33" s="42"/>
      <c r="AK33" s="42"/>
      <c r="AL33" s="187"/>
      <c r="AM33" s="32"/>
    </row>
    <row r="34" spans="1:39" ht="30" customHeight="1">
      <c r="A34" s="209"/>
      <c r="B34" s="84" t="s">
        <v>500</v>
      </c>
      <c r="C34" s="42"/>
      <c r="D34" s="42"/>
      <c r="E34" s="42"/>
      <c r="F34" s="42"/>
      <c r="G34" s="42"/>
      <c r="H34" s="42"/>
      <c r="I34" s="42"/>
      <c r="J34" s="42"/>
      <c r="K34" s="42"/>
      <c r="L34" s="42"/>
      <c r="M34" s="42"/>
      <c r="N34" s="42"/>
      <c r="O34" s="42"/>
      <c r="P34" s="42"/>
      <c r="Q34" s="42"/>
      <c r="R34" s="42" t="s">
        <v>135</v>
      </c>
      <c r="S34" s="42"/>
      <c r="T34" s="158"/>
      <c r="U34" s="42"/>
      <c r="V34" s="42"/>
      <c r="W34" s="42"/>
      <c r="X34" s="42"/>
      <c r="Y34" s="42"/>
      <c r="Z34" s="42"/>
      <c r="AA34" s="42"/>
      <c r="AB34" s="42"/>
      <c r="AC34" s="42"/>
      <c r="AD34" s="42"/>
      <c r="AE34" s="42"/>
      <c r="AF34" s="42"/>
      <c r="AG34" s="42"/>
      <c r="AH34" s="42"/>
      <c r="AI34" s="42"/>
      <c r="AJ34" s="42"/>
      <c r="AK34" s="42"/>
      <c r="AL34" s="187"/>
      <c r="AM34" s="32"/>
    </row>
    <row r="35" spans="1:39" ht="30" customHeight="1">
      <c r="A35" s="209"/>
      <c r="B35" s="84" t="s">
        <v>501</v>
      </c>
      <c r="C35" s="42"/>
      <c r="D35" s="42"/>
      <c r="E35" s="42"/>
      <c r="F35" s="42"/>
      <c r="G35" s="42"/>
      <c r="H35" s="42"/>
      <c r="I35" s="42"/>
      <c r="J35" s="42"/>
      <c r="K35" s="42"/>
      <c r="L35" s="42"/>
      <c r="M35" s="42"/>
      <c r="N35" s="42"/>
      <c r="O35" s="42"/>
      <c r="P35" s="42" t="s">
        <v>135</v>
      </c>
      <c r="Q35" s="42"/>
      <c r="R35" s="42"/>
      <c r="S35" s="42"/>
      <c r="T35" s="158"/>
      <c r="U35" s="42"/>
      <c r="V35" s="42"/>
      <c r="W35" s="42"/>
      <c r="X35" s="42"/>
      <c r="Y35" s="42"/>
      <c r="Z35" s="42"/>
      <c r="AA35" s="42"/>
      <c r="AB35" s="42"/>
      <c r="AC35" s="42"/>
      <c r="AD35" s="42"/>
      <c r="AE35" s="42"/>
      <c r="AF35" s="42"/>
      <c r="AG35" s="42"/>
      <c r="AH35" s="42"/>
      <c r="AI35" s="42"/>
      <c r="AJ35" s="42"/>
      <c r="AK35" s="42"/>
      <c r="AL35" s="187"/>
      <c r="AM35" s="32"/>
    </row>
    <row r="36" spans="1:39" ht="30" customHeight="1">
      <c r="A36" s="209"/>
      <c r="B36" s="84" t="s">
        <v>502</v>
      </c>
      <c r="C36" s="42"/>
      <c r="D36" s="42"/>
      <c r="E36" s="42"/>
      <c r="F36" s="42"/>
      <c r="G36" s="42"/>
      <c r="H36" s="42"/>
      <c r="I36" s="42"/>
      <c r="J36" s="42"/>
      <c r="K36" s="42"/>
      <c r="L36" s="42"/>
      <c r="M36" s="42"/>
      <c r="N36" s="42"/>
      <c r="O36" s="42"/>
      <c r="P36" s="42"/>
      <c r="Q36" s="42"/>
      <c r="R36" s="42"/>
      <c r="S36" s="42" t="s">
        <v>135</v>
      </c>
      <c r="T36" s="158"/>
      <c r="U36" s="42"/>
      <c r="V36" s="42"/>
      <c r="W36" s="42"/>
      <c r="X36" s="42"/>
      <c r="Y36" s="42"/>
      <c r="Z36" s="42"/>
      <c r="AA36" s="42"/>
      <c r="AB36" s="42"/>
      <c r="AC36" s="42"/>
      <c r="AD36" s="42"/>
      <c r="AE36" s="42"/>
      <c r="AF36" s="42"/>
      <c r="AG36" s="42"/>
      <c r="AH36" s="42"/>
      <c r="AI36" s="42"/>
      <c r="AJ36" s="42"/>
      <c r="AK36" s="42"/>
      <c r="AL36" s="187"/>
      <c r="AM36" s="32"/>
    </row>
    <row r="37" spans="1:39" ht="30" customHeight="1">
      <c r="A37" s="209"/>
      <c r="B37" s="84" t="s">
        <v>503</v>
      </c>
      <c r="C37" s="42"/>
      <c r="D37" s="42"/>
      <c r="E37" s="42"/>
      <c r="F37" s="42"/>
      <c r="G37" s="42"/>
      <c r="H37" s="42"/>
      <c r="I37" s="42"/>
      <c r="J37" s="42"/>
      <c r="K37" s="42"/>
      <c r="L37" s="42"/>
      <c r="M37" s="42"/>
      <c r="N37" s="42"/>
      <c r="O37" s="42"/>
      <c r="P37" s="42" t="s">
        <v>135</v>
      </c>
      <c r="Q37" s="42"/>
      <c r="R37" s="42"/>
      <c r="S37" s="42"/>
      <c r="T37" s="158"/>
      <c r="U37" s="42"/>
      <c r="V37" s="42"/>
      <c r="W37" s="42"/>
      <c r="X37" s="42"/>
      <c r="Y37" s="42"/>
      <c r="Z37" s="42"/>
      <c r="AA37" s="42"/>
      <c r="AB37" s="42"/>
      <c r="AC37" s="42"/>
      <c r="AD37" s="42"/>
      <c r="AE37" s="42"/>
      <c r="AF37" s="42"/>
      <c r="AG37" s="42"/>
      <c r="AH37" s="42"/>
      <c r="AI37" s="42"/>
      <c r="AJ37" s="42"/>
      <c r="AK37" s="42"/>
      <c r="AL37" s="187"/>
      <c r="AM37" s="32"/>
    </row>
    <row r="38" spans="1:39" ht="30" customHeight="1">
      <c r="A38" s="209"/>
      <c r="B38" s="84" t="s">
        <v>504</v>
      </c>
      <c r="C38" s="42"/>
      <c r="D38" s="42"/>
      <c r="E38" s="42"/>
      <c r="F38" s="42"/>
      <c r="G38" s="42"/>
      <c r="H38" s="42"/>
      <c r="I38" s="42"/>
      <c r="J38" s="42"/>
      <c r="K38" s="42"/>
      <c r="L38" s="42"/>
      <c r="M38" s="42"/>
      <c r="N38" s="42"/>
      <c r="O38" s="42"/>
      <c r="P38" s="42"/>
      <c r="Q38" s="42"/>
      <c r="R38" s="42"/>
      <c r="S38" s="42" t="s">
        <v>135</v>
      </c>
      <c r="T38" s="158"/>
      <c r="U38" s="42"/>
      <c r="V38" s="42"/>
      <c r="W38" s="42"/>
      <c r="X38" s="42"/>
      <c r="Y38" s="42"/>
      <c r="Z38" s="42"/>
      <c r="AA38" s="42"/>
      <c r="AB38" s="42"/>
      <c r="AC38" s="42"/>
      <c r="AD38" s="42"/>
      <c r="AE38" s="42"/>
      <c r="AF38" s="42"/>
      <c r="AG38" s="42"/>
      <c r="AH38" s="42"/>
      <c r="AI38" s="42"/>
      <c r="AJ38" s="42"/>
      <c r="AK38" s="42"/>
      <c r="AL38" s="187"/>
      <c r="AM38" s="32"/>
    </row>
    <row r="39" spans="1:39" ht="30" customHeight="1">
      <c r="A39" s="209"/>
      <c r="B39" s="84" t="s">
        <v>505</v>
      </c>
      <c r="C39" s="42"/>
      <c r="D39" s="42"/>
      <c r="E39" s="42"/>
      <c r="F39" s="42"/>
      <c r="G39" s="42"/>
      <c r="H39" s="42"/>
      <c r="I39" s="42"/>
      <c r="J39" s="42"/>
      <c r="K39" s="42"/>
      <c r="L39" s="42"/>
      <c r="M39" s="42"/>
      <c r="N39" s="42"/>
      <c r="O39" s="42"/>
      <c r="P39" s="42" t="s">
        <v>135</v>
      </c>
      <c r="Q39" s="42"/>
      <c r="R39" s="42"/>
      <c r="S39" s="42"/>
      <c r="T39" s="158"/>
      <c r="U39" s="42"/>
      <c r="V39" s="42"/>
      <c r="W39" s="42"/>
      <c r="X39" s="42"/>
      <c r="Y39" s="42"/>
      <c r="Z39" s="42"/>
      <c r="AA39" s="42"/>
      <c r="AB39" s="42"/>
      <c r="AC39" s="42"/>
      <c r="AD39" s="42"/>
      <c r="AE39" s="42"/>
      <c r="AF39" s="42"/>
      <c r="AG39" s="42"/>
      <c r="AH39" s="42"/>
      <c r="AI39" s="42"/>
      <c r="AJ39" s="42"/>
      <c r="AK39" s="42"/>
      <c r="AL39" s="187"/>
      <c r="AM39" s="32"/>
    </row>
    <row r="40" spans="1:39" ht="30" customHeight="1">
      <c r="A40" s="210"/>
      <c r="B40" s="84" t="s">
        <v>506</v>
      </c>
      <c r="C40" s="42"/>
      <c r="D40" s="42"/>
      <c r="E40" s="42"/>
      <c r="F40" s="42"/>
      <c r="G40" s="42"/>
      <c r="H40" s="42"/>
      <c r="I40" s="42"/>
      <c r="J40" s="42"/>
      <c r="K40" s="42"/>
      <c r="L40" s="42"/>
      <c r="M40" s="42"/>
      <c r="N40" s="42"/>
      <c r="O40" s="42"/>
      <c r="P40" s="42"/>
      <c r="Q40" s="42"/>
      <c r="R40" s="42"/>
      <c r="S40" s="42" t="s">
        <v>135</v>
      </c>
      <c r="T40" s="158"/>
      <c r="U40" s="42"/>
      <c r="V40" s="42"/>
      <c r="W40" s="42"/>
      <c r="X40" s="42"/>
      <c r="Y40" s="42"/>
      <c r="Z40" s="42"/>
      <c r="AA40" s="42"/>
      <c r="AB40" s="42"/>
      <c r="AC40" s="42"/>
      <c r="AD40" s="42"/>
      <c r="AE40" s="42"/>
      <c r="AF40" s="42"/>
      <c r="AG40" s="42"/>
      <c r="AH40" s="42"/>
      <c r="AI40" s="42"/>
      <c r="AJ40" s="42"/>
      <c r="AK40" s="42"/>
      <c r="AL40" s="187"/>
      <c r="AM40" s="32"/>
    </row>
    <row r="41" spans="1:39" ht="30" customHeight="1">
      <c r="A41" s="241" t="s">
        <v>507</v>
      </c>
      <c r="B41" s="84" t="s">
        <v>198</v>
      </c>
      <c r="C41" s="47" t="s">
        <v>508</v>
      </c>
      <c r="D41" s="47"/>
      <c r="E41" s="47"/>
      <c r="F41" s="47"/>
      <c r="G41" s="47"/>
      <c r="H41" s="47"/>
      <c r="I41" s="47"/>
      <c r="J41" s="47"/>
      <c r="K41" s="47"/>
      <c r="L41" s="47"/>
      <c r="M41" s="47"/>
      <c r="N41" s="42"/>
      <c r="O41" s="42" t="s">
        <v>483</v>
      </c>
      <c r="P41" s="42"/>
      <c r="Q41" s="42"/>
      <c r="R41" s="42"/>
      <c r="S41" s="42"/>
      <c r="T41" s="158"/>
      <c r="U41" s="47"/>
      <c r="V41" s="47"/>
      <c r="W41" s="47"/>
      <c r="X41" s="47"/>
      <c r="Y41" s="47"/>
      <c r="Z41" s="47"/>
      <c r="AA41" s="47"/>
      <c r="AB41" s="47"/>
      <c r="AC41" s="47"/>
      <c r="AD41" s="47"/>
      <c r="AE41" s="47"/>
      <c r="AF41" s="47"/>
      <c r="AG41" s="47"/>
      <c r="AH41" s="47"/>
      <c r="AI41" s="47"/>
      <c r="AJ41" s="47"/>
      <c r="AK41" s="42"/>
      <c r="AL41" s="187"/>
      <c r="AM41" s="32"/>
    </row>
    <row r="42" spans="1:39" ht="30" customHeight="1">
      <c r="A42" s="209"/>
      <c r="B42" s="84" t="s">
        <v>209</v>
      </c>
      <c r="C42" s="47" t="s">
        <v>508</v>
      </c>
      <c r="D42" s="47"/>
      <c r="E42" s="47"/>
      <c r="F42" s="47"/>
      <c r="G42" s="47"/>
      <c r="H42" s="47"/>
      <c r="I42" s="47"/>
      <c r="J42" s="47"/>
      <c r="K42" s="47"/>
      <c r="L42" s="47"/>
      <c r="M42" s="47"/>
      <c r="N42" s="42"/>
      <c r="O42" s="42"/>
      <c r="P42" s="42" t="s">
        <v>135</v>
      </c>
      <c r="Q42" s="42"/>
      <c r="R42" s="42"/>
      <c r="S42" s="42"/>
      <c r="T42" s="158"/>
      <c r="U42" s="47"/>
      <c r="V42" s="47"/>
      <c r="W42" s="47"/>
      <c r="X42" s="47"/>
      <c r="Y42" s="47"/>
      <c r="Z42" s="47"/>
      <c r="AA42" s="47"/>
      <c r="AB42" s="47"/>
      <c r="AC42" s="47"/>
      <c r="AD42" s="47"/>
      <c r="AE42" s="47"/>
      <c r="AF42" s="47"/>
      <c r="AG42" s="47"/>
      <c r="AH42" s="47"/>
      <c r="AI42" s="47"/>
      <c r="AJ42" s="47"/>
      <c r="AK42" s="42"/>
      <c r="AL42" s="187"/>
      <c r="AM42" s="32"/>
    </row>
    <row r="43" spans="1:39" ht="30" customHeight="1">
      <c r="A43" s="209"/>
      <c r="B43" s="84" t="s">
        <v>509</v>
      </c>
      <c r="C43" s="47" t="s">
        <v>508</v>
      </c>
      <c r="D43" s="47"/>
      <c r="E43" s="47"/>
      <c r="F43" s="47"/>
      <c r="G43" s="47"/>
      <c r="H43" s="47"/>
      <c r="I43" s="47"/>
      <c r="J43" s="47"/>
      <c r="K43" s="47"/>
      <c r="L43" s="47"/>
      <c r="M43" s="47"/>
      <c r="N43" s="42"/>
      <c r="O43" s="42"/>
      <c r="P43" s="42" t="s">
        <v>135</v>
      </c>
      <c r="Q43" s="42"/>
      <c r="R43" s="42"/>
      <c r="S43" s="42"/>
      <c r="T43" s="158"/>
      <c r="U43" s="47"/>
      <c r="V43" s="47"/>
      <c r="W43" s="47"/>
      <c r="X43" s="47"/>
      <c r="Y43" s="47"/>
      <c r="Z43" s="47"/>
      <c r="AA43" s="47"/>
      <c r="AB43" s="47"/>
      <c r="AC43" s="47"/>
      <c r="AD43" s="47"/>
      <c r="AE43" s="47"/>
      <c r="AF43" s="47"/>
      <c r="AG43" s="47"/>
      <c r="AH43" s="47"/>
      <c r="AI43" s="47"/>
      <c r="AJ43" s="47"/>
      <c r="AK43" s="42"/>
      <c r="AL43" s="187"/>
      <c r="AM43" s="32"/>
    </row>
    <row r="44" spans="1:39" ht="30" customHeight="1">
      <c r="A44" s="209"/>
      <c r="B44" s="84" t="s">
        <v>510</v>
      </c>
      <c r="C44" s="47"/>
      <c r="D44" s="42"/>
      <c r="E44" s="42"/>
      <c r="F44" s="42"/>
      <c r="G44" s="42"/>
      <c r="H44" s="42"/>
      <c r="I44" s="42"/>
      <c r="J44" s="42"/>
      <c r="K44" s="42"/>
      <c r="L44" s="42"/>
      <c r="M44" s="42"/>
      <c r="N44" s="42"/>
      <c r="O44" s="42"/>
      <c r="P44" s="42"/>
      <c r="Q44" s="42"/>
      <c r="R44" s="42" t="s">
        <v>135</v>
      </c>
      <c r="S44" s="42"/>
      <c r="T44" s="158"/>
      <c r="U44" s="42"/>
      <c r="V44" s="42"/>
      <c r="W44" s="42"/>
      <c r="X44" s="42"/>
      <c r="Y44" s="42"/>
      <c r="Z44" s="42"/>
      <c r="AA44" s="42"/>
      <c r="AB44" s="42"/>
      <c r="AC44" s="42"/>
      <c r="AD44" s="42"/>
      <c r="AE44" s="42"/>
      <c r="AF44" s="42"/>
      <c r="AG44" s="42"/>
      <c r="AH44" s="42"/>
      <c r="AI44" s="42"/>
      <c r="AJ44" s="42"/>
      <c r="AK44" s="42"/>
      <c r="AL44" s="187"/>
      <c r="AM44" s="32"/>
    </row>
    <row r="45" spans="1:39" ht="30" customHeight="1">
      <c r="A45" s="209"/>
      <c r="B45" s="84" t="s">
        <v>511</v>
      </c>
      <c r="C45" s="47"/>
      <c r="D45" s="42"/>
      <c r="E45" s="42"/>
      <c r="F45" s="42"/>
      <c r="G45" s="42"/>
      <c r="H45" s="42"/>
      <c r="I45" s="42"/>
      <c r="J45" s="42"/>
      <c r="K45" s="42"/>
      <c r="L45" s="42"/>
      <c r="M45" s="42"/>
      <c r="N45" s="42"/>
      <c r="O45" s="42"/>
      <c r="P45" s="42" t="s">
        <v>135</v>
      </c>
      <c r="Q45" s="42"/>
      <c r="R45" s="42"/>
      <c r="S45" s="42"/>
      <c r="T45" s="158"/>
      <c r="U45" s="42"/>
      <c r="V45" s="42"/>
      <c r="W45" s="42"/>
      <c r="X45" s="42"/>
      <c r="Y45" s="42"/>
      <c r="Z45" s="42"/>
      <c r="AA45" s="42"/>
      <c r="AB45" s="42"/>
      <c r="AC45" s="42"/>
      <c r="AD45" s="42"/>
      <c r="AE45" s="42"/>
      <c r="AF45" s="42"/>
      <c r="AG45" s="42"/>
      <c r="AH45" s="42"/>
      <c r="AI45" s="42"/>
      <c r="AJ45" s="42"/>
      <c r="AK45" s="42"/>
      <c r="AL45" s="187"/>
      <c r="AM45" s="32"/>
    </row>
    <row r="46" spans="1:39" ht="30" customHeight="1">
      <c r="A46" s="209"/>
      <c r="B46" s="84" t="s">
        <v>512</v>
      </c>
      <c r="C46" s="47"/>
      <c r="D46" s="42"/>
      <c r="E46" s="42"/>
      <c r="F46" s="42"/>
      <c r="G46" s="42"/>
      <c r="H46" s="42"/>
      <c r="I46" s="42"/>
      <c r="J46" s="42"/>
      <c r="K46" s="42"/>
      <c r="L46" s="42"/>
      <c r="M46" s="42"/>
      <c r="N46" s="42"/>
      <c r="O46" s="42"/>
      <c r="P46" s="42"/>
      <c r="Q46" s="42"/>
      <c r="R46" s="42" t="s">
        <v>135</v>
      </c>
      <c r="S46" s="42"/>
      <c r="T46" s="158"/>
      <c r="U46" s="42"/>
      <c r="V46" s="42"/>
      <c r="W46" s="42"/>
      <c r="X46" s="42"/>
      <c r="Y46" s="42"/>
      <c r="Z46" s="42"/>
      <c r="AA46" s="42"/>
      <c r="AB46" s="42"/>
      <c r="AC46" s="42"/>
      <c r="AD46" s="42"/>
      <c r="AE46" s="42"/>
      <c r="AF46" s="42"/>
      <c r="AG46" s="42"/>
      <c r="AH46" s="42"/>
      <c r="AI46" s="42"/>
      <c r="AJ46" s="42"/>
      <c r="AK46" s="42"/>
      <c r="AL46" s="187"/>
      <c r="AM46" s="32"/>
    </row>
    <row r="47" spans="1:39" ht="30" customHeight="1">
      <c r="A47" s="209"/>
      <c r="B47" s="84" t="s">
        <v>513</v>
      </c>
      <c r="C47" s="47"/>
      <c r="D47" s="42"/>
      <c r="E47" s="42"/>
      <c r="F47" s="42"/>
      <c r="G47" s="42"/>
      <c r="H47" s="42"/>
      <c r="I47" s="42"/>
      <c r="J47" s="42"/>
      <c r="K47" s="42"/>
      <c r="L47" s="42"/>
      <c r="M47" s="42"/>
      <c r="N47" s="42"/>
      <c r="O47" s="42"/>
      <c r="P47" s="42" t="s">
        <v>135</v>
      </c>
      <c r="Q47" s="42"/>
      <c r="R47" s="42"/>
      <c r="S47" s="42"/>
      <c r="T47" s="158"/>
      <c r="U47" s="42"/>
      <c r="V47" s="42"/>
      <c r="W47" s="42"/>
      <c r="X47" s="42"/>
      <c r="Y47" s="42"/>
      <c r="Z47" s="42"/>
      <c r="AA47" s="42"/>
      <c r="AB47" s="42"/>
      <c r="AC47" s="42"/>
      <c r="AD47" s="42"/>
      <c r="AE47" s="42"/>
      <c r="AF47" s="42"/>
      <c r="AG47" s="42"/>
      <c r="AH47" s="42"/>
      <c r="AI47" s="42"/>
      <c r="AJ47" s="42"/>
      <c r="AK47" s="42"/>
      <c r="AL47" s="187"/>
      <c r="AM47" s="32"/>
    </row>
    <row r="48" spans="1:39" ht="30" customHeight="1">
      <c r="A48" s="209"/>
      <c r="B48" s="84" t="s">
        <v>514</v>
      </c>
      <c r="C48" s="47"/>
      <c r="D48" s="42"/>
      <c r="E48" s="42"/>
      <c r="F48" s="42"/>
      <c r="G48" s="42"/>
      <c r="H48" s="42"/>
      <c r="I48" s="42"/>
      <c r="J48" s="42"/>
      <c r="K48" s="42"/>
      <c r="L48" s="42"/>
      <c r="M48" s="42"/>
      <c r="N48" s="42"/>
      <c r="O48" s="42"/>
      <c r="P48" s="42"/>
      <c r="Q48" s="42"/>
      <c r="R48" s="42" t="s">
        <v>135</v>
      </c>
      <c r="S48" s="42"/>
      <c r="T48" s="158"/>
      <c r="U48" s="42"/>
      <c r="V48" s="42"/>
      <c r="W48" s="42"/>
      <c r="X48" s="42"/>
      <c r="Y48" s="42"/>
      <c r="Z48" s="42"/>
      <c r="AA48" s="42"/>
      <c r="AB48" s="42"/>
      <c r="AC48" s="42"/>
      <c r="AD48" s="42"/>
      <c r="AE48" s="42"/>
      <c r="AF48" s="42"/>
      <c r="AG48" s="42"/>
      <c r="AH48" s="42"/>
      <c r="AI48" s="42"/>
      <c r="AJ48" s="42"/>
      <c r="AK48" s="42"/>
      <c r="AL48" s="187"/>
      <c r="AM48" s="32"/>
    </row>
    <row r="49" spans="1:39" ht="30" customHeight="1">
      <c r="A49" s="209"/>
      <c r="B49" s="84" t="s">
        <v>515</v>
      </c>
      <c r="C49" s="47" t="s">
        <v>508</v>
      </c>
      <c r="D49" s="42"/>
      <c r="E49" s="42"/>
      <c r="F49" s="42"/>
      <c r="G49" s="42"/>
      <c r="H49" s="42"/>
      <c r="I49" s="42"/>
      <c r="J49" s="42"/>
      <c r="K49" s="42"/>
      <c r="L49" s="42"/>
      <c r="M49" s="42"/>
      <c r="N49" s="42"/>
      <c r="O49" s="42"/>
      <c r="P49" s="42" t="s">
        <v>483</v>
      </c>
      <c r="Q49" s="42"/>
      <c r="R49" s="42"/>
      <c r="S49" s="42"/>
      <c r="T49" s="158"/>
      <c r="U49" s="42"/>
      <c r="V49" s="42"/>
      <c r="W49" s="42"/>
      <c r="X49" s="42"/>
      <c r="Y49" s="42"/>
      <c r="Z49" s="42"/>
      <c r="AA49" s="42"/>
      <c r="AB49" s="42"/>
      <c r="AC49" s="42"/>
      <c r="AD49" s="42"/>
      <c r="AE49" s="42"/>
      <c r="AF49" s="42"/>
      <c r="AG49" s="42"/>
      <c r="AH49" s="42"/>
      <c r="AI49" s="42"/>
      <c r="AJ49" s="42"/>
      <c r="AK49" s="42"/>
      <c r="AL49" s="187"/>
      <c r="AM49" s="32"/>
    </row>
    <row r="50" spans="1:39" ht="30" customHeight="1">
      <c r="A50" s="209"/>
      <c r="B50" s="84" t="s">
        <v>516</v>
      </c>
      <c r="C50" s="47"/>
      <c r="D50" s="42"/>
      <c r="E50" s="42"/>
      <c r="F50" s="42"/>
      <c r="G50" s="42"/>
      <c r="H50" s="42"/>
      <c r="I50" s="42"/>
      <c r="J50" s="42"/>
      <c r="K50" s="42"/>
      <c r="L50" s="42"/>
      <c r="M50" s="42"/>
      <c r="N50" s="42"/>
      <c r="O50" s="42"/>
      <c r="P50" s="42"/>
      <c r="Q50" s="42"/>
      <c r="R50" s="42" t="s">
        <v>135</v>
      </c>
      <c r="S50" s="42"/>
      <c r="T50" s="158"/>
      <c r="U50" s="42"/>
      <c r="V50" s="42"/>
      <c r="W50" s="42"/>
      <c r="X50" s="42"/>
      <c r="Y50" s="42"/>
      <c r="Z50" s="42"/>
      <c r="AA50" s="42"/>
      <c r="AB50" s="42"/>
      <c r="AC50" s="42"/>
      <c r="AD50" s="42"/>
      <c r="AE50" s="42"/>
      <c r="AF50" s="42"/>
      <c r="AG50" s="42"/>
      <c r="AH50" s="42"/>
      <c r="AI50" s="42"/>
      <c r="AJ50" s="42"/>
      <c r="AK50" s="42"/>
      <c r="AL50" s="187"/>
      <c r="AM50" s="32"/>
    </row>
    <row r="51" spans="1:39" ht="30" customHeight="1">
      <c r="A51" s="209"/>
      <c r="B51" s="84" t="s">
        <v>517</v>
      </c>
      <c r="C51" s="47"/>
      <c r="D51" s="42"/>
      <c r="E51" s="42"/>
      <c r="F51" s="42"/>
      <c r="G51" s="42"/>
      <c r="H51" s="42"/>
      <c r="I51" s="42"/>
      <c r="J51" s="42"/>
      <c r="K51" s="42"/>
      <c r="L51" s="42"/>
      <c r="M51" s="42"/>
      <c r="N51" s="42"/>
      <c r="O51" s="42"/>
      <c r="P51" s="42"/>
      <c r="Q51" s="42"/>
      <c r="R51" s="42"/>
      <c r="S51" s="42" t="s">
        <v>135</v>
      </c>
      <c r="T51" s="158"/>
      <c r="U51" s="42"/>
      <c r="V51" s="42"/>
      <c r="W51" s="42"/>
      <c r="X51" s="42"/>
      <c r="Y51" s="42"/>
      <c r="Z51" s="42"/>
      <c r="AA51" s="42"/>
      <c r="AB51" s="42"/>
      <c r="AC51" s="42"/>
      <c r="AD51" s="42"/>
      <c r="AE51" s="42"/>
      <c r="AF51" s="42"/>
      <c r="AG51" s="42"/>
      <c r="AH51" s="42"/>
      <c r="AI51" s="42"/>
      <c r="AJ51" s="42"/>
      <c r="AK51" s="42"/>
      <c r="AL51" s="187"/>
      <c r="AM51" s="32"/>
    </row>
    <row r="52" spans="1:39" ht="30" customHeight="1">
      <c r="A52" s="209"/>
      <c r="B52" s="84" t="s">
        <v>518</v>
      </c>
      <c r="C52" s="47"/>
      <c r="D52" s="42"/>
      <c r="E52" s="42"/>
      <c r="F52" s="42"/>
      <c r="G52" s="42"/>
      <c r="H52" s="42"/>
      <c r="I52" s="42"/>
      <c r="J52" s="42"/>
      <c r="K52" s="42"/>
      <c r="L52" s="42"/>
      <c r="M52" s="42"/>
      <c r="N52" s="42"/>
      <c r="O52" s="42"/>
      <c r="P52" s="42" t="s">
        <v>135</v>
      </c>
      <c r="Q52" s="42"/>
      <c r="R52" s="42"/>
      <c r="S52" s="42"/>
      <c r="T52" s="158"/>
      <c r="U52" s="42"/>
      <c r="V52" s="42"/>
      <c r="W52" s="42"/>
      <c r="X52" s="42"/>
      <c r="Y52" s="42"/>
      <c r="Z52" s="42"/>
      <c r="AA52" s="42"/>
      <c r="AB52" s="42"/>
      <c r="AC52" s="42"/>
      <c r="AD52" s="42"/>
      <c r="AE52" s="42"/>
      <c r="AF52" s="42"/>
      <c r="AG52" s="42"/>
      <c r="AH52" s="42"/>
      <c r="AI52" s="42"/>
      <c r="AJ52" s="42"/>
      <c r="AK52" s="42"/>
      <c r="AL52" s="187"/>
      <c r="AM52" s="32"/>
    </row>
    <row r="53" spans="1:39" ht="30" customHeight="1">
      <c r="A53" s="209"/>
      <c r="B53" s="84" t="s">
        <v>519</v>
      </c>
      <c r="C53" s="47"/>
      <c r="D53" s="42"/>
      <c r="E53" s="42"/>
      <c r="F53" s="42"/>
      <c r="G53" s="42"/>
      <c r="H53" s="42"/>
      <c r="I53" s="42"/>
      <c r="J53" s="42"/>
      <c r="K53" s="42"/>
      <c r="L53" s="42"/>
      <c r="M53" s="42"/>
      <c r="N53" s="42"/>
      <c r="O53" s="42"/>
      <c r="P53" s="42"/>
      <c r="Q53" s="42"/>
      <c r="R53" s="42" t="s">
        <v>135</v>
      </c>
      <c r="S53" s="42"/>
      <c r="T53" s="158"/>
      <c r="U53" s="42"/>
      <c r="V53" s="42"/>
      <c r="W53" s="42"/>
      <c r="X53" s="42"/>
      <c r="Y53" s="42"/>
      <c r="Z53" s="42"/>
      <c r="AA53" s="42"/>
      <c r="AB53" s="42"/>
      <c r="AC53" s="42"/>
      <c r="AD53" s="42"/>
      <c r="AE53" s="42"/>
      <c r="AF53" s="42"/>
      <c r="AG53" s="42"/>
      <c r="AH53" s="42"/>
      <c r="AI53" s="42"/>
      <c r="AJ53" s="42"/>
      <c r="AK53" s="42"/>
      <c r="AL53" s="187"/>
      <c r="AM53" s="32"/>
    </row>
    <row r="54" spans="1:39" ht="30" customHeight="1">
      <c r="A54" s="209"/>
      <c r="B54" s="84" t="s">
        <v>520</v>
      </c>
      <c r="C54" s="47"/>
      <c r="D54" s="42"/>
      <c r="E54" s="42"/>
      <c r="F54" s="42"/>
      <c r="G54" s="42"/>
      <c r="H54" s="42"/>
      <c r="I54" s="42"/>
      <c r="J54" s="42"/>
      <c r="K54" s="42"/>
      <c r="L54" s="42"/>
      <c r="M54" s="42"/>
      <c r="N54" s="42"/>
      <c r="O54" s="42"/>
      <c r="P54" s="42"/>
      <c r="Q54" s="42"/>
      <c r="R54" s="42"/>
      <c r="S54" s="42" t="s">
        <v>135</v>
      </c>
      <c r="T54" s="158"/>
      <c r="U54" s="42"/>
      <c r="V54" s="42"/>
      <c r="W54" s="42"/>
      <c r="X54" s="42"/>
      <c r="Y54" s="42"/>
      <c r="Z54" s="42"/>
      <c r="AA54" s="42"/>
      <c r="AB54" s="42"/>
      <c r="AC54" s="42"/>
      <c r="AD54" s="42"/>
      <c r="AE54" s="42"/>
      <c r="AF54" s="42"/>
      <c r="AG54" s="42"/>
      <c r="AH54" s="42"/>
      <c r="AI54" s="42"/>
      <c r="AJ54" s="42"/>
      <c r="AK54" s="42"/>
      <c r="AL54" s="187"/>
      <c r="AM54" s="32"/>
    </row>
    <row r="55" spans="1:39" ht="30" customHeight="1">
      <c r="A55" s="210"/>
      <c r="B55" s="84" t="s">
        <v>521</v>
      </c>
      <c r="C55" s="47"/>
      <c r="D55" s="42"/>
      <c r="E55" s="42"/>
      <c r="F55" s="42"/>
      <c r="G55" s="42"/>
      <c r="H55" s="42"/>
      <c r="I55" s="42"/>
      <c r="J55" s="42"/>
      <c r="K55" s="42"/>
      <c r="L55" s="42"/>
      <c r="M55" s="42"/>
      <c r="N55" s="42"/>
      <c r="O55" s="42"/>
      <c r="P55" s="42"/>
      <c r="Q55" s="42" t="s">
        <v>135</v>
      </c>
      <c r="R55" s="42"/>
      <c r="S55" s="42"/>
      <c r="T55" s="158"/>
      <c r="U55" s="42"/>
      <c r="V55" s="42"/>
      <c r="W55" s="42"/>
      <c r="X55" s="42"/>
      <c r="Y55" s="42"/>
      <c r="Z55" s="42"/>
      <c r="AA55" s="42"/>
      <c r="AB55" s="42"/>
      <c r="AC55" s="42"/>
      <c r="AD55" s="42"/>
      <c r="AE55" s="42"/>
      <c r="AF55" s="42"/>
      <c r="AG55" s="42"/>
      <c r="AH55" s="42"/>
      <c r="AI55" s="42"/>
      <c r="AJ55" s="42"/>
      <c r="AK55" s="42"/>
      <c r="AL55" s="187"/>
      <c r="AM55" s="32"/>
    </row>
    <row r="56" spans="1:39" ht="30" customHeight="1">
      <c r="A56" s="241" t="s">
        <v>522</v>
      </c>
      <c r="B56" s="84" t="s">
        <v>220</v>
      </c>
      <c r="C56" s="47" t="s">
        <v>523</v>
      </c>
      <c r="D56" s="47"/>
      <c r="E56" s="47"/>
      <c r="F56" s="47"/>
      <c r="G56" s="47"/>
      <c r="H56" s="47"/>
      <c r="I56" s="47"/>
      <c r="J56" s="47"/>
      <c r="K56" s="47"/>
      <c r="L56" s="47"/>
      <c r="M56" s="47"/>
      <c r="N56" s="42"/>
      <c r="O56" s="42"/>
      <c r="P56" s="42" t="s">
        <v>483</v>
      </c>
      <c r="Q56" s="42"/>
      <c r="R56" s="42"/>
      <c r="S56" s="42"/>
      <c r="T56" s="158"/>
      <c r="U56" s="47"/>
      <c r="V56" s="47"/>
      <c r="W56" s="47"/>
      <c r="X56" s="47"/>
      <c r="Y56" s="47"/>
      <c r="Z56" s="47"/>
      <c r="AA56" s="47"/>
      <c r="AB56" s="47"/>
      <c r="AC56" s="47"/>
      <c r="AD56" s="47"/>
      <c r="AE56" s="47"/>
      <c r="AF56" s="47"/>
      <c r="AG56" s="47"/>
      <c r="AH56" s="47"/>
      <c r="AI56" s="47"/>
      <c r="AJ56" s="47"/>
      <c r="AK56" s="42"/>
      <c r="AL56" s="187"/>
      <c r="AM56" s="32"/>
    </row>
    <row r="57" spans="1:39" ht="30" customHeight="1">
      <c r="A57" s="209"/>
      <c r="B57" s="84" t="s">
        <v>230</v>
      </c>
      <c r="C57" s="47" t="s">
        <v>523</v>
      </c>
      <c r="D57" s="47"/>
      <c r="E57" s="47"/>
      <c r="F57" s="47"/>
      <c r="G57" s="47"/>
      <c r="H57" s="47"/>
      <c r="I57" s="47"/>
      <c r="J57" s="47"/>
      <c r="K57" s="47"/>
      <c r="L57" s="47"/>
      <c r="M57" s="47"/>
      <c r="N57" s="42"/>
      <c r="O57" s="42"/>
      <c r="P57" s="42" t="s">
        <v>483</v>
      </c>
      <c r="Q57" s="42"/>
      <c r="R57" s="42"/>
      <c r="S57" s="42"/>
      <c r="T57" s="158"/>
      <c r="U57" s="47"/>
      <c r="V57" s="47"/>
      <c r="W57" s="47"/>
      <c r="X57" s="47"/>
      <c r="Y57" s="47"/>
      <c r="Z57" s="47"/>
      <c r="AA57" s="47"/>
      <c r="AB57" s="47"/>
      <c r="AC57" s="47"/>
      <c r="AD57" s="47"/>
      <c r="AE57" s="47"/>
      <c r="AF57" s="47"/>
      <c r="AG57" s="47"/>
      <c r="AH57" s="47"/>
      <c r="AI57" s="47"/>
      <c r="AJ57" s="47"/>
      <c r="AK57" s="42"/>
      <c r="AL57" s="187"/>
      <c r="AM57" s="32"/>
    </row>
    <row r="58" spans="1:39" ht="30" customHeight="1">
      <c r="A58" s="209"/>
      <c r="B58" s="84" t="s">
        <v>242</v>
      </c>
      <c r="C58" s="47"/>
      <c r="D58" s="47"/>
      <c r="E58" s="47"/>
      <c r="F58" s="47"/>
      <c r="G58" s="47"/>
      <c r="H58" s="47"/>
      <c r="I58" s="47"/>
      <c r="J58" s="47"/>
      <c r="K58" s="47"/>
      <c r="L58" s="47"/>
      <c r="M58" s="47"/>
      <c r="N58" s="42"/>
      <c r="O58" s="42"/>
      <c r="P58" s="42"/>
      <c r="Q58" s="42"/>
      <c r="R58" s="42"/>
      <c r="S58" s="42" t="s">
        <v>135</v>
      </c>
      <c r="T58" s="158"/>
      <c r="U58" s="47"/>
      <c r="V58" s="47"/>
      <c r="W58" s="47"/>
      <c r="X58" s="47"/>
      <c r="Y58" s="47"/>
      <c r="Z58" s="47"/>
      <c r="AA58" s="47"/>
      <c r="AB58" s="47"/>
      <c r="AC58" s="47"/>
      <c r="AD58" s="47"/>
      <c r="AE58" s="47"/>
      <c r="AF58" s="47"/>
      <c r="AG58" s="47"/>
      <c r="AH58" s="47"/>
      <c r="AI58" s="47"/>
      <c r="AJ58" s="47"/>
      <c r="AK58" s="42"/>
      <c r="AL58" s="187"/>
      <c r="AM58" s="32"/>
    </row>
    <row r="59" spans="1:39" ht="30" customHeight="1">
      <c r="A59" s="209"/>
      <c r="B59" s="84" t="s">
        <v>254</v>
      </c>
      <c r="C59" s="47"/>
      <c r="D59" s="47"/>
      <c r="E59" s="47"/>
      <c r="F59" s="47"/>
      <c r="G59" s="47"/>
      <c r="H59" s="47"/>
      <c r="I59" s="47"/>
      <c r="J59" s="47"/>
      <c r="K59" s="47"/>
      <c r="L59" s="47"/>
      <c r="M59" s="47"/>
      <c r="N59" s="42"/>
      <c r="O59" s="42"/>
      <c r="P59" s="42" t="s">
        <v>135</v>
      </c>
      <c r="Q59" s="42"/>
      <c r="R59" s="42"/>
      <c r="S59" s="42"/>
      <c r="T59" s="158"/>
      <c r="U59" s="47"/>
      <c r="V59" s="47"/>
      <c r="W59" s="47"/>
      <c r="X59" s="47"/>
      <c r="Y59" s="47"/>
      <c r="Z59" s="47"/>
      <c r="AA59" s="47"/>
      <c r="AB59" s="47"/>
      <c r="AC59" s="47"/>
      <c r="AD59" s="47"/>
      <c r="AE59" s="47"/>
      <c r="AF59" s="47"/>
      <c r="AG59" s="47"/>
      <c r="AH59" s="47"/>
      <c r="AI59" s="47"/>
      <c r="AJ59" s="47"/>
      <c r="AK59" s="42"/>
      <c r="AL59" s="187"/>
      <c r="AM59" s="32"/>
    </row>
    <row r="60" spans="1:39" ht="30" customHeight="1">
      <c r="A60" s="209"/>
      <c r="B60" s="84" t="s">
        <v>263</v>
      </c>
      <c r="C60" s="47"/>
      <c r="D60" s="47"/>
      <c r="E60" s="47"/>
      <c r="F60" s="47"/>
      <c r="G60" s="47"/>
      <c r="H60" s="47"/>
      <c r="I60" s="47"/>
      <c r="J60" s="47"/>
      <c r="K60" s="47"/>
      <c r="L60" s="47"/>
      <c r="M60" s="47"/>
      <c r="N60" s="42"/>
      <c r="O60" s="42"/>
      <c r="P60" s="42"/>
      <c r="Q60" s="42"/>
      <c r="R60" s="42" t="s">
        <v>135</v>
      </c>
      <c r="S60" s="42"/>
      <c r="T60" s="158"/>
      <c r="U60" s="47"/>
      <c r="V60" s="47"/>
      <c r="W60" s="47"/>
      <c r="X60" s="47"/>
      <c r="Y60" s="47"/>
      <c r="Z60" s="47"/>
      <c r="AA60" s="47"/>
      <c r="AB60" s="47"/>
      <c r="AC60" s="47"/>
      <c r="AD60" s="47"/>
      <c r="AE60" s="47"/>
      <c r="AF60" s="47"/>
      <c r="AG60" s="47"/>
      <c r="AH60" s="47"/>
      <c r="AI60" s="47"/>
      <c r="AJ60" s="47"/>
      <c r="AK60" s="42"/>
      <c r="AL60" s="187"/>
      <c r="AM60" s="32"/>
    </row>
    <row r="61" spans="1:39" ht="30" customHeight="1">
      <c r="A61" s="209"/>
      <c r="B61" s="84" t="s">
        <v>441</v>
      </c>
      <c r="C61" s="47"/>
      <c r="D61" s="47"/>
      <c r="E61" s="47"/>
      <c r="F61" s="47"/>
      <c r="G61" s="47"/>
      <c r="H61" s="47"/>
      <c r="I61" s="47"/>
      <c r="J61" s="47"/>
      <c r="K61" s="47"/>
      <c r="L61" s="47"/>
      <c r="M61" s="47"/>
      <c r="N61" s="42"/>
      <c r="O61" s="42"/>
      <c r="P61" s="42" t="s">
        <v>135</v>
      </c>
      <c r="Q61" s="42"/>
      <c r="R61" s="42"/>
      <c r="S61" s="42"/>
      <c r="T61" s="158"/>
      <c r="U61" s="47"/>
      <c r="V61" s="47"/>
      <c r="W61" s="47"/>
      <c r="X61" s="47"/>
      <c r="Y61" s="47"/>
      <c r="Z61" s="47"/>
      <c r="AA61" s="47"/>
      <c r="AB61" s="47"/>
      <c r="AC61" s="47"/>
      <c r="AD61" s="47"/>
      <c r="AE61" s="47"/>
      <c r="AF61" s="47"/>
      <c r="AG61" s="47"/>
      <c r="AH61" s="47"/>
      <c r="AI61" s="47"/>
      <c r="AJ61" s="47"/>
      <c r="AK61" s="42"/>
      <c r="AL61" s="187"/>
      <c r="AM61" s="32"/>
    </row>
    <row r="62" spans="1:39" ht="30" customHeight="1">
      <c r="A62" s="209"/>
      <c r="B62" s="84" t="s">
        <v>524</v>
      </c>
      <c r="C62" s="47"/>
      <c r="D62" s="47"/>
      <c r="E62" s="47"/>
      <c r="F62" s="47"/>
      <c r="G62" s="47"/>
      <c r="H62" s="47"/>
      <c r="I62" s="47"/>
      <c r="J62" s="47"/>
      <c r="K62" s="47"/>
      <c r="L62" s="47"/>
      <c r="M62" s="47"/>
      <c r="N62" s="42"/>
      <c r="O62" s="42"/>
      <c r="P62" s="42"/>
      <c r="Q62" s="42"/>
      <c r="R62" s="42" t="s">
        <v>135</v>
      </c>
      <c r="S62" s="42"/>
      <c r="T62" s="158"/>
      <c r="U62" s="47"/>
      <c r="V62" s="47"/>
      <c r="W62" s="47"/>
      <c r="X62" s="47"/>
      <c r="Y62" s="47"/>
      <c r="Z62" s="47"/>
      <c r="AA62" s="47"/>
      <c r="AB62" s="47"/>
      <c r="AC62" s="47"/>
      <c r="AD62" s="47"/>
      <c r="AE62" s="47"/>
      <c r="AF62" s="47"/>
      <c r="AG62" s="47"/>
      <c r="AH62" s="47"/>
      <c r="AI62" s="47"/>
      <c r="AJ62" s="47"/>
      <c r="AK62" s="42"/>
      <c r="AL62" s="187"/>
      <c r="AM62" s="32"/>
    </row>
    <row r="63" spans="1:39" ht="30" customHeight="1">
      <c r="A63" s="209"/>
      <c r="B63" s="84" t="s">
        <v>525</v>
      </c>
      <c r="C63" s="47" t="s">
        <v>523</v>
      </c>
      <c r="D63" s="47"/>
      <c r="E63" s="47"/>
      <c r="F63" s="47"/>
      <c r="G63" s="47"/>
      <c r="H63" s="47"/>
      <c r="I63" s="47"/>
      <c r="J63" s="47"/>
      <c r="K63" s="47"/>
      <c r="L63" s="47"/>
      <c r="M63" s="47"/>
      <c r="N63" s="42"/>
      <c r="O63" s="42"/>
      <c r="P63" s="42"/>
      <c r="Q63" s="42" t="s">
        <v>483</v>
      </c>
      <c r="R63" s="42"/>
      <c r="S63" s="42"/>
      <c r="T63" s="158" t="s">
        <v>113</v>
      </c>
      <c r="U63" s="47"/>
      <c r="V63" s="47"/>
      <c r="W63" s="47"/>
      <c r="X63" s="47"/>
      <c r="Y63" s="47"/>
      <c r="Z63" s="47"/>
      <c r="AA63" s="47"/>
      <c r="AB63" s="47"/>
      <c r="AC63" s="47"/>
      <c r="AD63" s="47"/>
      <c r="AE63" s="47"/>
      <c r="AF63" s="47"/>
      <c r="AG63" s="47"/>
      <c r="AH63" s="47"/>
      <c r="AI63" s="47"/>
      <c r="AJ63" s="47"/>
      <c r="AK63" s="42"/>
      <c r="AL63" s="187"/>
      <c r="AM63" s="32"/>
    </row>
    <row r="64" spans="1:39" ht="30" customHeight="1">
      <c r="A64" s="209"/>
      <c r="B64" s="84" t="s">
        <v>526</v>
      </c>
      <c r="C64" s="42" t="s">
        <v>523</v>
      </c>
      <c r="D64" s="42"/>
      <c r="E64" s="42"/>
      <c r="F64" s="42"/>
      <c r="G64" s="42"/>
      <c r="H64" s="42"/>
      <c r="I64" s="42"/>
      <c r="J64" s="42"/>
      <c r="K64" s="42"/>
      <c r="L64" s="42"/>
      <c r="M64" s="42"/>
      <c r="N64" s="42"/>
      <c r="O64" s="42"/>
      <c r="P64" s="42"/>
      <c r="Q64" s="42"/>
      <c r="R64" s="42" t="s">
        <v>483</v>
      </c>
      <c r="S64" s="42"/>
      <c r="T64" s="158"/>
      <c r="U64" s="42"/>
      <c r="V64" s="42"/>
      <c r="W64" s="42"/>
      <c r="X64" s="42"/>
      <c r="Y64" s="42"/>
      <c r="Z64" s="42"/>
      <c r="AA64" s="42"/>
      <c r="AB64" s="42"/>
      <c r="AC64" s="42"/>
      <c r="AD64" s="42"/>
      <c r="AE64" s="42"/>
      <c r="AF64" s="42"/>
      <c r="AG64" s="42"/>
      <c r="AH64" s="42"/>
      <c r="AI64" s="42"/>
      <c r="AJ64" s="42"/>
      <c r="AK64" s="42"/>
      <c r="AL64" s="187"/>
      <c r="AM64" s="32"/>
    </row>
    <row r="65" spans="1:39" ht="30" customHeight="1">
      <c r="A65" s="209"/>
      <c r="B65" s="84" t="s">
        <v>527</v>
      </c>
      <c r="C65" s="42"/>
      <c r="D65" s="42"/>
      <c r="E65" s="42"/>
      <c r="F65" s="42"/>
      <c r="G65" s="42"/>
      <c r="H65" s="42"/>
      <c r="I65" s="42"/>
      <c r="J65" s="42"/>
      <c r="K65" s="42"/>
      <c r="L65" s="42"/>
      <c r="M65" s="42"/>
      <c r="N65" s="42"/>
      <c r="O65" s="42"/>
      <c r="P65" s="42" t="s">
        <v>135</v>
      </c>
      <c r="Q65" s="42"/>
      <c r="R65" s="42"/>
      <c r="S65" s="42"/>
      <c r="T65" s="158"/>
      <c r="U65" s="42"/>
      <c r="V65" s="42"/>
      <c r="W65" s="42"/>
      <c r="X65" s="42"/>
      <c r="Y65" s="42"/>
      <c r="Z65" s="42"/>
      <c r="AA65" s="42"/>
      <c r="AB65" s="42"/>
      <c r="AC65" s="42"/>
      <c r="AD65" s="42"/>
      <c r="AE65" s="42"/>
      <c r="AF65" s="42"/>
      <c r="AG65" s="42"/>
      <c r="AH65" s="42"/>
      <c r="AI65" s="42"/>
      <c r="AJ65" s="42"/>
      <c r="AK65" s="42"/>
      <c r="AL65" s="187"/>
      <c r="AM65" s="32"/>
    </row>
    <row r="66" spans="1:39" ht="30" customHeight="1">
      <c r="A66" s="209"/>
      <c r="B66" s="84" t="s">
        <v>528</v>
      </c>
      <c r="C66" s="42"/>
      <c r="D66" s="42"/>
      <c r="E66" s="42"/>
      <c r="F66" s="42"/>
      <c r="G66" s="42"/>
      <c r="H66" s="42"/>
      <c r="I66" s="42"/>
      <c r="J66" s="42"/>
      <c r="K66" s="42"/>
      <c r="L66" s="42"/>
      <c r="M66" s="42"/>
      <c r="N66" s="42"/>
      <c r="O66" s="42"/>
      <c r="P66" s="42"/>
      <c r="Q66" s="42"/>
      <c r="R66" s="42"/>
      <c r="S66" s="42" t="s">
        <v>135</v>
      </c>
      <c r="T66" s="158"/>
      <c r="U66" s="42"/>
      <c r="V66" s="42"/>
      <c r="W66" s="42"/>
      <c r="X66" s="42"/>
      <c r="Y66" s="42"/>
      <c r="Z66" s="42"/>
      <c r="AA66" s="42"/>
      <c r="AB66" s="42"/>
      <c r="AC66" s="42"/>
      <c r="AD66" s="42"/>
      <c r="AE66" s="42"/>
      <c r="AF66" s="42"/>
      <c r="AG66" s="42"/>
      <c r="AH66" s="42"/>
      <c r="AI66" s="42"/>
      <c r="AJ66" s="42"/>
      <c r="AK66" s="42"/>
      <c r="AL66" s="187"/>
      <c r="AM66" s="32"/>
    </row>
    <row r="67" spans="1:39" ht="30" customHeight="1">
      <c r="A67" s="209"/>
      <c r="B67" s="84" t="s">
        <v>529</v>
      </c>
      <c r="C67" s="42"/>
      <c r="D67" s="42"/>
      <c r="E67" s="42"/>
      <c r="F67" s="42"/>
      <c r="G67" s="42"/>
      <c r="H67" s="42"/>
      <c r="I67" s="42"/>
      <c r="J67" s="42"/>
      <c r="K67" s="42"/>
      <c r="L67" s="42"/>
      <c r="M67" s="42"/>
      <c r="N67" s="42"/>
      <c r="O67" s="42"/>
      <c r="P67" s="42" t="s">
        <v>135</v>
      </c>
      <c r="Q67" s="42"/>
      <c r="R67" s="42"/>
      <c r="S67" s="42"/>
      <c r="T67" s="158"/>
      <c r="U67" s="42"/>
      <c r="V67" s="42"/>
      <c r="W67" s="42"/>
      <c r="X67" s="42"/>
      <c r="Y67" s="42"/>
      <c r="Z67" s="42"/>
      <c r="AA67" s="42"/>
      <c r="AB67" s="42"/>
      <c r="AC67" s="42"/>
      <c r="AD67" s="42"/>
      <c r="AE67" s="42"/>
      <c r="AF67" s="42"/>
      <c r="AG67" s="42"/>
      <c r="AH67" s="42"/>
      <c r="AI67" s="42"/>
      <c r="AJ67" s="42"/>
      <c r="AK67" s="42"/>
      <c r="AL67" s="187"/>
      <c r="AM67" s="32"/>
    </row>
    <row r="68" spans="1:39" ht="30" customHeight="1">
      <c r="A68" s="209"/>
      <c r="B68" s="84" t="s">
        <v>530</v>
      </c>
      <c r="C68" s="42"/>
      <c r="D68" s="42"/>
      <c r="E68" s="42"/>
      <c r="F68" s="42"/>
      <c r="G68" s="42"/>
      <c r="H68" s="42"/>
      <c r="I68" s="42"/>
      <c r="J68" s="42"/>
      <c r="K68" s="42"/>
      <c r="L68" s="42"/>
      <c r="M68" s="42"/>
      <c r="N68" s="42"/>
      <c r="O68" s="42"/>
      <c r="P68" s="42"/>
      <c r="Q68" s="42" t="s">
        <v>135</v>
      </c>
      <c r="R68" s="42"/>
      <c r="S68" s="42"/>
      <c r="T68" s="158"/>
      <c r="U68" s="42"/>
      <c r="V68" s="42"/>
      <c r="W68" s="42"/>
      <c r="X68" s="42"/>
      <c r="Y68" s="42"/>
      <c r="Z68" s="42"/>
      <c r="AA68" s="42"/>
      <c r="AB68" s="42"/>
      <c r="AC68" s="42"/>
      <c r="AD68" s="42"/>
      <c r="AE68" s="42"/>
      <c r="AF68" s="42"/>
      <c r="AG68" s="42"/>
      <c r="AH68" s="42"/>
      <c r="AI68" s="42"/>
      <c r="AJ68" s="42"/>
      <c r="AK68" s="42"/>
      <c r="AL68" s="187"/>
      <c r="AM68" s="32"/>
    </row>
    <row r="69" spans="1:39" ht="30" customHeight="1">
      <c r="A69" s="209"/>
      <c r="B69" s="84" t="s">
        <v>531</v>
      </c>
      <c r="C69" s="42"/>
      <c r="D69" s="42"/>
      <c r="E69" s="42"/>
      <c r="F69" s="42"/>
      <c r="G69" s="42"/>
      <c r="H69" s="42"/>
      <c r="I69" s="42"/>
      <c r="J69" s="42"/>
      <c r="K69" s="42"/>
      <c r="L69" s="42"/>
      <c r="M69" s="42"/>
      <c r="N69" s="42"/>
      <c r="O69" s="42"/>
      <c r="P69" s="42"/>
      <c r="Q69" s="42"/>
      <c r="R69" s="42" t="s">
        <v>135</v>
      </c>
      <c r="S69" s="42"/>
      <c r="T69" s="158"/>
      <c r="U69" s="42"/>
      <c r="V69" s="42"/>
      <c r="W69" s="42"/>
      <c r="X69" s="42"/>
      <c r="Y69" s="42"/>
      <c r="Z69" s="42"/>
      <c r="AA69" s="42"/>
      <c r="AB69" s="42"/>
      <c r="AC69" s="42"/>
      <c r="AD69" s="42"/>
      <c r="AE69" s="42"/>
      <c r="AF69" s="42"/>
      <c r="AG69" s="42"/>
      <c r="AH69" s="42"/>
      <c r="AI69" s="42"/>
      <c r="AJ69" s="42"/>
      <c r="AK69" s="42"/>
      <c r="AL69" s="187"/>
      <c r="AM69" s="32"/>
    </row>
    <row r="70" spans="1:39" ht="30" customHeight="1">
      <c r="A70" s="210"/>
      <c r="B70" s="84" t="s">
        <v>532</v>
      </c>
      <c r="C70" s="42"/>
      <c r="D70" s="42"/>
      <c r="E70" s="42"/>
      <c r="F70" s="42"/>
      <c r="G70" s="42"/>
      <c r="H70" s="42"/>
      <c r="I70" s="42"/>
      <c r="J70" s="42"/>
      <c r="K70" s="42"/>
      <c r="L70" s="42"/>
      <c r="M70" s="42"/>
      <c r="N70" s="42"/>
      <c r="O70" s="42"/>
      <c r="P70" s="42"/>
      <c r="Q70" s="42"/>
      <c r="R70" s="42" t="s">
        <v>135</v>
      </c>
      <c r="S70" s="42"/>
      <c r="T70" s="158"/>
      <c r="U70" s="42"/>
      <c r="V70" s="42"/>
      <c r="W70" s="42"/>
      <c r="X70" s="42"/>
      <c r="Y70" s="42"/>
      <c r="Z70" s="42"/>
      <c r="AA70" s="42"/>
      <c r="AB70" s="42"/>
      <c r="AC70" s="42"/>
      <c r="AD70" s="42"/>
      <c r="AE70" s="42"/>
      <c r="AF70" s="42"/>
      <c r="AG70" s="42"/>
      <c r="AH70" s="42"/>
      <c r="AI70" s="42"/>
      <c r="AJ70" s="42"/>
      <c r="AK70" s="42"/>
      <c r="AL70" s="187"/>
      <c r="AM70" s="32"/>
    </row>
    <row r="71" spans="1:39" ht="30" customHeight="1">
      <c r="A71" s="241" t="s">
        <v>533</v>
      </c>
      <c r="B71" s="84" t="s">
        <v>275</v>
      </c>
      <c r="C71" s="47" t="s">
        <v>534</v>
      </c>
      <c r="D71" s="47"/>
      <c r="E71" s="47"/>
      <c r="F71" s="47"/>
      <c r="G71" s="47"/>
      <c r="H71" s="47"/>
      <c r="I71" s="47"/>
      <c r="J71" s="47"/>
      <c r="K71" s="47"/>
      <c r="L71" s="47"/>
      <c r="M71" s="47"/>
      <c r="N71" s="42"/>
      <c r="O71" s="42"/>
      <c r="P71" s="42"/>
      <c r="Q71" s="42"/>
      <c r="R71" s="42"/>
      <c r="S71" s="42" t="s">
        <v>483</v>
      </c>
      <c r="T71" s="158"/>
      <c r="U71" s="47"/>
      <c r="V71" s="47"/>
      <c r="W71" s="47"/>
      <c r="X71" s="47"/>
      <c r="Y71" s="47"/>
      <c r="Z71" s="47"/>
      <c r="AA71" s="47"/>
      <c r="AB71" s="47"/>
      <c r="AC71" s="47"/>
      <c r="AD71" s="47"/>
      <c r="AE71" s="47"/>
      <c r="AF71" s="47"/>
      <c r="AG71" s="47"/>
      <c r="AH71" s="47"/>
      <c r="AI71" s="47"/>
      <c r="AJ71" s="47"/>
      <c r="AK71" s="42"/>
      <c r="AL71" s="187"/>
      <c r="AM71" s="32"/>
    </row>
    <row r="72" spans="1:39" ht="30" customHeight="1">
      <c r="A72" s="209"/>
      <c r="B72" s="84" t="s">
        <v>286</v>
      </c>
      <c r="C72" s="47" t="s">
        <v>534</v>
      </c>
      <c r="D72" s="47"/>
      <c r="E72" s="47"/>
      <c r="F72" s="47"/>
      <c r="G72" s="47"/>
      <c r="H72" s="47"/>
      <c r="I72" s="47"/>
      <c r="J72" s="47"/>
      <c r="K72" s="47"/>
      <c r="L72" s="47"/>
      <c r="M72" s="47"/>
      <c r="N72" s="42"/>
      <c r="O72" s="42"/>
      <c r="P72" s="42"/>
      <c r="Q72" s="42"/>
      <c r="R72" s="42"/>
      <c r="S72" s="42" t="s">
        <v>483</v>
      </c>
      <c r="T72" s="158"/>
      <c r="U72" s="47"/>
      <c r="V72" s="47"/>
      <c r="W72" s="47"/>
      <c r="X72" s="47"/>
      <c r="Y72" s="47"/>
      <c r="Z72" s="47"/>
      <c r="AA72" s="47"/>
      <c r="AB72" s="47"/>
      <c r="AC72" s="47"/>
      <c r="AD72" s="47"/>
      <c r="AE72" s="47"/>
      <c r="AF72" s="47"/>
      <c r="AG72" s="47"/>
      <c r="AH72" s="47"/>
      <c r="AI72" s="47"/>
      <c r="AJ72" s="47"/>
      <c r="AK72" s="42"/>
      <c r="AL72" s="187"/>
      <c r="AM72" s="32"/>
    </row>
    <row r="73" spans="1:39" ht="30" customHeight="1">
      <c r="A73" s="209"/>
      <c r="B73" s="84" t="s">
        <v>297</v>
      </c>
      <c r="C73" s="47" t="s">
        <v>534</v>
      </c>
      <c r="D73" s="47"/>
      <c r="E73" s="47"/>
      <c r="F73" s="47"/>
      <c r="G73" s="47"/>
      <c r="H73" s="47"/>
      <c r="I73" s="47"/>
      <c r="J73" s="47"/>
      <c r="K73" s="47"/>
      <c r="L73" s="47"/>
      <c r="M73" s="47"/>
      <c r="N73" s="42"/>
      <c r="O73" s="42"/>
      <c r="P73" s="42"/>
      <c r="Q73" s="42"/>
      <c r="R73" s="42"/>
      <c r="S73" s="42" t="s">
        <v>483</v>
      </c>
      <c r="T73" s="158"/>
      <c r="U73" s="47"/>
      <c r="V73" s="47"/>
      <c r="W73" s="47"/>
      <c r="X73" s="47"/>
      <c r="Y73" s="47"/>
      <c r="Z73" s="47"/>
      <c r="AA73" s="47"/>
      <c r="AB73" s="47"/>
      <c r="AC73" s="47"/>
      <c r="AD73" s="47"/>
      <c r="AE73" s="47"/>
      <c r="AF73" s="47"/>
      <c r="AG73" s="47"/>
      <c r="AH73" s="47"/>
      <c r="AI73" s="47"/>
      <c r="AJ73" s="47"/>
      <c r="AK73" s="42"/>
      <c r="AL73" s="187"/>
      <c r="AM73" s="32"/>
    </row>
    <row r="74" spans="1:39" ht="30" customHeight="1">
      <c r="A74" s="209"/>
      <c r="B74" s="84" t="s">
        <v>535</v>
      </c>
      <c r="C74" s="47"/>
      <c r="D74" s="47"/>
      <c r="E74" s="47"/>
      <c r="F74" s="47"/>
      <c r="G74" s="47"/>
      <c r="H74" s="47"/>
      <c r="I74" s="47"/>
      <c r="J74" s="47"/>
      <c r="K74" s="47"/>
      <c r="L74" s="47"/>
      <c r="M74" s="47"/>
      <c r="N74" s="42"/>
      <c r="O74" s="42"/>
      <c r="P74" s="42"/>
      <c r="Q74" s="42" t="s">
        <v>135</v>
      </c>
      <c r="R74" s="42"/>
      <c r="S74" s="42"/>
      <c r="T74" s="158"/>
      <c r="U74" s="47"/>
      <c r="V74" s="47"/>
      <c r="W74" s="47"/>
      <c r="X74" s="47"/>
      <c r="Y74" s="47"/>
      <c r="Z74" s="47"/>
      <c r="AA74" s="47"/>
      <c r="AB74" s="47"/>
      <c r="AC74" s="47"/>
      <c r="AD74" s="47"/>
      <c r="AE74" s="47"/>
      <c r="AF74" s="47"/>
      <c r="AG74" s="47"/>
      <c r="AH74" s="47"/>
      <c r="AI74" s="47"/>
      <c r="AJ74" s="47"/>
      <c r="AK74" s="42"/>
      <c r="AL74" s="187"/>
      <c r="AM74" s="32"/>
    </row>
    <row r="75" spans="1:39" ht="30" customHeight="1">
      <c r="A75" s="209"/>
      <c r="B75" s="84" t="s">
        <v>536</v>
      </c>
      <c r="C75" s="47"/>
      <c r="D75" s="47"/>
      <c r="E75" s="47"/>
      <c r="F75" s="47"/>
      <c r="G75" s="47"/>
      <c r="H75" s="47"/>
      <c r="I75" s="47"/>
      <c r="J75" s="47"/>
      <c r="K75" s="47"/>
      <c r="L75" s="47"/>
      <c r="M75" s="47"/>
      <c r="N75" s="42"/>
      <c r="O75" s="42"/>
      <c r="P75" s="42"/>
      <c r="Q75" s="42" t="s">
        <v>135</v>
      </c>
      <c r="R75" s="42"/>
      <c r="S75" s="42"/>
      <c r="T75" s="158"/>
      <c r="U75" s="47"/>
      <c r="V75" s="47"/>
      <c r="W75" s="47"/>
      <c r="X75" s="47"/>
      <c r="Y75" s="47"/>
      <c r="Z75" s="47"/>
      <c r="AA75" s="47"/>
      <c r="AB75" s="47"/>
      <c r="AC75" s="47"/>
      <c r="AD75" s="47"/>
      <c r="AE75" s="47"/>
      <c r="AF75" s="47"/>
      <c r="AG75" s="47"/>
      <c r="AH75" s="47"/>
      <c r="AI75" s="47"/>
      <c r="AJ75" s="47"/>
      <c r="AK75" s="42"/>
      <c r="AL75" s="187"/>
      <c r="AM75" s="32"/>
    </row>
    <row r="76" spans="1:39" ht="30" customHeight="1">
      <c r="A76" s="209"/>
      <c r="B76" s="84" t="s">
        <v>537</v>
      </c>
      <c r="C76" s="47"/>
      <c r="D76" s="47"/>
      <c r="E76" s="47"/>
      <c r="F76" s="47"/>
      <c r="G76" s="47"/>
      <c r="H76" s="47"/>
      <c r="I76" s="47"/>
      <c r="J76" s="47"/>
      <c r="K76" s="47"/>
      <c r="L76" s="47"/>
      <c r="M76" s="47"/>
      <c r="N76" s="42"/>
      <c r="O76" s="42"/>
      <c r="P76" s="42"/>
      <c r="Q76" s="42" t="s">
        <v>135</v>
      </c>
      <c r="R76" s="42"/>
      <c r="S76" s="42"/>
      <c r="T76" s="158"/>
      <c r="U76" s="47"/>
      <c r="V76" s="47"/>
      <c r="W76" s="47"/>
      <c r="X76" s="47"/>
      <c r="Y76" s="47"/>
      <c r="Z76" s="47"/>
      <c r="AA76" s="47"/>
      <c r="AB76" s="47"/>
      <c r="AC76" s="47"/>
      <c r="AD76" s="47"/>
      <c r="AE76" s="47"/>
      <c r="AF76" s="47"/>
      <c r="AG76" s="47"/>
      <c r="AH76" s="47"/>
      <c r="AI76" s="47"/>
      <c r="AJ76" s="47"/>
      <c r="AK76" s="42"/>
      <c r="AL76" s="187"/>
      <c r="AM76" s="32"/>
    </row>
    <row r="77" spans="1:39" ht="30" customHeight="1">
      <c r="A77" s="209"/>
      <c r="B77" s="84" t="s">
        <v>538</v>
      </c>
      <c r="C77" s="47"/>
      <c r="D77" s="47"/>
      <c r="E77" s="47"/>
      <c r="F77" s="47"/>
      <c r="G77" s="47"/>
      <c r="H77" s="47"/>
      <c r="I77" s="47"/>
      <c r="J77" s="47"/>
      <c r="K77" s="47"/>
      <c r="L77" s="47"/>
      <c r="M77" s="47"/>
      <c r="N77" s="42"/>
      <c r="O77" s="42"/>
      <c r="P77" s="42"/>
      <c r="Q77" s="42" t="s">
        <v>135</v>
      </c>
      <c r="R77" s="42"/>
      <c r="S77" s="42"/>
      <c r="T77" s="158"/>
      <c r="U77" s="47"/>
      <c r="V77" s="47"/>
      <c r="W77" s="47"/>
      <c r="X77" s="47"/>
      <c r="Y77" s="47"/>
      <c r="Z77" s="47"/>
      <c r="AA77" s="47"/>
      <c r="AB77" s="47"/>
      <c r="AC77" s="47"/>
      <c r="AD77" s="47"/>
      <c r="AE77" s="47"/>
      <c r="AF77" s="47"/>
      <c r="AG77" s="47"/>
      <c r="AH77" s="47"/>
      <c r="AI77" s="47"/>
      <c r="AJ77" s="47"/>
      <c r="AK77" s="42"/>
      <c r="AL77" s="187"/>
      <c r="AM77" s="32"/>
    </row>
    <row r="78" spans="1:39" ht="30" customHeight="1">
      <c r="A78" s="209"/>
      <c r="B78" s="84" t="s">
        <v>539</v>
      </c>
      <c r="C78" s="47"/>
      <c r="D78" s="47"/>
      <c r="E78" s="47"/>
      <c r="F78" s="47"/>
      <c r="G78" s="47"/>
      <c r="H78" s="47"/>
      <c r="I78" s="47"/>
      <c r="J78" s="47"/>
      <c r="K78" s="47"/>
      <c r="L78" s="47"/>
      <c r="M78" s="47"/>
      <c r="N78" s="42"/>
      <c r="O78" s="42"/>
      <c r="P78" s="42"/>
      <c r="Q78" s="42" t="s">
        <v>135</v>
      </c>
      <c r="R78" s="42"/>
      <c r="S78" s="42"/>
      <c r="T78" s="158"/>
      <c r="U78" s="47"/>
      <c r="V78" s="47"/>
      <c r="W78" s="47"/>
      <c r="X78" s="47"/>
      <c r="Y78" s="47"/>
      <c r="Z78" s="47"/>
      <c r="AA78" s="47"/>
      <c r="AB78" s="47"/>
      <c r="AC78" s="47"/>
      <c r="AD78" s="47"/>
      <c r="AE78" s="47"/>
      <c r="AF78" s="47"/>
      <c r="AG78" s="47"/>
      <c r="AH78" s="47"/>
      <c r="AI78" s="47"/>
      <c r="AJ78" s="47"/>
      <c r="AK78" s="42"/>
      <c r="AL78" s="187"/>
      <c r="AM78" s="32"/>
    </row>
    <row r="79" spans="1:39" ht="30" customHeight="1">
      <c r="A79" s="209"/>
      <c r="B79" s="84" t="s">
        <v>540</v>
      </c>
      <c r="C79" s="47"/>
      <c r="D79" s="47"/>
      <c r="E79" s="47"/>
      <c r="F79" s="47"/>
      <c r="G79" s="47"/>
      <c r="H79" s="47"/>
      <c r="I79" s="47"/>
      <c r="J79" s="47"/>
      <c r="K79" s="47"/>
      <c r="L79" s="47"/>
      <c r="M79" s="47"/>
      <c r="N79" s="42"/>
      <c r="O79" s="42"/>
      <c r="P79" s="42"/>
      <c r="Q79" s="42" t="s">
        <v>135</v>
      </c>
      <c r="R79" s="42"/>
      <c r="S79" s="42"/>
      <c r="T79" s="158"/>
      <c r="U79" s="47"/>
      <c r="V79" s="47"/>
      <c r="W79" s="47"/>
      <c r="X79" s="47"/>
      <c r="Y79" s="47"/>
      <c r="Z79" s="47"/>
      <c r="AA79" s="47"/>
      <c r="AB79" s="47"/>
      <c r="AC79" s="47"/>
      <c r="AD79" s="47"/>
      <c r="AE79" s="47"/>
      <c r="AF79" s="47"/>
      <c r="AG79" s="47"/>
      <c r="AH79" s="47"/>
      <c r="AI79" s="47"/>
      <c r="AJ79" s="47"/>
      <c r="AK79" s="42"/>
      <c r="AL79" s="187"/>
      <c r="AM79" s="32"/>
    </row>
    <row r="80" spans="1:39" ht="30" customHeight="1">
      <c r="A80" s="209"/>
      <c r="B80" s="84" t="s">
        <v>541</v>
      </c>
      <c r="C80" s="47"/>
      <c r="D80" s="47"/>
      <c r="E80" s="47"/>
      <c r="F80" s="47"/>
      <c r="G80" s="47"/>
      <c r="H80" s="47"/>
      <c r="I80" s="47"/>
      <c r="J80" s="47"/>
      <c r="K80" s="47"/>
      <c r="L80" s="47"/>
      <c r="M80" s="47"/>
      <c r="N80" s="42"/>
      <c r="O80" s="42"/>
      <c r="P80" s="42"/>
      <c r="Q80" s="42" t="s">
        <v>135</v>
      </c>
      <c r="R80" s="42"/>
      <c r="S80" s="42"/>
      <c r="T80" s="158"/>
      <c r="U80" s="47"/>
      <c r="V80" s="47"/>
      <c r="W80" s="47"/>
      <c r="X80" s="47"/>
      <c r="Y80" s="47"/>
      <c r="Z80" s="47"/>
      <c r="AA80" s="47"/>
      <c r="AB80" s="47"/>
      <c r="AC80" s="47"/>
      <c r="AD80" s="47"/>
      <c r="AE80" s="47"/>
      <c r="AF80" s="47"/>
      <c r="AG80" s="47"/>
      <c r="AH80" s="47"/>
      <c r="AI80" s="47"/>
      <c r="AJ80" s="47"/>
      <c r="AK80" s="42"/>
      <c r="AL80" s="187"/>
      <c r="AM80" s="32"/>
    </row>
    <row r="81" spans="1:39" ht="30" customHeight="1">
      <c r="A81" s="209"/>
      <c r="B81" s="84" t="s">
        <v>542</v>
      </c>
      <c r="C81" s="47"/>
      <c r="D81" s="47"/>
      <c r="E81" s="47"/>
      <c r="F81" s="47"/>
      <c r="G81" s="47"/>
      <c r="H81" s="47"/>
      <c r="I81" s="47"/>
      <c r="J81" s="47"/>
      <c r="K81" s="47"/>
      <c r="L81" s="47"/>
      <c r="M81" s="47"/>
      <c r="N81" s="42"/>
      <c r="O81" s="42"/>
      <c r="P81" s="42"/>
      <c r="Q81" s="42" t="s">
        <v>135</v>
      </c>
      <c r="R81" s="42"/>
      <c r="S81" s="42"/>
      <c r="T81" s="158"/>
      <c r="U81" s="47"/>
      <c r="V81" s="47"/>
      <c r="W81" s="47"/>
      <c r="X81" s="47"/>
      <c r="Y81" s="47"/>
      <c r="Z81" s="47"/>
      <c r="AA81" s="47"/>
      <c r="AB81" s="47"/>
      <c r="AC81" s="47"/>
      <c r="AD81" s="47"/>
      <c r="AE81" s="47"/>
      <c r="AF81" s="47"/>
      <c r="AG81" s="47"/>
      <c r="AH81" s="47"/>
      <c r="AI81" s="47"/>
      <c r="AJ81" s="47"/>
      <c r="AK81" s="42"/>
      <c r="AL81" s="187"/>
      <c r="AM81" s="32"/>
    </row>
    <row r="82" spans="1:39" ht="30" customHeight="1">
      <c r="A82" s="209"/>
      <c r="B82" s="84" t="s">
        <v>543</v>
      </c>
      <c r="C82" s="47"/>
      <c r="D82" s="47"/>
      <c r="E82" s="47"/>
      <c r="F82" s="47"/>
      <c r="G82" s="47"/>
      <c r="H82" s="47"/>
      <c r="I82" s="47"/>
      <c r="J82" s="47"/>
      <c r="K82" s="47"/>
      <c r="L82" s="47"/>
      <c r="M82" s="47"/>
      <c r="N82" s="42"/>
      <c r="O82" s="42"/>
      <c r="P82" s="42"/>
      <c r="Q82" s="42" t="s">
        <v>135</v>
      </c>
      <c r="R82" s="42"/>
      <c r="S82" s="42"/>
      <c r="T82" s="158"/>
      <c r="U82" s="47"/>
      <c r="V82" s="47"/>
      <c r="W82" s="47"/>
      <c r="X82" s="47"/>
      <c r="Y82" s="47"/>
      <c r="Z82" s="47"/>
      <c r="AA82" s="47"/>
      <c r="AB82" s="47"/>
      <c r="AC82" s="47"/>
      <c r="AD82" s="47"/>
      <c r="AE82" s="47"/>
      <c r="AF82" s="47"/>
      <c r="AG82" s="47"/>
      <c r="AH82" s="47"/>
      <c r="AI82" s="47"/>
      <c r="AJ82" s="47"/>
      <c r="AK82" s="42"/>
      <c r="AL82" s="187"/>
      <c r="AM82" s="32"/>
    </row>
    <row r="83" spans="1:39" ht="30" customHeight="1">
      <c r="A83" s="209"/>
      <c r="B83" s="84" t="s">
        <v>544</v>
      </c>
      <c r="C83" s="47"/>
      <c r="D83" s="47"/>
      <c r="E83" s="47"/>
      <c r="F83" s="47"/>
      <c r="G83" s="47"/>
      <c r="H83" s="47"/>
      <c r="I83" s="47"/>
      <c r="J83" s="47"/>
      <c r="K83" s="47"/>
      <c r="L83" s="47"/>
      <c r="M83" s="47"/>
      <c r="N83" s="42"/>
      <c r="O83" s="42"/>
      <c r="P83" s="42"/>
      <c r="Q83" s="42" t="s">
        <v>135</v>
      </c>
      <c r="R83" s="42"/>
      <c r="S83" s="42"/>
      <c r="T83" s="158"/>
      <c r="U83" s="47"/>
      <c r="V83" s="47"/>
      <c r="W83" s="47"/>
      <c r="X83" s="47"/>
      <c r="Y83" s="47"/>
      <c r="Z83" s="47"/>
      <c r="AA83" s="47"/>
      <c r="AB83" s="47"/>
      <c r="AC83" s="47"/>
      <c r="AD83" s="47"/>
      <c r="AE83" s="47"/>
      <c r="AF83" s="47"/>
      <c r="AG83" s="47"/>
      <c r="AH83" s="47"/>
      <c r="AI83" s="47"/>
      <c r="AJ83" s="47"/>
      <c r="AK83" s="42"/>
      <c r="AL83" s="187"/>
      <c r="AM83" s="32"/>
    </row>
    <row r="84" spans="1:39" ht="30" customHeight="1">
      <c r="A84" s="209"/>
      <c r="B84" s="84" t="s">
        <v>545</v>
      </c>
      <c r="C84" s="47"/>
      <c r="D84" s="47"/>
      <c r="E84" s="47"/>
      <c r="F84" s="47"/>
      <c r="G84" s="47"/>
      <c r="H84" s="47"/>
      <c r="I84" s="47"/>
      <c r="J84" s="47"/>
      <c r="K84" s="47"/>
      <c r="L84" s="47"/>
      <c r="M84" s="47"/>
      <c r="N84" s="42"/>
      <c r="O84" s="42"/>
      <c r="P84" s="42"/>
      <c r="Q84" s="42" t="s">
        <v>135</v>
      </c>
      <c r="R84" s="42"/>
      <c r="S84" s="42"/>
      <c r="T84" s="158"/>
      <c r="U84" s="47"/>
      <c r="V84" s="47"/>
      <c r="W84" s="47"/>
      <c r="X84" s="47"/>
      <c r="Y84" s="47"/>
      <c r="Z84" s="47"/>
      <c r="AA84" s="47"/>
      <c r="AB84" s="47"/>
      <c r="AC84" s="47"/>
      <c r="AD84" s="47"/>
      <c r="AE84" s="47"/>
      <c r="AF84" s="47"/>
      <c r="AG84" s="47"/>
      <c r="AH84" s="47"/>
      <c r="AI84" s="47"/>
      <c r="AJ84" s="47"/>
      <c r="AK84" s="42"/>
      <c r="AL84" s="187"/>
      <c r="AM84" s="32"/>
    </row>
    <row r="85" spans="1:39" ht="30" customHeight="1">
      <c r="A85" s="210"/>
      <c r="B85" s="84" t="s">
        <v>546</v>
      </c>
      <c r="C85" s="47"/>
      <c r="D85" s="47"/>
      <c r="E85" s="47"/>
      <c r="F85" s="47"/>
      <c r="G85" s="47"/>
      <c r="H85" s="47"/>
      <c r="I85" s="47"/>
      <c r="J85" s="47"/>
      <c r="K85" s="47"/>
      <c r="L85" s="47"/>
      <c r="M85" s="47"/>
      <c r="N85" s="42"/>
      <c r="O85" s="42"/>
      <c r="P85" s="42"/>
      <c r="Q85" s="42" t="s">
        <v>135</v>
      </c>
      <c r="R85" s="42"/>
      <c r="S85" s="42"/>
      <c r="T85" s="158"/>
      <c r="U85" s="47"/>
      <c r="V85" s="47"/>
      <c r="W85" s="47"/>
      <c r="X85" s="47"/>
      <c r="Y85" s="47"/>
      <c r="Z85" s="47"/>
      <c r="AA85" s="47"/>
      <c r="AB85" s="47"/>
      <c r="AC85" s="47"/>
      <c r="AD85" s="47"/>
      <c r="AE85" s="47"/>
      <c r="AF85" s="47"/>
      <c r="AG85" s="47"/>
      <c r="AH85" s="47"/>
      <c r="AI85" s="47"/>
      <c r="AJ85" s="47"/>
      <c r="AK85" s="42"/>
      <c r="AL85" s="187"/>
      <c r="AM85" s="32"/>
    </row>
    <row r="86" spans="1:39" ht="30" customHeight="1">
      <c r="A86" s="241" t="s">
        <v>547</v>
      </c>
      <c r="B86" s="84" t="s">
        <v>309</v>
      </c>
      <c r="C86" s="47" t="s">
        <v>548</v>
      </c>
      <c r="D86" s="47"/>
      <c r="E86" s="47"/>
      <c r="F86" s="47"/>
      <c r="G86" s="47"/>
      <c r="H86" s="47"/>
      <c r="I86" s="47"/>
      <c r="J86" s="47"/>
      <c r="K86" s="47"/>
      <c r="L86" s="47"/>
      <c r="M86" s="47"/>
      <c r="N86" s="42"/>
      <c r="O86" s="42"/>
      <c r="P86" s="42"/>
      <c r="Q86" s="42"/>
      <c r="R86" s="42"/>
      <c r="S86" s="42" t="s">
        <v>483</v>
      </c>
      <c r="T86" s="158"/>
      <c r="U86" s="47"/>
      <c r="V86" s="47"/>
      <c r="W86" s="47"/>
      <c r="X86" s="47"/>
      <c r="Y86" s="47"/>
      <c r="Z86" s="47"/>
      <c r="AA86" s="47"/>
      <c r="AB86" s="47"/>
      <c r="AC86" s="47"/>
      <c r="AD86" s="47"/>
      <c r="AE86" s="47"/>
      <c r="AF86" s="47"/>
      <c r="AG86" s="47"/>
      <c r="AH86" s="47"/>
      <c r="AI86" s="47"/>
      <c r="AJ86" s="47"/>
      <c r="AK86" s="42"/>
      <c r="AL86" s="187"/>
      <c r="AM86" s="32"/>
    </row>
    <row r="87" spans="1:39" ht="30" customHeight="1">
      <c r="A87" s="209"/>
      <c r="B87" s="84" t="s">
        <v>320</v>
      </c>
      <c r="C87" s="47" t="s">
        <v>548</v>
      </c>
      <c r="D87" s="47"/>
      <c r="E87" s="47"/>
      <c r="F87" s="47"/>
      <c r="G87" s="47"/>
      <c r="H87" s="47"/>
      <c r="I87" s="47"/>
      <c r="J87" s="47"/>
      <c r="K87" s="47"/>
      <c r="L87" s="47"/>
      <c r="M87" s="47"/>
      <c r="N87" s="42"/>
      <c r="O87" s="42"/>
      <c r="P87" s="42"/>
      <c r="Q87" s="42"/>
      <c r="R87" s="42"/>
      <c r="S87" s="42" t="s">
        <v>483</v>
      </c>
      <c r="T87" s="158"/>
      <c r="U87" s="47"/>
      <c r="V87" s="47"/>
      <c r="W87" s="47"/>
      <c r="X87" s="47"/>
      <c r="Y87" s="47"/>
      <c r="Z87" s="47"/>
      <c r="AA87" s="47"/>
      <c r="AB87" s="47"/>
      <c r="AC87" s="47"/>
      <c r="AD87" s="47"/>
      <c r="AE87" s="47"/>
      <c r="AF87" s="47"/>
      <c r="AG87" s="47"/>
      <c r="AH87" s="47"/>
      <c r="AI87" s="47"/>
      <c r="AJ87" s="47"/>
      <c r="AK87" s="42"/>
      <c r="AL87" s="187"/>
      <c r="AM87" s="32"/>
    </row>
    <row r="88" spans="1:39" ht="30" customHeight="1">
      <c r="A88" s="209"/>
      <c r="B88" s="84" t="s">
        <v>334</v>
      </c>
      <c r="C88" s="47" t="s">
        <v>548</v>
      </c>
      <c r="D88" s="47"/>
      <c r="E88" s="47"/>
      <c r="F88" s="47"/>
      <c r="G88" s="47"/>
      <c r="H88" s="47"/>
      <c r="I88" s="47"/>
      <c r="J88" s="47"/>
      <c r="K88" s="47"/>
      <c r="L88" s="47"/>
      <c r="M88" s="47"/>
      <c r="N88" s="42"/>
      <c r="O88" s="42"/>
      <c r="P88" s="42"/>
      <c r="Q88" s="42"/>
      <c r="R88" s="42"/>
      <c r="S88" s="42" t="s">
        <v>483</v>
      </c>
      <c r="T88" s="158"/>
      <c r="U88" s="47"/>
      <c r="V88" s="47"/>
      <c r="W88" s="47"/>
      <c r="X88" s="47"/>
      <c r="Y88" s="47"/>
      <c r="Z88" s="47"/>
      <c r="AA88" s="47"/>
      <c r="AB88" s="47"/>
      <c r="AC88" s="47"/>
      <c r="AD88" s="47"/>
      <c r="AE88" s="47"/>
      <c r="AF88" s="47"/>
      <c r="AG88" s="47"/>
      <c r="AH88" s="47"/>
      <c r="AI88" s="47"/>
      <c r="AJ88" s="47"/>
      <c r="AK88" s="42"/>
      <c r="AL88" s="187"/>
      <c r="AM88" s="32"/>
    </row>
    <row r="89" spans="1:39" ht="30" customHeight="1">
      <c r="A89" s="209"/>
      <c r="B89" s="84" t="s">
        <v>346</v>
      </c>
      <c r="C89" s="47"/>
      <c r="D89" s="47"/>
      <c r="E89" s="47"/>
      <c r="F89" s="47"/>
      <c r="G89" s="47"/>
      <c r="H89" s="47"/>
      <c r="I89" s="47"/>
      <c r="J89" s="47"/>
      <c r="K89" s="47"/>
      <c r="L89" s="47"/>
      <c r="M89" s="47"/>
      <c r="N89" s="42"/>
      <c r="O89" s="42"/>
      <c r="P89" s="42"/>
      <c r="Q89" s="42"/>
      <c r="R89" s="42"/>
      <c r="S89" s="42" t="s">
        <v>135</v>
      </c>
      <c r="T89" s="158"/>
      <c r="U89" s="47"/>
      <c r="V89" s="47"/>
      <c r="W89" s="47"/>
      <c r="X89" s="47"/>
      <c r="Y89" s="47"/>
      <c r="Z89" s="47"/>
      <c r="AA89" s="47"/>
      <c r="AB89" s="47"/>
      <c r="AC89" s="47"/>
      <c r="AD89" s="47"/>
      <c r="AE89" s="47"/>
      <c r="AF89" s="47"/>
      <c r="AG89" s="47"/>
      <c r="AH89" s="47"/>
      <c r="AI89" s="47"/>
      <c r="AJ89" s="47"/>
      <c r="AK89" s="42"/>
      <c r="AL89" s="187"/>
      <c r="AM89" s="32"/>
    </row>
    <row r="90" spans="1:39" ht="30" customHeight="1">
      <c r="A90" s="209"/>
      <c r="B90" s="84" t="s">
        <v>356</v>
      </c>
      <c r="C90" s="47"/>
      <c r="D90" s="47"/>
      <c r="E90" s="47"/>
      <c r="F90" s="47"/>
      <c r="G90" s="47"/>
      <c r="H90" s="47"/>
      <c r="I90" s="47"/>
      <c r="J90" s="47"/>
      <c r="K90" s="47"/>
      <c r="L90" s="47"/>
      <c r="M90" s="47"/>
      <c r="N90" s="42"/>
      <c r="O90" s="42"/>
      <c r="P90" s="42"/>
      <c r="Q90" s="42"/>
      <c r="R90" s="42"/>
      <c r="S90" s="42" t="s">
        <v>135</v>
      </c>
      <c r="T90" s="158"/>
      <c r="U90" s="47"/>
      <c r="V90" s="47"/>
      <c r="W90" s="47"/>
      <c r="X90" s="47"/>
      <c r="Y90" s="47"/>
      <c r="Z90" s="47"/>
      <c r="AA90" s="47"/>
      <c r="AB90" s="47"/>
      <c r="AC90" s="47"/>
      <c r="AD90" s="47"/>
      <c r="AE90" s="47"/>
      <c r="AF90" s="47"/>
      <c r="AG90" s="47"/>
      <c r="AH90" s="47"/>
      <c r="AI90" s="47"/>
      <c r="AJ90" s="47"/>
      <c r="AK90" s="42"/>
      <c r="AL90" s="187"/>
      <c r="AM90" s="32"/>
    </row>
    <row r="91" spans="1:39" ht="30" customHeight="1">
      <c r="A91" s="209"/>
      <c r="B91" s="84" t="s">
        <v>367</v>
      </c>
      <c r="C91" s="47"/>
      <c r="D91" s="47"/>
      <c r="E91" s="47"/>
      <c r="F91" s="47"/>
      <c r="G91" s="47"/>
      <c r="H91" s="47"/>
      <c r="I91" s="47"/>
      <c r="J91" s="47"/>
      <c r="K91" s="47"/>
      <c r="L91" s="47"/>
      <c r="M91" s="47"/>
      <c r="N91" s="42"/>
      <c r="O91" s="42"/>
      <c r="P91" s="42"/>
      <c r="Q91" s="42"/>
      <c r="R91" s="42"/>
      <c r="S91" s="42" t="s">
        <v>135</v>
      </c>
      <c r="T91" s="158"/>
      <c r="U91" s="47"/>
      <c r="V91" s="47"/>
      <c r="W91" s="47"/>
      <c r="X91" s="47"/>
      <c r="Y91" s="47"/>
      <c r="Z91" s="47"/>
      <c r="AA91" s="47"/>
      <c r="AB91" s="47"/>
      <c r="AC91" s="47"/>
      <c r="AD91" s="47"/>
      <c r="AE91" s="47"/>
      <c r="AF91" s="47"/>
      <c r="AG91" s="47"/>
      <c r="AH91" s="47"/>
      <c r="AI91" s="47"/>
      <c r="AJ91" s="47"/>
      <c r="AK91" s="42"/>
      <c r="AL91" s="187"/>
      <c r="AM91" s="32"/>
    </row>
    <row r="92" spans="1:39" ht="30" customHeight="1">
      <c r="A92" s="209"/>
      <c r="B92" s="84" t="s">
        <v>377</v>
      </c>
      <c r="C92" s="47"/>
      <c r="D92" s="47"/>
      <c r="E92" s="47"/>
      <c r="F92" s="47"/>
      <c r="G92" s="47"/>
      <c r="H92" s="47"/>
      <c r="I92" s="47"/>
      <c r="J92" s="47"/>
      <c r="K92" s="47"/>
      <c r="L92" s="47"/>
      <c r="M92" s="47"/>
      <c r="N92" s="42"/>
      <c r="O92" s="42"/>
      <c r="P92" s="42"/>
      <c r="Q92" s="42"/>
      <c r="R92" s="42"/>
      <c r="S92" s="42" t="s">
        <v>135</v>
      </c>
      <c r="T92" s="158"/>
      <c r="U92" s="47"/>
      <c r="V92" s="47"/>
      <c r="W92" s="47"/>
      <c r="X92" s="47"/>
      <c r="Y92" s="47"/>
      <c r="Z92" s="47"/>
      <c r="AA92" s="47"/>
      <c r="AB92" s="47"/>
      <c r="AC92" s="47"/>
      <c r="AD92" s="47"/>
      <c r="AE92" s="47"/>
      <c r="AF92" s="47"/>
      <c r="AG92" s="47"/>
      <c r="AH92" s="47"/>
      <c r="AI92" s="47"/>
      <c r="AJ92" s="47"/>
      <c r="AK92" s="42"/>
      <c r="AL92" s="187"/>
      <c r="AM92" s="32"/>
    </row>
    <row r="93" spans="1:39" ht="30" customHeight="1">
      <c r="A93" s="209"/>
      <c r="B93" s="84" t="s">
        <v>383</v>
      </c>
      <c r="C93" s="47"/>
      <c r="D93" s="47"/>
      <c r="E93" s="47"/>
      <c r="F93" s="47"/>
      <c r="G93" s="47"/>
      <c r="H93" s="47"/>
      <c r="I93" s="47"/>
      <c r="J93" s="47"/>
      <c r="K93" s="47"/>
      <c r="L93" s="47"/>
      <c r="M93" s="47"/>
      <c r="N93" s="42"/>
      <c r="O93" s="42"/>
      <c r="P93" s="42"/>
      <c r="Q93" s="42"/>
      <c r="R93" s="42"/>
      <c r="S93" s="42" t="s">
        <v>135</v>
      </c>
      <c r="T93" s="158"/>
      <c r="U93" s="47"/>
      <c r="V93" s="47"/>
      <c r="W93" s="47"/>
      <c r="X93" s="47"/>
      <c r="Y93" s="47"/>
      <c r="Z93" s="47"/>
      <c r="AA93" s="47"/>
      <c r="AB93" s="47"/>
      <c r="AC93" s="47"/>
      <c r="AD93" s="47"/>
      <c r="AE93" s="47"/>
      <c r="AF93" s="47"/>
      <c r="AG93" s="47"/>
      <c r="AH93" s="47"/>
      <c r="AI93" s="47"/>
      <c r="AJ93" s="47"/>
      <c r="AK93" s="42"/>
      <c r="AL93" s="187"/>
      <c r="AM93" s="32"/>
    </row>
    <row r="94" spans="1:39" ht="30" customHeight="1">
      <c r="A94" s="209"/>
      <c r="B94" s="84" t="s">
        <v>549</v>
      </c>
      <c r="C94" s="47"/>
      <c r="D94" s="47"/>
      <c r="E94" s="47"/>
      <c r="F94" s="47"/>
      <c r="G94" s="47"/>
      <c r="H94" s="47"/>
      <c r="I94" s="47"/>
      <c r="J94" s="47"/>
      <c r="K94" s="47"/>
      <c r="L94" s="47"/>
      <c r="M94" s="47"/>
      <c r="N94" s="42"/>
      <c r="O94" s="42"/>
      <c r="P94" s="42"/>
      <c r="Q94" s="42"/>
      <c r="R94" s="42"/>
      <c r="S94" s="42" t="s">
        <v>135</v>
      </c>
      <c r="T94" s="158"/>
      <c r="U94" s="47"/>
      <c r="V94" s="47"/>
      <c r="W94" s="47"/>
      <c r="X94" s="47"/>
      <c r="Y94" s="47"/>
      <c r="Z94" s="47"/>
      <c r="AA94" s="47"/>
      <c r="AB94" s="47"/>
      <c r="AC94" s="47"/>
      <c r="AD94" s="47"/>
      <c r="AE94" s="47"/>
      <c r="AF94" s="47"/>
      <c r="AG94" s="47"/>
      <c r="AH94" s="47"/>
      <c r="AI94" s="47"/>
      <c r="AJ94" s="47"/>
      <c r="AK94" s="42"/>
      <c r="AL94" s="187"/>
      <c r="AM94" s="32"/>
    </row>
    <row r="95" spans="1:39" ht="30" customHeight="1">
      <c r="A95" s="209"/>
      <c r="B95" s="84" t="s">
        <v>550</v>
      </c>
      <c r="C95" s="47"/>
      <c r="D95" s="47"/>
      <c r="E95" s="47"/>
      <c r="F95" s="47"/>
      <c r="G95" s="47"/>
      <c r="H95" s="47"/>
      <c r="I95" s="47"/>
      <c r="J95" s="47"/>
      <c r="K95" s="47"/>
      <c r="L95" s="47"/>
      <c r="M95" s="47"/>
      <c r="N95" s="42"/>
      <c r="O95" s="42"/>
      <c r="P95" s="42"/>
      <c r="Q95" s="42"/>
      <c r="R95" s="42"/>
      <c r="S95" s="42" t="s">
        <v>135</v>
      </c>
      <c r="T95" s="158"/>
      <c r="U95" s="47"/>
      <c r="V95" s="47"/>
      <c r="W95" s="47"/>
      <c r="X95" s="47"/>
      <c r="Y95" s="47"/>
      <c r="Z95" s="47"/>
      <c r="AA95" s="47"/>
      <c r="AB95" s="47"/>
      <c r="AC95" s="47"/>
      <c r="AD95" s="47"/>
      <c r="AE95" s="47"/>
      <c r="AF95" s="47"/>
      <c r="AG95" s="47"/>
      <c r="AH95" s="47"/>
      <c r="AI95" s="47"/>
      <c r="AJ95" s="47"/>
      <c r="AK95" s="42"/>
      <c r="AL95" s="187"/>
      <c r="AM95" s="32"/>
    </row>
    <row r="96" spans="1:39" ht="30" customHeight="1">
      <c r="A96" s="209"/>
      <c r="B96" s="84" t="s">
        <v>551</v>
      </c>
      <c r="C96" s="47"/>
      <c r="D96" s="47"/>
      <c r="E96" s="47"/>
      <c r="F96" s="47"/>
      <c r="G96" s="47"/>
      <c r="H96" s="47"/>
      <c r="I96" s="47"/>
      <c r="J96" s="47"/>
      <c r="K96" s="47"/>
      <c r="L96" s="47"/>
      <c r="M96" s="47"/>
      <c r="N96" s="42"/>
      <c r="O96" s="42"/>
      <c r="P96" s="42"/>
      <c r="Q96" s="42"/>
      <c r="R96" s="42"/>
      <c r="S96" s="42" t="s">
        <v>135</v>
      </c>
      <c r="T96" s="158"/>
      <c r="U96" s="47"/>
      <c r="V96" s="47"/>
      <c r="W96" s="47"/>
      <c r="X96" s="47"/>
      <c r="Y96" s="47"/>
      <c r="Z96" s="47"/>
      <c r="AA96" s="47"/>
      <c r="AB96" s="47"/>
      <c r="AC96" s="47"/>
      <c r="AD96" s="47"/>
      <c r="AE96" s="47"/>
      <c r="AF96" s="47"/>
      <c r="AG96" s="47"/>
      <c r="AH96" s="47"/>
      <c r="AI96" s="47"/>
      <c r="AJ96" s="47"/>
      <c r="AK96" s="42"/>
      <c r="AL96" s="187"/>
      <c r="AM96" s="32"/>
    </row>
    <row r="97" spans="1:39" ht="30" customHeight="1">
      <c r="A97" s="209"/>
      <c r="B97" s="84" t="s">
        <v>552</v>
      </c>
      <c r="C97" s="47"/>
      <c r="D97" s="47"/>
      <c r="E97" s="47"/>
      <c r="F97" s="47"/>
      <c r="G97" s="47"/>
      <c r="H97" s="47"/>
      <c r="I97" s="47"/>
      <c r="J97" s="47"/>
      <c r="K97" s="47"/>
      <c r="L97" s="47"/>
      <c r="M97" s="47"/>
      <c r="N97" s="42"/>
      <c r="O97" s="42"/>
      <c r="P97" s="42"/>
      <c r="Q97" s="42"/>
      <c r="R97" s="42"/>
      <c r="S97" s="42" t="s">
        <v>135</v>
      </c>
      <c r="T97" s="158"/>
      <c r="U97" s="47"/>
      <c r="V97" s="47"/>
      <c r="W97" s="47"/>
      <c r="X97" s="47"/>
      <c r="Y97" s="47"/>
      <c r="Z97" s="47"/>
      <c r="AA97" s="47"/>
      <c r="AB97" s="47"/>
      <c r="AC97" s="47"/>
      <c r="AD97" s="47"/>
      <c r="AE97" s="47"/>
      <c r="AF97" s="47"/>
      <c r="AG97" s="47"/>
      <c r="AH97" s="47"/>
      <c r="AI97" s="47"/>
      <c r="AJ97" s="47"/>
      <c r="AK97" s="42"/>
      <c r="AL97" s="187"/>
      <c r="AM97" s="32"/>
    </row>
    <row r="98" spans="1:39" ht="30" customHeight="1">
      <c r="A98" s="209"/>
      <c r="B98" s="84" t="s">
        <v>553</v>
      </c>
      <c r="C98" s="47"/>
      <c r="D98" s="47"/>
      <c r="E98" s="47"/>
      <c r="F98" s="47"/>
      <c r="G98" s="47"/>
      <c r="H98" s="47"/>
      <c r="I98" s="47"/>
      <c r="J98" s="47"/>
      <c r="K98" s="47"/>
      <c r="L98" s="47"/>
      <c r="M98" s="47"/>
      <c r="N98" s="42"/>
      <c r="O98" s="42"/>
      <c r="P98" s="42"/>
      <c r="Q98" s="42"/>
      <c r="R98" s="42"/>
      <c r="S98" s="42" t="s">
        <v>135</v>
      </c>
      <c r="T98" s="158"/>
      <c r="U98" s="47"/>
      <c r="V98" s="47"/>
      <c r="W98" s="47"/>
      <c r="X98" s="47"/>
      <c r="Y98" s="47"/>
      <c r="Z98" s="47"/>
      <c r="AA98" s="47"/>
      <c r="AB98" s="47"/>
      <c r="AC98" s="47"/>
      <c r="AD98" s="47"/>
      <c r="AE98" s="47"/>
      <c r="AF98" s="47"/>
      <c r="AG98" s="47"/>
      <c r="AH98" s="47"/>
      <c r="AI98" s="47"/>
      <c r="AJ98" s="47"/>
      <c r="AK98" s="42"/>
      <c r="AL98" s="187"/>
      <c r="AM98" s="32"/>
    </row>
    <row r="99" spans="1:39" ht="30" customHeight="1">
      <c r="A99" s="209"/>
      <c r="B99" s="84" t="s">
        <v>554</v>
      </c>
      <c r="C99" s="47"/>
      <c r="D99" s="47"/>
      <c r="E99" s="47"/>
      <c r="F99" s="47"/>
      <c r="G99" s="47"/>
      <c r="H99" s="47"/>
      <c r="I99" s="47"/>
      <c r="J99" s="47"/>
      <c r="K99" s="47"/>
      <c r="L99" s="47"/>
      <c r="M99" s="47"/>
      <c r="N99" s="42"/>
      <c r="O99" s="42"/>
      <c r="P99" s="42"/>
      <c r="Q99" s="42"/>
      <c r="R99" s="42"/>
      <c r="S99" s="42" t="s">
        <v>135</v>
      </c>
      <c r="T99" s="158"/>
      <c r="U99" s="47"/>
      <c r="V99" s="47"/>
      <c r="W99" s="47"/>
      <c r="X99" s="47"/>
      <c r="Y99" s="47"/>
      <c r="Z99" s="47"/>
      <c r="AA99" s="47"/>
      <c r="AB99" s="47"/>
      <c r="AC99" s="47"/>
      <c r="AD99" s="47"/>
      <c r="AE99" s="47"/>
      <c r="AF99" s="47"/>
      <c r="AG99" s="47"/>
      <c r="AH99" s="47"/>
      <c r="AI99" s="47"/>
      <c r="AJ99" s="47"/>
      <c r="AK99" s="42"/>
      <c r="AL99" s="187"/>
      <c r="AM99" s="32"/>
    </row>
    <row r="100" spans="1:39" ht="30" customHeight="1">
      <c r="A100" s="210"/>
      <c r="B100" s="84" t="s">
        <v>555</v>
      </c>
      <c r="C100" s="47"/>
      <c r="D100" s="47"/>
      <c r="E100" s="47"/>
      <c r="F100" s="47"/>
      <c r="G100" s="47"/>
      <c r="H100" s="47"/>
      <c r="I100" s="47"/>
      <c r="J100" s="47"/>
      <c r="K100" s="47"/>
      <c r="L100" s="47"/>
      <c r="M100" s="47"/>
      <c r="N100" s="42"/>
      <c r="O100" s="42"/>
      <c r="P100" s="42"/>
      <c r="Q100" s="42"/>
      <c r="R100" s="42"/>
      <c r="S100" s="42" t="s">
        <v>135</v>
      </c>
      <c r="T100" s="158"/>
      <c r="U100" s="47"/>
      <c r="V100" s="47"/>
      <c r="W100" s="47"/>
      <c r="X100" s="47"/>
      <c r="Y100" s="47"/>
      <c r="Z100" s="47"/>
      <c r="AA100" s="47"/>
      <c r="AB100" s="47"/>
      <c r="AC100" s="47"/>
      <c r="AD100" s="47"/>
      <c r="AE100" s="47"/>
      <c r="AF100" s="47"/>
      <c r="AG100" s="47"/>
      <c r="AH100" s="47"/>
      <c r="AI100" s="47"/>
      <c r="AJ100" s="47"/>
      <c r="AK100" s="42"/>
      <c r="AL100" s="187"/>
      <c r="AM100" s="32"/>
    </row>
    <row r="101" spans="1:39" ht="30" customHeight="1">
      <c r="A101" s="241" t="s">
        <v>556</v>
      </c>
      <c r="B101" s="84" t="s">
        <v>393</v>
      </c>
      <c r="C101" s="47" t="s">
        <v>557</v>
      </c>
      <c r="D101" s="47"/>
      <c r="E101" s="47"/>
      <c r="F101" s="47"/>
      <c r="G101" s="47"/>
      <c r="H101" s="47"/>
      <c r="I101" s="47"/>
      <c r="J101" s="47"/>
      <c r="K101" s="47"/>
      <c r="L101" s="47"/>
      <c r="M101" s="47"/>
      <c r="N101" s="42"/>
      <c r="O101" s="42"/>
      <c r="P101" s="42"/>
      <c r="Q101" s="42"/>
      <c r="R101" s="42"/>
      <c r="S101" s="42" t="s">
        <v>483</v>
      </c>
      <c r="T101" s="158"/>
      <c r="U101" s="47"/>
      <c r="V101" s="47"/>
      <c r="W101" s="47"/>
      <c r="X101" s="47"/>
      <c r="Y101" s="47"/>
      <c r="Z101" s="47"/>
      <c r="AA101" s="47"/>
      <c r="AB101" s="47"/>
      <c r="AC101" s="47"/>
      <c r="AD101" s="47"/>
      <c r="AE101" s="47"/>
      <c r="AF101" s="47"/>
      <c r="AG101" s="47"/>
      <c r="AH101" s="47"/>
      <c r="AI101" s="47"/>
      <c r="AJ101" s="47"/>
      <c r="AK101" s="42"/>
      <c r="AL101" s="187"/>
      <c r="AM101" s="32"/>
    </row>
    <row r="102" spans="1:39" ht="30" customHeight="1">
      <c r="A102" s="209"/>
      <c r="B102" s="84" t="s">
        <v>406</v>
      </c>
      <c r="C102" s="47" t="s">
        <v>557</v>
      </c>
      <c r="D102" s="47"/>
      <c r="E102" s="47"/>
      <c r="F102" s="47"/>
      <c r="G102" s="47"/>
      <c r="H102" s="47"/>
      <c r="I102" s="47"/>
      <c r="J102" s="47"/>
      <c r="K102" s="47"/>
      <c r="L102" s="47"/>
      <c r="M102" s="47"/>
      <c r="N102" s="42"/>
      <c r="O102" s="42"/>
      <c r="P102" s="42"/>
      <c r="Q102" s="42"/>
      <c r="R102" s="42"/>
      <c r="S102" s="42" t="s">
        <v>483</v>
      </c>
      <c r="T102" s="158"/>
      <c r="U102" s="47"/>
      <c r="V102" s="47"/>
      <c r="W102" s="47"/>
      <c r="X102" s="47"/>
      <c r="Y102" s="47"/>
      <c r="Z102" s="47"/>
      <c r="AA102" s="47"/>
      <c r="AB102" s="47"/>
      <c r="AC102" s="47"/>
      <c r="AD102" s="47"/>
      <c r="AE102" s="47"/>
      <c r="AF102" s="47"/>
      <c r="AG102" s="47"/>
      <c r="AH102" s="47"/>
      <c r="AI102" s="47"/>
      <c r="AJ102" s="47"/>
      <c r="AK102" s="42"/>
      <c r="AL102" s="187"/>
      <c r="AM102" s="32"/>
    </row>
    <row r="103" spans="1:39" ht="30" customHeight="1">
      <c r="A103" s="209"/>
      <c r="B103" s="84" t="s">
        <v>417</v>
      </c>
      <c r="C103" s="47" t="s">
        <v>557</v>
      </c>
      <c r="D103" s="47"/>
      <c r="E103" s="47"/>
      <c r="F103" s="47"/>
      <c r="G103" s="47"/>
      <c r="H103" s="47"/>
      <c r="I103" s="47"/>
      <c r="J103" s="47"/>
      <c r="K103" s="47"/>
      <c r="L103" s="47"/>
      <c r="M103" s="47"/>
      <c r="N103" s="42"/>
      <c r="O103" s="42"/>
      <c r="P103" s="42"/>
      <c r="Q103" s="42"/>
      <c r="R103" s="42"/>
      <c r="S103" s="42" t="s">
        <v>483</v>
      </c>
      <c r="T103" s="158"/>
      <c r="U103" s="47"/>
      <c r="V103" s="47"/>
      <c r="W103" s="47"/>
      <c r="X103" s="47"/>
      <c r="Y103" s="47"/>
      <c r="Z103" s="47"/>
      <c r="AA103" s="47"/>
      <c r="AB103" s="47"/>
      <c r="AC103" s="47"/>
      <c r="AD103" s="47"/>
      <c r="AE103" s="47"/>
      <c r="AF103" s="47"/>
      <c r="AG103" s="47"/>
      <c r="AH103" s="47"/>
      <c r="AI103" s="47"/>
      <c r="AJ103" s="47"/>
      <c r="AK103" s="42"/>
      <c r="AL103" s="187"/>
      <c r="AM103" s="32"/>
    </row>
    <row r="104" spans="1:39" ht="30" customHeight="1">
      <c r="A104" s="209"/>
      <c r="B104" s="84" t="s">
        <v>429</v>
      </c>
      <c r="C104" s="47"/>
      <c r="D104" s="47"/>
      <c r="E104" s="47"/>
      <c r="F104" s="47"/>
      <c r="G104" s="47"/>
      <c r="H104" s="47"/>
      <c r="I104" s="47"/>
      <c r="J104" s="47"/>
      <c r="K104" s="47"/>
      <c r="L104" s="47"/>
      <c r="M104" s="47"/>
      <c r="N104" s="42"/>
      <c r="O104" s="42"/>
      <c r="P104" s="42"/>
      <c r="Q104" s="42"/>
      <c r="R104" s="42" t="s">
        <v>135</v>
      </c>
      <c r="S104" s="42"/>
      <c r="T104" s="158"/>
      <c r="U104" s="47"/>
      <c r="V104" s="47"/>
      <c r="W104" s="47"/>
      <c r="X104" s="47"/>
      <c r="Y104" s="47"/>
      <c r="Z104" s="47"/>
      <c r="AA104" s="47"/>
      <c r="AB104" s="47"/>
      <c r="AC104" s="47"/>
      <c r="AD104" s="47"/>
      <c r="AE104" s="47"/>
      <c r="AF104" s="47"/>
      <c r="AG104" s="47"/>
      <c r="AH104" s="47"/>
      <c r="AI104" s="47"/>
      <c r="AJ104" s="47"/>
      <c r="AK104" s="42"/>
      <c r="AL104" s="187"/>
      <c r="AM104" s="32"/>
    </row>
    <row r="105" spans="1:39" ht="30" customHeight="1">
      <c r="A105" s="209"/>
      <c r="B105" s="84" t="s">
        <v>558</v>
      </c>
      <c r="C105" s="47"/>
      <c r="D105" s="47"/>
      <c r="E105" s="47"/>
      <c r="F105" s="47"/>
      <c r="G105" s="47"/>
      <c r="H105" s="47"/>
      <c r="I105" s="47"/>
      <c r="J105" s="47"/>
      <c r="K105" s="47"/>
      <c r="L105" s="47"/>
      <c r="M105" s="47"/>
      <c r="N105" s="42"/>
      <c r="O105" s="42"/>
      <c r="P105" s="42" t="s">
        <v>135</v>
      </c>
      <c r="Q105" s="42"/>
      <c r="R105" s="42"/>
      <c r="S105" s="42"/>
      <c r="T105" s="158"/>
      <c r="U105" s="47"/>
      <c r="V105" s="47"/>
      <c r="W105" s="47"/>
      <c r="X105" s="47"/>
      <c r="Y105" s="47"/>
      <c r="Z105" s="47"/>
      <c r="AA105" s="47"/>
      <c r="AB105" s="47"/>
      <c r="AC105" s="47"/>
      <c r="AD105" s="47"/>
      <c r="AE105" s="47"/>
      <c r="AF105" s="47"/>
      <c r="AG105" s="47"/>
      <c r="AH105" s="47"/>
      <c r="AI105" s="47"/>
      <c r="AJ105" s="47"/>
      <c r="AK105" s="42"/>
      <c r="AL105" s="187"/>
      <c r="AM105" s="32"/>
    </row>
    <row r="106" spans="1:39" ht="30" customHeight="1">
      <c r="A106" s="209"/>
      <c r="B106" s="84" t="s">
        <v>559</v>
      </c>
      <c r="C106" s="47"/>
      <c r="D106" s="47"/>
      <c r="E106" s="47"/>
      <c r="F106" s="47"/>
      <c r="G106" s="47"/>
      <c r="H106" s="47"/>
      <c r="I106" s="47"/>
      <c r="J106" s="47"/>
      <c r="K106" s="47"/>
      <c r="L106" s="47"/>
      <c r="M106" s="47"/>
      <c r="N106" s="42"/>
      <c r="O106" s="42"/>
      <c r="P106" s="42" t="s">
        <v>135</v>
      </c>
      <c r="Q106" s="42"/>
      <c r="R106" s="42"/>
      <c r="S106" s="42"/>
      <c r="T106" s="158"/>
      <c r="U106" s="47"/>
      <c r="V106" s="47"/>
      <c r="W106" s="47"/>
      <c r="X106" s="47"/>
      <c r="Y106" s="47"/>
      <c r="Z106" s="47"/>
      <c r="AA106" s="47"/>
      <c r="AB106" s="47"/>
      <c r="AC106" s="47"/>
      <c r="AD106" s="47"/>
      <c r="AE106" s="47"/>
      <c r="AF106" s="47"/>
      <c r="AG106" s="47"/>
      <c r="AH106" s="47"/>
      <c r="AI106" s="47"/>
      <c r="AJ106" s="47"/>
      <c r="AK106" s="42"/>
      <c r="AL106" s="187"/>
      <c r="AM106" s="32"/>
    </row>
    <row r="107" spans="1:39" ht="30" customHeight="1">
      <c r="A107" s="209"/>
      <c r="B107" s="84" t="s">
        <v>560</v>
      </c>
      <c r="C107" s="47"/>
      <c r="D107" s="47"/>
      <c r="E107" s="47"/>
      <c r="F107" s="47"/>
      <c r="G107" s="47"/>
      <c r="H107" s="47"/>
      <c r="I107" s="47"/>
      <c r="J107" s="47"/>
      <c r="K107" s="47"/>
      <c r="L107" s="47"/>
      <c r="M107" s="47"/>
      <c r="N107" s="42"/>
      <c r="O107" s="42"/>
      <c r="P107" s="42" t="s">
        <v>135</v>
      </c>
      <c r="Q107" s="42"/>
      <c r="R107" s="42"/>
      <c r="S107" s="42"/>
      <c r="T107" s="158"/>
      <c r="U107" s="47"/>
      <c r="V107" s="47"/>
      <c r="W107" s="47"/>
      <c r="X107" s="47"/>
      <c r="Y107" s="47"/>
      <c r="Z107" s="47"/>
      <c r="AA107" s="47"/>
      <c r="AB107" s="47"/>
      <c r="AC107" s="47"/>
      <c r="AD107" s="47"/>
      <c r="AE107" s="47"/>
      <c r="AF107" s="47"/>
      <c r="AG107" s="47"/>
      <c r="AH107" s="47"/>
      <c r="AI107" s="47"/>
      <c r="AJ107" s="47"/>
      <c r="AK107" s="42"/>
      <c r="AL107" s="187"/>
      <c r="AM107" s="32"/>
    </row>
    <row r="108" spans="1:39" ht="30" customHeight="1">
      <c r="A108" s="209"/>
      <c r="B108" s="84" t="s">
        <v>561</v>
      </c>
      <c r="C108" s="47"/>
      <c r="D108" s="47"/>
      <c r="E108" s="47"/>
      <c r="F108" s="47"/>
      <c r="G108" s="47"/>
      <c r="H108" s="47"/>
      <c r="I108" s="47"/>
      <c r="J108" s="47"/>
      <c r="K108" s="47"/>
      <c r="L108" s="47"/>
      <c r="M108" s="47"/>
      <c r="N108" s="42"/>
      <c r="O108" s="42"/>
      <c r="P108" s="42" t="s">
        <v>135</v>
      </c>
      <c r="Q108" s="42"/>
      <c r="R108" s="42"/>
      <c r="S108" s="42"/>
      <c r="T108" s="158"/>
      <c r="U108" s="47"/>
      <c r="V108" s="47"/>
      <c r="W108" s="47"/>
      <c r="X108" s="47"/>
      <c r="Y108" s="47"/>
      <c r="Z108" s="47"/>
      <c r="AA108" s="47"/>
      <c r="AB108" s="47"/>
      <c r="AC108" s="47"/>
      <c r="AD108" s="47"/>
      <c r="AE108" s="47"/>
      <c r="AF108" s="47"/>
      <c r="AG108" s="47"/>
      <c r="AH108" s="47"/>
      <c r="AI108" s="47"/>
      <c r="AJ108" s="47"/>
      <c r="AK108" s="42"/>
      <c r="AL108" s="187"/>
      <c r="AM108" s="32"/>
    </row>
    <row r="109" spans="1:39" ht="30" customHeight="1">
      <c r="A109" s="209"/>
      <c r="B109" s="84" t="s">
        <v>562</v>
      </c>
      <c r="C109" s="47"/>
      <c r="D109" s="47"/>
      <c r="E109" s="47"/>
      <c r="F109" s="47"/>
      <c r="G109" s="47"/>
      <c r="H109" s="47"/>
      <c r="I109" s="47"/>
      <c r="J109" s="47"/>
      <c r="K109" s="47"/>
      <c r="L109" s="47"/>
      <c r="M109" s="47"/>
      <c r="N109" s="42"/>
      <c r="O109" s="42"/>
      <c r="P109" s="42" t="s">
        <v>135</v>
      </c>
      <c r="Q109" s="42"/>
      <c r="R109" s="42"/>
      <c r="S109" s="42"/>
      <c r="T109" s="158"/>
      <c r="U109" s="47"/>
      <c r="V109" s="47"/>
      <c r="W109" s="47"/>
      <c r="X109" s="47"/>
      <c r="Y109" s="47"/>
      <c r="Z109" s="47"/>
      <c r="AA109" s="47"/>
      <c r="AB109" s="47"/>
      <c r="AC109" s="47"/>
      <c r="AD109" s="47"/>
      <c r="AE109" s="47"/>
      <c r="AF109" s="47"/>
      <c r="AG109" s="47"/>
      <c r="AH109" s="47"/>
      <c r="AI109" s="47"/>
      <c r="AJ109" s="47"/>
      <c r="AK109" s="42"/>
      <c r="AL109" s="187"/>
      <c r="AM109" s="32"/>
    </row>
    <row r="110" spans="1:39" ht="30" customHeight="1">
      <c r="A110" s="209"/>
      <c r="B110" s="84" t="s">
        <v>563</v>
      </c>
      <c r="C110" s="47"/>
      <c r="D110" s="47"/>
      <c r="E110" s="47"/>
      <c r="F110" s="47"/>
      <c r="G110" s="47"/>
      <c r="H110" s="47"/>
      <c r="I110" s="47"/>
      <c r="J110" s="47"/>
      <c r="K110" s="47"/>
      <c r="L110" s="47"/>
      <c r="M110" s="47"/>
      <c r="N110" s="42"/>
      <c r="O110" s="42"/>
      <c r="P110" s="42" t="s">
        <v>135</v>
      </c>
      <c r="Q110" s="42"/>
      <c r="R110" s="42"/>
      <c r="S110" s="42"/>
      <c r="T110" s="158"/>
      <c r="U110" s="47"/>
      <c r="V110" s="47"/>
      <c r="W110" s="47"/>
      <c r="X110" s="47"/>
      <c r="Y110" s="47"/>
      <c r="Z110" s="47"/>
      <c r="AA110" s="47"/>
      <c r="AB110" s="47"/>
      <c r="AC110" s="47"/>
      <c r="AD110" s="47"/>
      <c r="AE110" s="47"/>
      <c r="AF110" s="47"/>
      <c r="AG110" s="47"/>
      <c r="AH110" s="47"/>
      <c r="AI110" s="47"/>
      <c r="AJ110" s="47"/>
      <c r="AK110" s="42"/>
      <c r="AL110" s="187"/>
      <c r="AM110" s="32"/>
    </row>
    <row r="111" spans="1:39" ht="30" customHeight="1">
      <c r="A111" s="209"/>
      <c r="B111" s="84" t="s">
        <v>564</v>
      </c>
      <c r="C111" s="47"/>
      <c r="D111" s="47"/>
      <c r="E111" s="47"/>
      <c r="F111" s="47"/>
      <c r="G111" s="47"/>
      <c r="H111" s="47"/>
      <c r="I111" s="47"/>
      <c r="J111" s="47"/>
      <c r="K111" s="47"/>
      <c r="L111" s="47"/>
      <c r="M111" s="47"/>
      <c r="N111" s="42"/>
      <c r="O111" s="42"/>
      <c r="P111" s="42" t="s">
        <v>135</v>
      </c>
      <c r="Q111" s="42"/>
      <c r="R111" s="42"/>
      <c r="S111" s="42"/>
      <c r="T111" s="158"/>
      <c r="U111" s="47"/>
      <c r="V111" s="47"/>
      <c r="W111" s="47"/>
      <c r="X111" s="47"/>
      <c r="Y111" s="47"/>
      <c r="Z111" s="47"/>
      <c r="AA111" s="47"/>
      <c r="AB111" s="47"/>
      <c r="AC111" s="47"/>
      <c r="AD111" s="47"/>
      <c r="AE111" s="47"/>
      <c r="AF111" s="47"/>
      <c r="AG111" s="47"/>
      <c r="AH111" s="47"/>
      <c r="AI111" s="47"/>
      <c r="AJ111" s="47"/>
      <c r="AK111" s="42"/>
      <c r="AL111" s="187"/>
      <c r="AM111" s="32"/>
    </row>
    <row r="112" spans="1:39" ht="30" customHeight="1">
      <c r="A112" s="209"/>
      <c r="B112" s="84" t="s">
        <v>565</v>
      </c>
      <c r="C112" s="47"/>
      <c r="D112" s="47"/>
      <c r="E112" s="47"/>
      <c r="F112" s="47"/>
      <c r="G112" s="47"/>
      <c r="H112" s="47"/>
      <c r="I112" s="47"/>
      <c r="J112" s="47"/>
      <c r="K112" s="47"/>
      <c r="L112" s="47"/>
      <c r="M112" s="47"/>
      <c r="N112" s="42"/>
      <c r="O112" s="42"/>
      <c r="P112" s="42" t="s">
        <v>135</v>
      </c>
      <c r="Q112" s="42"/>
      <c r="R112" s="42"/>
      <c r="S112" s="42"/>
      <c r="T112" s="158"/>
      <c r="U112" s="47"/>
      <c r="V112" s="47"/>
      <c r="W112" s="47"/>
      <c r="X112" s="47"/>
      <c r="Y112" s="47"/>
      <c r="Z112" s="47"/>
      <c r="AA112" s="47"/>
      <c r="AB112" s="47"/>
      <c r="AC112" s="47"/>
      <c r="AD112" s="47"/>
      <c r="AE112" s="47"/>
      <c r="AF112" s="47"/>
      <c r="AG112" s="47"/>
      <c r="AH112" s="47"/>
      <c r="AI112" s="47"/>
      <c r="AJ112" s="47"/>
      <c r="AK112" s="42"/>
      <c r="AL112" s="187"/>
      <c r="AM112" s="32"/>
    </row>
    <row r="113" spans="1:39" ht="30" customHeight="1">
      <c r="A113" s="209"/>
      <c r="B113" s="84" t="s">
        <v>566</v>
      </c>
      <c r="C113" s="47"/>
      <c r="D113" s="47"/>
      <c r="E113" s="47"/>
      <c r="F113" s="47"/>
      <c r="G113" s="47"/>
      <c r="H113" s="47"/>
      <c r="I113" s="47"/>
      <c r="J113" s="47"/>
      <c r="K113" s="47"/>
      <c r="L113" s="47"/>
      <c r="M113" s="47"/>
      <c r="N113" s="42"/>
      <c r="O113" s="42"/>
      <c r="P113" s="42" t="s">
        <v>135</v>
      </c>
      <c r="Q113" s="42"/>
      <c r="R113" s="42"/>
      <c r="S113" s="42"/>
      <c r="T113" s="158"/>
      <c r="U113" s="47"/>
      <c r="V113" s="47"/>
      <c r="W113" s="47"/>
      <c r="X113" s="47"/>
      <c r="Y113" s="47"/>
      <c r="Z113" s="47"/>
      <c r="AA113" s="47"/>
      <c r="AB113" s="47"/>
      <c r="AC113" s="47"/>
      <c r="AD113" s="47"/>
      <c r="AE113" s="47"/>
      <c r="AF113" s="47"/>
      <c r="AG113" s="47"/>
      <c r="AH113" s="47"/>
      <c r="AI113" s="47"/>
      <c r="AJ113" s="47"/>
      <c r="AK113" s="42"/>
      <c r="AL113" s="187"/>
      <c r="AM113" s="32"/>
    </row>
    <row r="114" spans="1:39" ht="30" customHeight="1">
      <c r="A114" s="209"/>
      <c r="B114" s="84" t="s">
        <v>567</v>
      </c>
      <c r="C114" s="47"/>
      <c r="D114" s="47"/>
      <c r="E114" s="47"/>
      <c r="F114" s="47"/>
      <c r="G114" s="47"/>
      <c r="H114" s="47"/>
      <c r="I114" s="47"/>
      <c r="J114" s="47"/>
      <c r="K114" s="47"/>
      <c r="L114" s="47"/>
      <c r="M114" s="47"/>
      <c r="N114" s="42"/>
      <c r="O114" s="42"/>
      <c r="P114" s="42" t="s">
        <v>135</v>
      </c>
      <c r="Q114" s="42"/>
      <c r="R114" s="42"/>
      <c r="S114" s="42"/>
      <c r="T114" s="158"/>
      <c r="U114" s="47"/>
      <c r="V114" s="47"/>
      <c r="W114" s="47"/>
      <c r="X114" s="47"/>
      <c r="Y114" s="47"/>
      <c r="Z114" s="47"/>
      <c r="AA114" s="47"/>
      <c r="AB114" s="47"/>
      <c r="AC114" s="47"/>
      <c r="AD114" s="47"/>
      <c r="AE114" s="47"/>
      <c r="AF114" s="47"/>
      <c r="AG114" s="47"/>
      <c r="AH114" s="47"/>
      <c r="AI114" s="47"/>
      <c r="AJ114" s="47"/>
      <c r="AK114" s="42"/>
      <c r="AL114" s="187"/>
      <c r="AM114" s="32"/>
    </row>
    <row r="115" spans="1:39" ht="30" customHeight="1">
      <c r="A115" s="210"/>
      <c r="B115" s="84" t="s">
        <v>568</v>
      </c>
      <c r="C115" s="47"/>
      <c r="D115" s="47"/>
      <c r="E115" s="47"/>
      <c r="F115" s="47"/>
      <c r="G115" s="47"/>
      <c r="H115" s="47"/>
      <c r="I115" s="47"/>
      <c r="J115" s="47"/>
      <c r="K115" s="47"/>
      <c r="L115" s="47"/>
      <c r="M115" s="47"/>
      <c r="N115" s="42"/>
      <c r="O115" s="42"/>
      <c r="P115" s="42" t="s">
        <v>135</v>
      </c>
      <c r="Q115" s="42"/>
      <c r="R115" s="42"/>
      <c r="S115" s="42"/>
      <c r="T115" s="158"/>
      <c r="U115" s="47"/>
      <c r="V115" s="47"/>
      <c r="W115" s="47"/>
      <c r="X115" s="47"/>
      <c r="Y115" s="47"/>
      <c r="Z115" s="47"/>
      <c r="AA115" s="47"/>
      <c r="AB115" s="47"/>
      <c r="AC115" s="47"/>
      <c r="AD115" s="47"/>
      <c r="AE115" s="47"/>
      <c r="AF115" s="47"/>
      <c r="AG115" s="47"/>
      <c r="AH115" s="47"/>
      <c r="AI115" s="47"/>
      <c r="AJ115" s="47"/>
      <c r="AK115" s="42"/>
      <c r="AL115" s="187"/>
      <c r="AM115" s="32"/>
    </row>
    <row r="116" spans="1:39" ht="30" customHeight="1">
      <c r="A116" s="241" t="s">
        <v>569</v>
      </c>
      <c r="B116" s="84" t="s">
        <v>570</v>
      </c>
      <c r="C116" s="47" t="s">
        <v>571</v>
      </c>
      <c r="D116" s="47"/>
      <c r="E116" s="47"/>
      <c r="F116" s="47"/>
      <c r="G116" s="47"/>
      <c r="H116" s="47"/>
      <c r="I116" s="47"/>
      <c r="J116" s="47"/>
      <c r="K116" s="47"/>
      <c r="L116" s="47"/>
      <c r="M116" s="47"/>
      <c r="N116" s="42"/>
      <c r="O116" s="42"/>
      <c r="P116" s="42"/>
      <c r="Q116" s="42"/>
      <c r="R116" s="42"/>
      <c r="S116" s="42" t="s">
        <v>483</v>
      </c>
      <c r="T116" s="158"/>
      <c r="U116" s="47"/>
      <c r="V116" s="47"/>
      <c r="W116" s="47"/>
      <c r="X116" s="47"/>
      <c r="Y116" s="47"/>
      <c r="Z116" s="47"/>
      <c r="AA116" s="47"/>
      <c r="AB116" s="47"/>
      <c r="AC116" s="47"/>
      <c r="AD116" s="47"/>
      <c r="AE116" s="47"/>
      <c r="AF116" s="47"/>
      <c r="AG116" s="47"/>
      <c r="AH116" s="47"/>
      <c r="AI116" s="47"/>
      <c r="AJ116" s="47"/>
      <c r="AK116" s="42"/>
      <c r="AL116" s="187"/>
      <c r="AM116" s="32"/>
    </row>
    <row r="117" spans="1:39" ht="30" customHeight="1">
      <c r="A117" s="209"/>
      <c r="B117" s="84" t="s">
        <v>572</v>
      </c>
      <c r="C117" s="47" t="s">
        <v>571</v>
      </c>
      <c r="D117" s="47"/>
      <c r="E117" s="47"/>
      <c r="F117" s="47"/>
      <c r="G117" s="47"/>
      <c r="H117" s="47"/>
      <c r="I117" s="47"/>
      <c r="J117" s="47"/>
      <c r="K117" s="47"/>
      <c r="L117" s="47"/>
      <c r="M117" s="47"/>
      <c r="N117" s="42"/>
      <c r="O117" s="42"/>
      <c r="P117" s="42"/>
      <c r="Q117" s="42"/>
      <c r="R117" s="42"/>
      <c r="S117" s="42" t="s">
        <v>483</v>
      </c>
      <c r="T117" s="158"/>
      <c r="U117" s="47"/>
      <c r="V117" s="47"/>
      <c r="W117" s="47"/>
      <c r="X117" s="47"/>
      <c r="Y117" s="47"/>
      <c r="Z117" s="47"/>
      <c r="AA117" s="47"/>
      <c r="AB117" s="47"/>
      <c r="AC117" s="47"/>
      <c r="AD117" s="47"/>
      <c r="AE117" s="47"/>
      <c r="AF117" s="47"/>
      <c r="AG117" s="47"/>
      <c r="AH117" s="47"/>
      <c r="AI117" s="47"/>
      <c r="AJ117" s="47"/>
      <c r="AK117" s="42"/>
      <c r="AL117" s="187"/>
      <c r="AM117" s="32"/>
    </row>
    <row r="118" spans="1:39" ht="30" customHeight="1">
      <c r="A118" s="209"/>
      <c r="B118" s="84" t="s">
        <v>573</v>
      </c>
      <c r="C118" s="47" t="s">
        <v>571</v>
      </c>
      <c r="D118" s="47"/>
      <c r="E118" s="47"/>
      <c r="F118" s="47"/>
      <c r="G118" s="47"/>
      <c r="H118" s="47"/>
      <c r="I118" s="47"/>
      <c r="J118" s="47"/>
      <c r="K118" s="47"/>
      <c r="L118" s="47"/>
      <c r="M118" s="47"/>
      <c r="N118" s="42"/>
      <c r="O118" s="42"/>
      <c r="P118" s="42"/>
      <c r="Q118" s="42"/>
      <c r="R118" s="42"/>
      <c r="S118" s="42" t="s">
        <v>483</v>
      </c>
      <c r="T118" s="158"/>
      <c r="U118" s="47"/>
      <c r="V118" s="47"/>
      <c r="W118" s="47"/>
      <c r="X118" s="47"/>
      <c r="Y118" s="47"/>
      <c r="Z118" s="47"/>
      <c r="AA118" s="47"/>
      <c r="AB118" s="47"/>
      <c r="AC118" s="47"/>
      <c r="AD118" s="47"/>
      <c r="AE118" s="47"/>
      <c r="AF118" s="47"/>
      <c r="AG118" s="47"/>
      <c r="AH118" s="47"/>
      <c r="AI118" s="47"/>
      <c r="AJ118" s="47"/>
      <c r="AK118" s="42"/>
      <c r="AL118" s="187"/>
      <c r="AM118" s="32"/>
    </row>
    <row r="119" spans="1:39" ht="30" customHeight="1">
      <c r="A119" s="209"/>
      <c r="B119" s="84" t="s">
        <v>574</v>
      </c>
      <c r="C119" s="47"/>
      <c r="D119" s="47"/>
      <c r="E119" s="47"/>
      <c r="F119" s="47"/>
      <c r="G119" s="47"/>
      <c r="H119" s="47"/>
      <c r="I119" s="47"/>
      <c r="J119" s="47"/>
      <c r="K119" s="47"/>
      <c r="L119" s="47"/>
      <c r="M119" s="47"/>
      <c r="N119" s="42"/>
      <c r="O119" s="42"/>
      <c r="P119" s="42"/>
      <c r="Q119" s="42"/>
      <c r="R119" s="42" t="s">
        <v>135</v>
      </c>
      <c r="S119" s="42"/>
      <c r="T119" s="158"/>
      <c r="U119" s="47"/>
      <c r="V119" s="47"/>
      <c r="W119" s="47"/>
      <c r="X119" s="47"/>
      <c r="Y119" s="47"/>
      <c r="Z119" s="47"/>
      <c r="AA119" s="47"/>
      <c r="AB119" s="47"/>
      <c r="AC119" s="47"/>
      <c r="AD119" s="47"/>
      <c r="AE119" s="47"/>
      <c r="AF119" s="47"/>
      <c r="AG119" s="47"/>
      <c r="AH119" s="47"/>
      <c r="AI119" s="47"/>
      <c r="AJ119" s="47"/>
      <c r="AK119" s="42"/>
      <c r="AL119" s="187"/>
      <c r="AM119" s="32"/>
    </row>
    <row r="120" spans="1:39" ht="30" customHeight="1">
      <c r="A120" s="209"/>
      <c r="B120" s="84" t="s">
        <v>575</v>
      </c>
      <c r="C120" s="47"/>
      <c r="D120" s="47"/>
      <c r="E120" s="47"/>
      <c r="F120" s="47"/>
      <c r="G120" s="47"/>
      <c r="H120" s="47"/>
      <c r="I120" s="47"/>
      <c r="J120" s="47"/>
      <c r="K120" s="47"/>
      <c r="L120" s="47"/>
      <c r="M120" s="47"/>
      <c r="N120" s="42"/>
      <c r="O120" s="42"/>
      <c r="P120" s="42"/>
      <c r="Q120" s="42" t="s">
        <v>135</v>
      </c>
      <c r="R120" s="42"/>
      <c r="S120" s="42"/>
      <c r="T120" s="158"/>
      <c r="U120" s="47"/>
      <c r="V120" s="47"/>
      <c r="W120" s="47"/>
      <c r="X120" s="47"/>
      <c r="Y120" s="47"/>
      <c r="Z120" s="47"/>
      <c r="AA120" s="47"/>
      <c r="AB120" s="47"/>
      <c r="AC120" s="47"/>
      <c r="AD120" s="47"/>
      <c r="AE120" s="47"/>
      <c r="AF120" s="47"/>
      <c r="AG120" s="47"/>
      <c r="AH120" s="47"/>
      <c r="AI120" s="47"/>
      <c r="AJ120" s="47"/>
      <c r="AK120" s="42"/>
      <c r="AL120" s="187"/>
      <c r="AM120" s="32"/>
    </row>
    <row r="121" spans="1:39" ht="30" customHeight="1">
      <c r="A121" s="209"/>
      <c r="B121" s="84" t="s">
        <v>576</v>
      </c>
      <c r="C121" s="47"/>
      <c r="D121" s="47"/>
      <c r="E121" s="47"/>
      <c r="F121" s="47"/>
      <c r="G121" s="47"/>
      <c r="H121" s="47"/>
      <c r="I121" s="47"/>
      <c r="J121" s="47"/>
      <c r="K121" s="47"/>
      <c r="L121" s="47"/>
      <c r="M121" s="47"/>
      <c r="N121" s="42"/>
      <c r="O121" s="42"/>
      <c r="P121" s="42"/>
      <c r="Q121" s="42"/>
      <c r="R121" s="42" t="s">
        <v>135</v>
      </c>
      <c r="S121" s="42"/>
      <c r="T121" s="158"/>
      <c r="U121" s="47"/>
      <c r="V121" s="47"/>
      <c r="W121" s="47"/>
      <c r="X121" s="47"/>
      <c r="Y121" s="47"/>
      <c r="Z121" s="47"/>
      <c r="AA121" s="47"/>
      <c r="AB121" s="47"/>
      <c r="AC121" s="47"/>
      <c r="AD121" s="47"/>
      <c r="AE121" s="47"/>
      <c r="AF121" s="47"/>
      <c r="AG121" s="47"/>
      <c r="AH121" s="47"/>
      <c r="AI121" s="47"/>
      <c r="AJ121" s="47"/>
      <c r="AK121" s="42"/>
      <c r="AL121" s="187"/>
      <c r="AM121" s="32"/>
    </row>
    <row r="122" spans="1:39" ht="30" customHeight="1">
      <c r="A122" s="209"/>
      <c r="B122" s="84" t="s">
        <v>577</v>
      </c>
      <c r="C122" s="47"/>
      <c r="D122" s="47"/>
      <c r="E122" s="47"/>
      <c r="F122" s="47"/>
      <c r="G122" s="47"/>
      <c r="H122" s="47"/>
      <c r="I122" s="47"/>
      <c r="J122" s="47"/>
      <c r="K122" s="47"/>
      <c r="L122" s="47"/>
      <c r="M122" s="47"/>
      <c r="N122" s="42"/>
      <c r="O122" s="42"/>
      <c r="P122" s="42"/>
      <c r="Q122" s="42" t="s">
        <v>135</v>
      </c>
      <c r="R122" s="42"/>
      <c r="S122" s="42"/>
      <c r="T122" s="158"/>
      <c r="U122" s="47"/>
      <c r="V122" s="47"/>
      <c r="W122" s="47"/>
      <c r="X122" s="47"/>
      <c r="Y122" s="47"/>
      <c r="Z122" s="47"/>
      <c r="AA122" s="47"/>
      <c r="AB122" s="47"/>
      <c r="AC122" s="47"/>
      <c r="AD122" s="47"/>
      <c r="AE122" s="47"/>
      <c r="AF122" s="47"/>
      <c r="AG122" s="47"/>
      <c r="AH122" s="47"/>
      <c r="AI122" s="47"/>
      <c r="AJ122" s="47"/>
      <c r="AK122" s="42"/>
      <c r="AL122" s="187"/>
      <c r="AM122" s="32"/>
    </row>
    <row r="123" spans="1:39" ht="30" customHeight="1">
      <c r="A123" s="209"/>
      <c r="B123" s="84" t="s">
        <v>578</v>
      </c>
      <c r="C123" s="47"/>
      <c r="D123" s="47"/>
      <c r="E123" s="47"/>
      <c r="F123" s="47"/>
      <c r="G123" s="47"/>
      <c r="H123" s="47"/>
      <c r="I123" s="47"/>
      <c r="J123" s="47"/>
      <c r="K123" s="47"/>
      <c r="L123" s="47"/>
      <c r="M123" s="47"/>
      <c r="N123" s="42"/>
      <c r="O123" s="42"/>
      <c r="P123" s="42"/>
      <c r="Q123" s="42"/>
      <c r="R123" s="42" t="s">
        <v>135</v>
      </c>
      <c r="S123" s="42"/>
      <c r="T123" s="158"/>
      <c r="U123" s="47"/>
      <c r="V123" s="47"/>
      <c r="W123" s="47"/>
      <c r="X123" s="47"/>
      <c r="Y123" s="47"/>
      <c r="Z123" s="47"/>
      <c r="AA123" s="47"/>
      <c r="AB123" s="47"/>
      <c r="AC123" s="47"/>
      <c r="AD123" s="47"/>
      <c r="AE123" s="47"/>
      <c r="AF123" s="47"/>
      <c r="AG123" s="47"/>
      <c r="AH123" s="47"/>
      <c r="AI123" s="47"/>
      <c r="AJ123" s="47"/>
      <c r="AK123" s="42"/>
      <c r="AL123" s="187"/>
      <c r="AM123" s="32"/>
    </row>
    <row r="124" spans="1:39" ht="30" customHeight="1">
      <c r="A124" s="209"/>
      <c r="B124" s="84" t="s">
        <v>579</v>
      </c>
      <c r="C124" s="47"/>
      <c r="D124" s="47"/>
      <c r="E124" s="47"/>
      <c r="F124" s="47"/>
      <c r="G124" s="47"/>
      <c r="H124" s="47"/>
      <c r="I124" s="47"/>
      <c r="J124" s="47"/>
      <c r="K124" s="47"/>
      <c r="L124" s="47"/>
      <c r="M124" s="47"/>
      <c r="N124" s="42"/>
      <c r="O124" s="42"/>
      <c r="P124" s="42"/>
      <c r="Q124" s="42" t="s">
        <v>135</v>
      </c>
      <c r="R124" s="42"/>
      <c r="S124" s="42"/>
      <c r="T124" s="158"/>
      <c r="U124" s="47"/>
      <c r="V124" s="47"/>
      <c r="W124" s="47"/>
      <c r="X124" s="47"/>
      <c r="Y124" s="47"/>
      <c r="Z124" s="47"/>
      <c r="AA124" s="47"/>
      <c r="AB124" s="47"/>
      <c r="AC124" s="47"/>
      <c r="AD124" s="47"/>
      <c r="AE124" s="47"/>
      <c r="AF124" s="47"/>
      <c r="AG124" s="47"/>
      <c r="AH124" s="47"/>
      <c r="AI124" s="47"/>
      <c r="AJ124" s="47"/>
      <c r="AK124" s="42"/>
      <c r="AL124" s="187"/>
      <c r="AM124" s="32"/>
    </row>
    <row r="125" spans="1:39" ht="30" customHeight="1">
      <c r="A125" s="209"/>
      <c r="B125" s="84" t="s">
        <v>580</v>
      </c>
      <c r="C125" s="47"/>
      <c r="D125" s="47"/>
      <c r="E125" s="47"/>
      <c r="F125" s="47"/>
      <c r="G125" s="47"/>
      <c r="H125" s="47"/>
      <c r="I125" s="47"/>
      <c r="J125" s="47"/>
      <c r="K125" s="47"/>
      <c r="L125" s="47"/>
      <c r="M125" s="47"/>
      <c r="N125" s="42"/>
      <c r="O125" s="42"/>
      <c r="P125" s="42"/>
      <c r="Q125" s="42"/>
      <c r="R125" s="42" t="s">
        <v>135</v>
      </c>
      <c r="S125" s="42"/>
      <c r="T125" s="158"/>
      <c r="U125" s="47"/>
      <c r="V125" s="47"/>
      <c r="W125" s="47"/>
      <c r="X125" s="47"/>
      <c r="Y125" s="47"/>
      <c r="Z125" s="47"/>
      <c r="AA125" s="47"/>
      <c r="AB125" s="47"/>
      <c r="AC125" s="47"/>
      <c r="AD125" s="47"/>
      <c r="AE125" s="47"/>
      <c r="AF125" s="47"/>
      <c r="AG125" s="47"/>
      <c r="AH125" s="47"/>
      <c r="AI125" s="47"/>
      <c r="AJ125" s="47"/>
      <c r="AK125" s="42"/>
      <c r="AL125" s="187"/>
      <c r="AM125" s="32"/>
    </row>
    <row r="126" spans="1:39" ht="30" customHeight="1">
      <c r="A126" s="209"/>
      <c r="B126" s="84" t="s">
        <v>581</v>
      </c>
      <c r="C126" s="47"/>
      <c r="D126" s="47"/>
      <c r="E126" s="47"/>
      <c r="F126" s="47"/>
      <c r="G126" s="47"/>
      <c r="H126" s="47"/>
      <c r="I126" s="47"/>
      <c r="J126" s="47"/>
      <c r="K126" s="47"/>
      <c r="L126" s="47"/>
      <c r="M126" s="47"/>
      <c r="N126" s="42"/>
      <c r="O126" s="42"/>
      <c r="P126" s="42"/>
      <c r="Q126" s="42" t="s">
        <v>135</v>
      </c>
      <c r="R126" s="42"/>
      <c r="S126" s="42"/>
      <c r="T126" s="158"/>
      <c r="U126" s="47"/>
      <c r="V126" s="47"/>
      <c r="W126" s="47"/>
      <c r="X126" s="47"/>
      <c r="Y126" s="47"/>
      <c r="Z126" s="47"/>
      <c r="AA126" s="47"/>
      <c r="AB126" s="47"/>
      <c r="AC126" s="47"/>
      <c r="AD126" s="47"/>
      <c r="AE126" s="47"/>
      <c r="AF126" s="47"/>
      <c r="AG126" s="47"/>
      <c r="AH126" s="47"/>
      <c r="AI126" s="47"/>
      <c r="AJ126" s="47"/>
      <c r="AK126" s="42"/>
      <c r="AL126" s="187"/>
      <c r="AM126" s="32"/>
    </row>
    <row r="127" spans="1:39" ht="30" customHeight="1">
      <c r="A127" s="209"/>
      <c r="B127" s="84" t="s">
        <v>582</v>
      </c>
      <c r="C127" s="47"/>
      <c r="D127" s="47"/>
      <c r="E127" s="47"/>
      <c r="F127" s="47"/>
      <c r="G127" s="47"/>
      <c r="H127" s="47"/>
      <c r="I127" s="47"/>
      <c r="J127" s="47"/>
      <c r="K127" s="47"/>
      <c r="L127" s="47"/>
      <c r="M127" s="47"/>
      <c r="N127" s="42"/>
      <c r="O127" s="42"/>
      <c r="P127" s="42"/>
      <c r="Q127" s="42"/>
      <c r="R127" s="42" t="s">
        <v>135</v>
      </c>
      <c r="S127" s="42"/>
      <c r="T127" s="158"/>
      <c r="U127" s="47"/>
      <c r="V127" s="47"/>
      <c r="W127" s="47"/>
      <c r="X127" s="47"/>
      <c r="Y127" s="47"/>
      <c r="Z127" s="47"/>
      <c r="AA127" s="47"/>
      <c r="AB127" s="47"/>
      <c r="AC127" s="47"/>
      <c r="AD127" s="47"/>
      <c r="AE127" s="47"/>
      <c r="AF127" s="47"/>
      <c r="AG127" s="47"/>
      <c r="AH127" s="47"/>
      <c r="AI127" s="47"/>
      <c r="AJ127" s="47"/>
      <c r="AK127" s="42"/>
      <c r="AL127" s="187"/>
      <c r="AM127" s="32"/>
    </row>
    <row r="128" spans="1:39" ht="30" customHeight="1">
      <c r="A128" s="209"/>
      <c r="B128" s="84" t="s">
        <v>583</v>
      </c>
      <c r="C128" s="47"/>
      <c r="D128" s="47"/>
      <c r="E128" s="47"/>
      <c r="F128" s="47"/>
      <c r="G128" s="47"/>
      <c r="H128" s="47"/>
      <c r="I128" s="47"/>
      <c r="J128" s="47"/>
      <c r="K128" s="47"/>
      <c r="L128" s="47"/>
      <c r="M128" s="47"/>
      <c r="N128" s="42"/>
      <c r="O128" s="42"/>
      <c r="P128" s="42"/>
      <c r="Q128" s="42" t="s">
        <v>135</v>
      </c>
      <c r="R128" s="42"/>
      <c r="S128" s="42"/>
      <c r="T128" s="158"/>
      <c r="U128" s="47"/>
      <c r="V128" s="47"/>
      <c r="W128" s="47"/>
      <c r="X128" s="47"/>
      <c r="Y128" s="47"/>
      <c r="Z128" s="47"/>
      <c r="AA128" s="47"/>
      <c r="AB128" s="47"/>
      <c r="AC128" s="47"/>
      <c r="AD128" s="47"/>
      <c r="AE128" s="47"/>
      <c r="AF128" s="47"/>
      <c r="AG128" s="47"/>
      <c r="AH128" s="47"/>
      <c r="AI128" s="47"/>
      <c r="AJ128" s="47"/>
      <c r="AK128" s="42"/>
      <c r="AL128" s="187"/>
      <c r="AM128" s="32"/>
    </row>
    <row r="129" spans="1:39" ht="30" customHeight="1">
      <c r="A129" s="209"/>
      <c r="B129" s="84" t="s">
        <v>584</v>
      </c>
      <c r="C129" s="47"/>
      <c r="D129" s="47"/>
      <c r="E129" s="47"/>
      <c r="F129" s="47"/>
      <c r="G129" s="47"/>
      <c r="H129" s="47"/>
      <c r="I129" s="47"/>
      <c r="J129" s="47"/>
      <c r="K129" s="47"/>
      <c r="L129" s="47"/>
      <c r="M129" s="47"/>
      <c r="N129" s="42"/>
      <c r="O129" s="42"/>
      <c r="P129" s="42"/>
      <c r="Q129" s="42"/>
      <c r="R129" s="42" t="s">
        <v>135</v>
      </c>
      <c r="S129" s="42"/>
      <c r="T129" s="158"/>
      <c r="U129" s="47"/>
      <c r="V129" s="47"/>
      <c r="W129" s="47"/>
      <c r="X129" s="47"/>
      <c r="Y129" s="47"/>
      <c r="Z129" s="47"/>
      <c r="AA129" s="47"/>
      <c r="AB129" s="47"/>
      <c r="AC129" s="47"/>
      <c r="AD129" s="47"/>
      <c r="AE129" s="47"/>
      <c r="AF129" s="47"/>
      <c r="AG129" s="47"/>
      <c r="AH129" s="47"/>
      <c r="AI129" s="47"/>
      <c r="AJ129" s="47"/>
      <c r="AK129" s="42"/>
      <c r="AL129" s="187"/>
      <c r="AM129" s="32"/>
    </row>
    <row r="130" spans="1:39" ht="30" customHeight="1">
      <c r="A130" s="210"/>
      <c r="B130" s="84" t="s">
        <v>585</v>
      </c>
      <c r="C130" s="47"/>
      <c r="D130" s="47"/>
      <c r="E130" s="47"/>
      <c r="F130" s="47"/>
      <c r="G130" s="47"/>
      <c r="H130" s="47"/>
      <c r="I130" s="47"/>
      <c r="J130" s="47"/>
      <c r="K130" s="47"/>
      <c r="L130" s="47"/>
      <c r="M130" s="47"/>
      <c r="N130" s="42"/>
      <c r="O130" s="42"/>
      <c r="P130" s="42"/>
      <c r="Q130" s="42"/>
      <c r="R130" s="42" t="s">
        <v>135</v>
      </c>
      <c r="S130" s="42"/>
      <c r="T130" s="158"/>
      <c r="U130" s="47"/>
      <c r="V130" s="47"/>
      <c r="W130" s="47"/>
      <c r="X130" s="47"/>
      <c r="Y130" s="47"/>
      <c r="Z130" s="47"/>
      <c r="AA130" s="47"/>
      <c r="AB130" s="47"/>
      <c r="AC130" s="47"/>
      <c r="AD130" s="47"/>
      <c r="AE130" s="47"/>
      <c r="AF130" s="47"/>
      <c r="AG130" s="47"/>
      <c r="AH130" s="47"/>
      <c r="AI130" s="47"/>
      <c r="AJ130" s="47"/>
      <c r="AK130" s="42"/>
      <c r="AL130" s="187"/>
      <c r="AM130" s="32"/>
    </row>
    <row r="131" spans="1:39" ht="30" customHeight="1">
      <c r="A131" s="241" t="s">
        <v>586</v>
      </c>
      <c r="B131" s="84" t="s">
        <v>587</v>
      </c>
      <c r="C131" s="47" t="s">
        <v>588</v>
      </c>
      <c r="D131" s="47"/>
      <c r="E131" s="47"/>
      <c r="F131" s="47"/>
      <c r="G131" s="47"/>
      <c r="H131" s="47"/>
      <c r="I131" s="47"/>
      <c r="J131" s="47"/>
      <c r="K131" s="47"/>
      <c r="L131" s="47"/>
      <c r="M131" s="47"/>
      <c r="N131" s="42"/>
      <c r="O131" s="42"/>
      <c r="P131" s="42"/>
      <c r="Q131" s="42"/>
      <c r="R131" s="42"/>
      <c r="S131" s="42" t="s">
        <v>483</v>
      </c>
      <c r="T131" s="158"/>
      <c r="U131" s="47"/>
      <c r="V131" s="47"/>
      <c r="W131" s="47"/>
      <c r="X131" s="47"/>
      <c r="Y131" s="47"/>
      <c r="Z131" s="47"/>
      <c r="AA131" s="47"/>
      <c r="AB131" s="47"/>
      <c r="AC131" s="47"/>
      <c r="AD131" s="47"/>
      <c r="AE131" s="47"/>
      <c r="AF131" s="47"/>
      <c r="AG131" s="47"/>
      <c r="AH131" s="47"/>
      <c r="AI131" s="47"/>
      <c r="AJ131" s="47"/>
      <c r="AK131" s="42"/>
      <c r="AL131" s="187"/>
      <c r="AM131" s="32"/>
    </row>
    <row r="132" spans="1:39" ht="30" customHeight="1">
      <c r="A132" s="209"/>
      <c r="B132" s="84" t="s">
        <v>589</v>
      </c>
      <c r="C132" s="47" t="s">
        <v>588</v>
      </c>
      <c r="D132" s="47"/>
      <c r="E132" s="47"/>
      <c r="F132" s="47"/>
      <c r="G132" s="47"/>
      <c r="H132" s="47"/>
      <c r="I132" s="47"/>
      <c r="J132" s="47"/>
      <c r="K132" s="47"/>
      <c r="L132" s="47"/>
      <c r="M132" s="47"/>
      <c r="N132" s="42"/>
      <c r="O132" s="42"/>
      <c r="P132" s="42"/>
      <c r="Q132" s="42"/>
      <c r="R132" s="42"/>
      <c r="S132" s="42" t="s">
        <v>483</v>
      </c>
      <c r="T132" s="158"/>
      <c r="U132" s="47"/>
      <c r="V132" s="47"/>
      <c r="W132" s="47"/>
      <c r="X132" s="47"/>
      <c r="Y132" s="47"/>
      <c r="Z132" s="47"/>
      <c r="AA132" s="47"/>
      <c r="AB132" s="47"/>
      <c r="AC132" s="47"/>
      <c r="AD132" s="47"/>
      <c r="AE132" s="47"/>
      <c r="AF132" s="47"/>
      <c r="AG132" s="47"/>
      <c r="AH132" s="47"/>
      <c r="AI132" s="47"/>
      <c r="AJ132" s="47"/>
      <c r="AK132" s="42"/>
      <c r="AL132" s="187"/>
      <c r="AM132" s="32"/>
    </row>
    <row r="133" spans="1:39" ht="30" customHeight="1">
      <c r="A133" s="209"/>
      <c r="B133" s="84" t="s">
        <v>590</v>
      </c>
      <c r="C133" s="47" t="s">
        <v>588</v>
      </c>
      <c r="D133" s="47"/>
      <c r="E133" s="47"/>
      <c r="F133" s="47"/>
      <c r="G133" s="47"/>
      <c r="H133" s="47"/>
      <c r="I133" s="47"/>
      <c r="J133" s="47"/>
      <c r="K133" s="47"/>
      <c r="L133" s="47"/>
      <c r="M133" s="47"/>
      <c r="N133" s="42"/>
      <c r="O133" s="42"/>
      <c r="P133" s="42"/>
      <c r="Q133" s="42"/>
      <c r="R133" s="42"/>
      <c r="S133" s="42" t="s">
        <v>483</v>
      </c>
      <c r="T133" s="158"/>
      <c r="U133" s="47"/>
      <c r="V133" s="47"/>
      <c r="W133" s="47"/>
      <c r="X133" s="47"/>
      <c r="Y133" s="47"/>
      <c r="Z133" s="47"/>
      <c r="AA133" s="47"/>
      <c r="AB133" s="47"/>
      <c r="AC133" s="47"/>
      <c r="AD133" s="47"/>
      <c r="AE133" s="47"/>
      <c r="AF133" s="47"/>
      <c r="AG133" s="47"/>
      <c r="AH133" s="47"/>
      <c r="AI133" s="47"/>
      <c r="AJ133" s="47"/>
      <c r="AK133" s="42"/>
      <c r="AL133" s="187"/>
      <c r="AM133" s="32"/>
    </row>
    <row r="134" spans="1:39" ht="30" customHeight="1">
      <c r="A134" s="209"/>
      <c r="B134" s="84" t="s">
        <v>591</v>
      </c>
      <c r="C134" s="47"/>
      <c r="D134" s="47"/>
      <c r="E134" s="47"/>
      <c r="F134" s="47"/>
      <c r="G134" s="47"/>
      <c r="H134" s="47"/>
      <c r="I134" s="47"/>
      <c r="J134" s="47"/>
      <c r="K134" s="47"/>
      <c r="L134" s="47"/>
      <c r="M134" s="47"/>
      <c r="N134" s="42"/>
      <c r="O134" s="42"/>
      <c r="P134" s="42"/>
      <c r="Q134" s="42" t="s">
        <v>135</v>
      </c>
      <c r="R134" s="42"/>
      <c r="S134" s="42"/>
      <c r="T134" s="158"/>
      <c r="U134" s="47"/>
      <c r="V134" s="47"/>
      <c r="W134" s="47"/>
      <c r="X134" s="47"/>
      <c r="Y134" s="47"/>
      <c r="Z134" s="47"/>
      <c r="AA134" s="47"/>
      <c r="AB134" s="47"/>
      <c r="AC134" s="47"/>
      <c r="AD134" s="47"/>
      <c r="AE134" s="47"/>
      <c r="AF134" s="47"/>
      <c r="AG134" s="47"/>
      <c r="AH134" s="47"/>
      <c r="AI134" s="47"/>
      <c r="AJ134" s="47"/>
      <c r="AK134" s="42"/>
      <c r="AL134" s="187"/>
      <c r="AM134" s="32"/>
    </row>
    <row r="135" spans="1:39" ht="30" customHeight="1">
      <c r="A135" s="209"/>
      <c r="B135" s="84" t="s">
        <v>592</v>
      </c>
      <c r="C135" s="47"/>
      <c r="D135" s="47"/>
      <c r="E135" s="47"/>
      <c r="F135" s="47"/>
      <c r="G135" s="47"/>
      <c r="H135" s="47"/>
      <c r="I135" s="47"/>
      <c r="J135" s="47"/>
      <c r="K135" s="47"/>
      <c r="L135" s="47"/>
      <c r="M135" s="47"/>
      <c r="N135" s="42"/>
      <c r="O135" s="42"/>
      <c r="P135" s="42"/>
      <c r="Q135" s="42"/>
      <c r="R135" s="42" t="s">
        <v>135</v>
      </c>
      <c r="S135" s="42"/>
      <c r="T135" s="158"/>
      <c r="U135" s="47"/>
      <c r="V135" s="47"/>
      <c r="W135" s="47"/>
      <c r="X135" s="47"/>
      <c r="Y135" s="47"/>
      <c r="Z135" s="47"/>
      <c r="AA135" s="47"/>
      <c r="AB135" s="47"/>
      <c r="AC135" s="47"/>
      <c r="AD135" s="47"/>
      <c r="AE135" s="47"/>
      <c r="AF135" s="47"/>
      <c r="AG135" s="47"/>
      <c r="AH135" s="47"/>
      <c r="AI135" s="47"/>
      <c r="AJ135" s="47"/>
      <c r="AK135" s="42"/>
      <c r="AL135" s="187"/>
      <c r="AM135" s="32"/>
    </row>
    <row r="136" spans="1:39" ht="30" customHeight="1">
      <c r="A136" s="209"/>
      <c r="B136" s="84" t="s">
        <v>593</v>
      </c>
      <c r="C136" s="47"/>
      <c r="D136" s="47"/>
      <c r="E136" s="47"/>
      <c r="F136" s="47"/>
      <c r="G136" s="47"/>
      <c r="H136" s="47"/>
      <c r="I136" s="47"/>
      <c r="J136" s="47"/>
      <c r="K136" s="47"/>
      <c r="L136" s="47"/>
      <c r="M136" s="47"/>
      <c r="N136" s="42"/>
      <c r="O136" s="42"/>
      <c r="P136" s="42"/>
      <c r="Q136" s="42" t="s">
        <v>135</v>
      </c>
      <c r="R136" s="42"/>
      <c r="S136" s="42"/>
      <c r="T136" s="158"/>
      <c r="U136" s="47"/>
      <c r="V136" s="47"/>
      <c r="W136" s="47"/>
      <c r="X136" s="47"/>
      <c r="Y136" s="47"/>
      <c r="Z136" s="47"/>
      <c r="AA136" s="47"/>
      <c r="AB136" s="47"/>
      <c r="AC136" s="47"/>
      <c r="AD136" s="47"/>
      <c r="AE136" s="47"/>
      <c r="AF136" s="47"/>
      <c r="AG136" s="47"/>
      <c r="AH136" s="47"/>
      <c r="AI136" s="47"/>
      <c r="AJ136" s="47"/>
      <c r="AK136" s="42"/>
      <c r="AL136" s="187"/>
      <c r="AM136" s="32"/>
    </row>
    <row r="137" spans="1:39" ht="30" customHeight="1">
      <c r="A137" s="209"/>
      <c r="B137" s="84" t="s">
        <v>594</v>
      </c>
      <c r="C137" s="47"/>
      <c r="D137" s="47"/>
      <c r="E137" s="47"/>
      <c r="F137" s="47"/>
      <c r="G137" s="47"/>
      <c r="H137" s="47"/>
      <c r="I137" s="47"/>
      <c r="J137" s="47"/>
      <c r="K137" s="47"/>
      <c r="L137" s="47"/>
      <c r="M137" s="47"/>
      <c r="N137" s="42"/>
      <c r="O137" s="42"/>
      <c r="P137" s="42"/>
      <c r="Q137" s="42"/>
      <c r="R137" s="42" t="s">
        <v>135</v>
      </c>
      <c r="S137" s="42"/>
      <c r="T137" s="158"/>
      <c r="U137" s="47"/>
      <c r="V137" s="47"/>
      <c r="W137" s="47"/>
      <c r="X137" s="47"/>
      <c r="Y137" s="47"/>
      <c r="Z137" s="47"/>
      <c r="AA137" s="47"/>
      <c r="AB137" s="47"/>
      <c r="AC137" s="47"/>
      <c r="AD137" s="47"/>
      <c r="AE137" s="47"/>
      <c r="AF137" s="47"/>
      <c r="AG137" s="47"/>
      <c r="AH137" s="47"/>
      <c r="AI137" s="47"/>
      <c r="AJ137" s="47"/>
      <c r="AK137" s="42"/>
      <c r="AL137" s="187"/>
      <c r="AM137" s="32"/>
    </row>
    <row r="138" spans="1:39" ht="30" customHeight="1">
      <c r="A138" s="209"/>
      <c r="B138" s="84" t="s">
        <v>595</v>
      </c>
      <c r="C138" s="47"/>
      <c r="D138" s="47"/>
      <c r="E138" s="47"/>
      <c r="F138" s="47"/>
      <c r="G138" s="47"/>
      <c r="H138" s="47"/>
      <c r="I138" s="47"/>
      <c r="J138" s="47"/>
      <c r="K138" s="47"/>
      <c r="L138" s="47"/>
      <c r="M138" s="47"/>
      <c r="N138" s="42"/>
      <c r="O138" s="42"/>
      <c r="P138" s="42"/>
      <c r="Q138" s="42" t="s">
        <v>135</v>
      </c>
      <c r="R138" s="42"/>
      <c r="S138" s="42"/>
      <c r="T138" s="158"/>
      <c r="U138" s="47"/>
      <c r="V138" s="47"/>
      <c r="W138" s="47"/>
      <c r="X138" s="47"/>
      <c r="Y138" s="47"/>
      <c r="Z138" s="47"/>
      <c r="AA138" s="47"/>
      <c r="AB138" s="47"/>
      <c r="AC138" s="47"/>
      <c r="AD138" s="47"/>
      <c r="AE138" s="47"/>
      <c r="AF138" s="47"/>
      <c r="AG138" s="47"/>
      <c r="AH138" s="47"/>
      <c r="AI138" s="47"/>
      <c r="AJ138" s="47"/>
      <c r="AK138" s="42"/>
      <c r="AL138" s="187"/>
      <c r="AM138" s="32"/>
    </row>
    <row r="139" spans="1:39" ht="30" customHeight="1">
      <c r="A139" s="209"/>
      <c r="B139" s="84" t="s">
        <v>596</v>
      </c>
      <c r="C139" s="47"/>
      <c r="D139" s="47"/>
      <c r="E139" s="47"/>
      <c r="F139" s="47"/>
      <c r="G139" s="47"/>
      <c r="H139" s="47"/>
      <c r="I139" s="47"/>
      <c r="J139" s="47"/>
      <c r="K139" s="47"/>
      <c r="L139" s="47"/>
      <c r="M139" s="47"/>
      <c r="N139" s="42"/>
      <c r="O139" s="42"/>
      <c r="P139" s="42"/>
      <c r="Q139" s="42"/>
      <c r="R139" s="42" t="s">
        <v>135</v>
      </c>
      <c r="S139" s="42"/>
      <c r="T139" s="158"/>
      <c r="U139" s="47"/>
      <c r="V139" s="47"/>
      <c r="W139" s="47"/>
      <c r="X139" s="47"/>
      <c r="Y139" s="47"/>
      <c r="Z139" s="47"/>
      <c r="AA139" s="47"/>
      <c r="AB139" s="47"/>
      <c r="AC139" s="47"/>
      <c r="AD139" s="47"/>
      <c r="AE139" s="47"/>
      <c r="AF139" s="47"/>
      <c r="AG139" s="47"/>
      <c r="AH139" s="47"/>
      <c r="AI139" s="47"/>
      <c r="AJ139" s="47"/>
      <c r="AK139" s="42"/>
      <c r="AL139" s="187"/>
      <c r="AM139" s="32"/>
    </row>
    <row r="140" spans="1:39" ht="30" customHeight="1">
      <c r="A140" s="209"/>
      <c r="B140" s="84" t="s">
        <v>597</v>
      </c>
      <c r="C140" s="47"/>
      <c r="D140" s="47"/>
      <c r="E140" s="47"/>
      <c r="F140" s="47"/>
      <c r="G140" s="47"/>
      <c r="H140" s="47"/>
      <c r="I140" s="47"/>
      <c r="J140" s="47"/>
      <c r="K140" s="47"/>
      <c r="L140" s="47"/>
      <c r="M140" s="47"/>
      <c r="N140" s="42"/>
      <c r="O140" s="42"/>
      <c r="P140" s="42"/>
      <c r="Q140" s="42" t="s">
        <v>135</v>
      </c>
      <c r="R140" s="42"/>
      <c r="S140" s="42"/>
      <c r="T140" s="158"/>
      <c r="U140" s="47"/>
      <c r="V140" s="47"/>
      <c r="W140" s="47"/>
      <c r="X140" s="47"/>
      <c r="Y140" s="47"/>
      <c r="Z140" s="47"/>
      <c r="AA140" s="47"/>
      <c r="AB140" s="47"/>
      <c r="AC140" s="47"/>
      <c r="AD140" s="47"/>
      <c r="AE140" s="47"/>
      <c r="AF140" s="47"/>
      <c r="AG140" s="47"/>
      <c r="AH140" s="47"/>
      <c r="AI140" s="47"/>
      <c r="AJ140" s="47"/>
      <c r="AK140" s="42"/>
      <c r="AL140" s="187"/>
      <c r="AM140" s="32"/>
    </row>
    <row r="141" spans="1:39" ht="30" customHeight="1">
      <c r="A141" s="209"/>
      <c r="B141" s="84" t="s">
        <v>598</v>
      </c>
      <c r="C141" s="47"/>
      <c r="D141" s="47"/>
      <c r="E141" s="47"/>
      <c r="F141" s="47"/>
      <c r="G141" s="47"/>
      <c r="H141" s="47"/>
      <c r="I141" s="47"/>
      <c r="J141" s="47"/>
      <c r="K141" s="47"/>
      <c r="L141" s="47"/>
      <c r="M141" s="47"/>
      <c r="N141" s="42"/>
      <c r="O141" s="42"/>
      <c r="P141" s="42"/>
      <c r="Q141" s="42"/>
      <c r="R141" s="42" t="s">
        <v>135</v>
      </c>
      <c r="S141" s="42"/>
      <c r="T141" s="158"/>
      <c r="U141" s="47"/>
      <c r="V141" s="47"/>
      <c r="W141" s="47"/>
      <c r="X141" s="47"/>
      <c r="Y141" s="47"/>
      <c r="Z141" s="47"/>
      <c r="AA141" s="47"/>
      <c r="AB141" s="47"/>
      <c r="AC141" s="47"/>
      <c r="AD141" s="47"/>
      <c r="AE141" s="47"/>
      <c r="AF141" s="47"/>
      <c r="AG141" s="47"/>
      <c r="AH141" s="47"/>
      <c r="AI141" s="47"/>
      <c r="AJ141" s="47"/>
      <c r="AK141" s="42"/>
      <c r="AL141" s="187"/>
      <c r="AM141" s="32"/>
    </row>
    <row r="142" spans="1:39" ht="30" customHeight="1">
      <c r="A142" s="209"/>
      <c r="B142" s="84" t="s">
        <v>599</v>
      </c>
      <c r="C142" s="47"/>
      <c r="D142" s="47"/>
      <c r="E142" s="47"/>
      <c r="F142" s="47"/>
      <c r="G142" s="47"/>
      <c r="H142" s="47"/>
      <c r="I142" s="47"/>
      <c r="J142" s="47"/>
      <c r="K142" s="47"/>
      <c r="L142" s="47"/>
      <c r="M142" s="47"/>
      <c r="N142" s="42"/>
      <c r="O142" s="42"/>
      <c r="P142" s="42" t="s">
        <v>135</v>
      </c>
      <c r="Q142" s="42"/>
      <c r="R142" s="42"/>
      <c r="S142" s="42"/>
      <c r="T142" s="158"/>
      <c r="U142" s="47"/>
      <c r="V142" s="47"/>
      <c r="W142" s="47"/>
      <c r="X142" s="47"/>
      <c r="Y142" s="47"/>
      <c r="Z142" s="47"/>
      <c r="AA142" s="47"/>
      <c r="AB142" s="47"/>
      <c r="AC142" s="47"/>
      <c r="AD142" s="47"/>
      <c r="AE142" s="47"/>
      <c r="AF142" s="47"/>
      <c r="AG142" s="47"/>
      <c r="AH142" s="47"/>
      <c r="AI142" s="47"/>
      <c r="AJ142" s="47"/>
      <c r="AK142" s="42"/>
      <c r="AL142" s="187"/>
      <c r="AM142" s="32"/>
    </row>
    <row r="143" spans="1:39" ht="30" customHeight="1">
      <c r="A143" s="209"/>
      <c r="B143" s="84" t="s">
        <v>600</v>
      </c>
      <c r="C143" s="47"/>
      <c r="D143" s="47"/>
      <c r="E143" s="47"/>
      <c r="F143" s="47"/>
      <c r="G143" s="47"/>
      <c r="H143" s="47"/>
      <c r="I143" s="47"/>
      <c r="J143" s="47"/>
      <c r="K143" s="47"/>
      <c r="L143" s="47"/>
      <c r="M143" s="47"/>
      <c r="N143" s="42"/>
      <c r="O143" s="42"/>
      <c r="P143" s="42" t="s">
        <v>135</v>
      </c>
      <c r="Q143" s="42"/>
      <c r="R143" s="42"/>
      <c r="S143" s="42"/>
      <c r="T143" s="158"/>
      <c r="U143" s="47"/>
      <c r="V143" s="47"/>
      <c r="W143" s="47"/>
      <c r="X143" s="47"/>
      <c r="Y143" s="47"/>
      <c r="Z143" s="47"/>
      <c r="AA143" s="47"/>
      <c r="AB143" s="47"/>
      <c r="AC143" s="47"/>
      <c r="AD143" s="47"/>
      <c r="AE143" s="47"/>
      <c r="AF143" s="47"/>
      <c r="AG143" s="47"/>
      <c r="AH143" s="47"/>
      <c r="AI143" s="47"/>
      <c r="AJ143" s="47"/>
      <c r="AK143" s="42"/>
      <c r="AL143" s="187"/>
      <c r="AM143" s="32"/>
    </row>
    <row r="144" spans="1:39" ht="30" customHeight="1">
      <c r="A144" s="209"/>
      <c r="B144" s="84" t="s">
        <v>601</v>
      </c>
      <c r="C144" s="47"/>
      <c r="D144" s="47"/>
      <c r="E144" s="47"/>
      <c r="F144" s="47"/>
      <c r="G144" s="47"/>
      <c r="H144" s="47"/>
      <c r="I144" s="47"/>
      <c r="J144" s="47"/>
      <c r="K144" s="47"/>
      <c r="L144" s="47"/>
      <c r="M144" s="47"/>
      <c r="N144" s="42"/>
      <c r="O144" s="42"/>
      <c r="P144" s="42" t="s">
        <v>135</v>
      </c>
      <c r="Q144" s="42"/>
      <c r="R144" s="42"/>
      <c r="S144" s="42"/>
      <c r="T144" s="158"/>
      <c r="U144" s="47"/>
      <c r="V144" s="47"/>
      <c r="W144" s="47"/>
      <c r="X144" s="47"/>
      <c r="Y144" s="47"/>
      <c r="Z144" s="47"/>
      <c r="AA144" s="47"/>
      <c r="AB144" s="47"/>
      <c r="AC144" s="47"/>
      <c r="AD144" s="47"/>
      <c r="AE144" s="47"/>
      <c r="AF144" s="47"/>
      <c r="AG144" s="47"/>
      <c r="AH144" s="47"/>
      <c r="AI144" s="47"/>
      <c r="AJ144" s="47"/>
      <c r="AK144" s="42"/>
      <c r="AL144" s="187"/>
      <c r="AM144" s="32"/>
    </row>
    <row r="145" spans="1:39" ht="30" customHeight="1">
      <c r="A145" s="210"/>
      <c r="B145" s="84" t="s">
        <v>602</v>
      </c>
      <c r="C145" s="47"/>
      <c r="D145" s="47"/>
      <c r="E145" s="47"/>
      <c r="F145" s="47"/>
      <c r="G145" s="47"/>
      <c r="H145" s="47"/>
      <c r="I145" s="47"/>
      <c r="J145" s="47"/>
      <c r="K145" s="47"/>
      <c r="L145" s="47"/>
      <c r="M145" s="47"/>
      <c r="N145" s="42"/>
      <c r="O145" s="42"/>
      <c r="P145" s="42" t="s">
        <v>135</v>
      </c>
      <c r="Q145" s="42"/>
      <c r="R145" s="42"/>
      <c r="S145" s="42"/>
      <c r="T145" s="158"/>
      <c r="U145" s="47"/>
      <c r="V145" s="47"/>
      <c r="W145" s="47"/>
      <c r="X145" s="47"/>
      <c r="Y145" s="47"/>
      <c r="Z145" s="47"/>
      <c r="AA145" s="47"/>
      <c r="AB145" s="47"/>
      <c r="AC145" s="47"/>
      <c r="AD145" s="47"/>
      <c r="AE145" s="47"/>
      <c r="AF145" s="47"/>
      <c r="AG145" s="47"/>
      <c r="AH145" s="47"/>
      <c r="AI145" s="47"/>
      <c r="AJ145" s="47"/>
      <c r="AK145" s="42"/>
      <c r="AL145" s="187"/>
      <c r="AM145" s="32"/>
    </row>
    <row r="146" spans="1:39" ht="30" customHeight="1">
      <c r="A146" s="241" t="s">
        <v>603</v>
      </c>
      <c r="B146" s="84" t="s">
        <v>604</v>
      </c>
      <c r="C146" s="47" t="s">
        <v>605</v>
      </c>
      <c r="D146" s="47"/>
      <c r="E146" s="47"/>
      <c r="F146" s="47"/>
      <c r="G146" s="47"/>
      <c r="H146" s="47"/>
      <c r="I146" s="47"/>
      <c r="J146" s="47"/>
      <c r="K146" s="47"/>
      <c r="L146" s="47"/>
      <c r="M146" s="47"/>
      <c r="N146" s="42"/>
      <c r="O146" s="42"/>
      <c r="P146" s="42"/>
      <c r="Q146" s="42"/>
      <c r="R146" s="42"/>
      <c r="S146" s="42" t="s">
        <v>483</v>
      </c>
      <c r="T146" s="158"/>
      <c r="U146" s="47"/>
      <c r="V146" s="47"/>
      <c r="W146" s="47"/>
      <c r="X146" s="47"/>
      <c r="Y146" s="47"/>
      <c r="Z146" s="47"/>
      <c r="AA146" s="47"/>
      <c r="AB146" s="47"/>
      <c r="AC146" s="47"/>
      <c r="AD146" s="47"/>
      <c r="AE146" s="47"/>
      <c r="AF146" s="47"/>
      <c r="AG146" s="47"/>
      <c r="AH146" s="47"/>
      <c r="AI146" s="47"/>
      <c r="AJ146" s="47"/>
      <c r="AK146" s="42"/>
      <c r="AL146" s="187"/>
      <c r="AM146" s="32"/>
    </row>
    <row r="147" spans="1:39" ht="30" customHeight="1">
      <c r="A147" s="209"/>
      <c r="B147" s="84" t="s">
        <v>606</v>
      </c>
      <c r="C147" s="47" t="s">
        <v>605</v>
      </c>
      <c r="D147" s="47"/>
      <c r="E147" s="47"/>
      <c r="F147" s="47"/>
      <c r="G147" s="47"/>
      <c r="H147" s="47"/>
      <c r="I147" s="47"/>
      <c r="J147" s="47"/>
      <c r="K147" s="47"/>
      <c r="L147" s="47"/>
      <c r="M147" s="47"/>
      <c r="N147" s="42"/>
      <c r="O147" s="42"/>
      <c r="P147" s="42"/>
      <c r="Q147" s="42"/>
      <c r="R147" s="42"/>
      <c r="S147" s="42" t="s">
        <v>483</v>
      </c>
      <c r="T147" s="158"/>
      <c r="U147" s="47"/>
      <c r="V147" s="47"/>
      <c r="W147" s="47"/>
      <c r="X147" s="47"/>
      <c r="Y147" s="47"/>
      <c r="Z147" s="47"/>
      <c r="AA147" s="47"/>
      <c r="AB147" s="47"/>
      <c r="AC147" s="47"/>
      <c r="AD147" s="47"/>
      <c r="AE147" s="47"/>
      <c r="AF147" s="47"/>
      <c r="AG147" s="47"/>
      <c r="AH147" s="47"/>
      <c r="AI147" s="47"/>
      <c r="AJ147" s="47"/>
      <c r="AK147" s="42"/>
      <c r="AL147" s="187"/>
      <c r="AM147" s="32"/>
    </row>
    <row r="148" spans="1:39" ht="30" customHeight="1">
      <c r="A148" s="209"/>
      <c r="B148" s="84" t="s">
        <v>607</v>
      </c>
      <c r="C148" s="47" t="s">
        <v>605</v>
      </c>
      <c r="D148" s="47"/>
      <c r="E148" s="47"/>
      <c r="F148" s="47"/>
      <c r="G148" s="47"/>
      <c r="H148" s="47"/>
      <c r="I148" s="47"/>
      <c r="J148" s="47"/>
      <c r="K148" s="47"/>
      <c r="L148" s="47"/>
      <c r="M148" s="47"/>
      <c r="N148" s="42"/>
      <c r="O148" s="42"/>
      <c r="P148" s="42"/>
      <c r="Q148" s="42"/>
      <c r="R148" s="42"/>
      <c r="S148" s="42" t="s">
        <v>483</v>
      </c>
      <c r="T148" s="158" t="s">
        <v>114</v>
      </c>
      <c r="U148" s="47"/>
      <c r="V148" s="47"/>
      <c r="W148" s="47"/>
      <c r="X148" s="47"/>
      <c r="Y148" s="47"/>
      <c r="Z148" s="47"/>
      <c r="AA148" s="47"/>
      <c r="AB148" s="47"/>
      <c r="AC148" s="47"/>
      <c r="AD148" s="47"/>
      <c r="AE148" s="47"/>
      <c r="AF148" s="47"/>
      <c r="AG148" s="47"/>
      <c r="AH148" s="47"/>
      <c r="AI148" s="47"/>
      <c r="AJ148" s="47"/>
      <c r="AK148" s="42"/>
      <c r="AL148" s="187"/>
      <c r="AM148" s="32"/>
    </row>
    <row r="149" spans="1:39" ht="30" customHeight="1">
      <c r="A149" s="209"/>
      <c r="B149" s="84" t="s">
        <v>608</v>
      </c>
      <c r="C149" s="47"/>
      <c r="D149" s="47"/>
      <c r="E149" s="47"/>
      <c r="F149" s="47"/>
      <c r="G149" s="47"/>
      <c r="H149" s="47"/>
      <c r="I149" s="47"/>
      <c r="J149" s="47"/>
      <c r="K149" s="47"/>
      <c r="L149" s="47"/>
      <c r="M149" s="47"/>
      <c r="N149" s="42"/>
      <c r="O149" s="42"/>
      <c r="P149" s="42"/>
      <c r="Q149" s="42"/>
      <c r="R149" s="42" t="s">
        <v>135</v>
      </c>
      <c r="S149" s="42"/>
      <c r="T149" s="158"/>
      <c r="U149" s="47"/>
      <c r="V149" s="47"/>
      <c r="W149" s="47"/>
      <c r="X149" s="47"/>
      <c r="Y149" s="47"/>
      <c r="Z149" s="47"/>
      <c r="AA149" s="47"/>
      <c r="AB149" s="47"/>
      <c r="AC149" s="47"/>
      <c r="AD149" s="47"/>
      <c r="AE149" s="47"/>
      <c r="AF149" s="47"/>
      <c r="AG149" s="47"/>
      <c r="AH149" s="47"/>
      <c r="AI149" s="47"/>
      <c r="AJ149" s="47"/>
      <c r="AK149" s="42"/>
      <c r="AL149" s="187"/>
      <c r="AM149" s="32"/>
    </row>
    <row r="150" spans="1:39" ht="30" customHeight="1">
      <c r="A150" s="209"/>
      <c r="B150" s="84" t="s">
        <v>609</v>
      </c>
      <c r="C150" s="47"/>
      <c r="D150" s="47"/>
      <c r="E150" s="47"/>
      <c r="F150" s="47"/>
      <c r="G150" s="47"/>
      <c r="H150" s="47"/>
      <c r="I150" s="47"/>
      <c r="J150" s="47"/>
      <c r="K150" s="47"/>
      <c r="L150" s="47"/>
      <c r="M150" s="47"/>
      <c r="N150" s="42"/>
      <c r="O150" s="42"/>
      <c r="P150" s="42"/>
      <c r="Q150" s="42"/>
      <c r="R150" s="42" t="s">
        <v>135</v>
      </c>
      <c r="S150" s="42"/>
      <c r="T150" s="158"/>
      <c r="U150" s="47"/>
      <c r="V150" s="47"/>
      <c r="W150" s="47"/>
      <c r="X150" s="47"/>
      <c r="Y150" s="47"/>
      <c r="Z150" s="47"/>
      <c r="AA150" s="47"/>
      <c r="AB150" s="47"/>
      <c r="AC150" s="47"/>
      <c r="AD150" s="47"/>
      <c r="AE150" s="47"/>
      <c r="AF150" s="47"/>
      <c r="AG150" s="47"/>
      <c r="AH150" s="47"/>
      <c r="AI150" s="47"/>
      <c r="AJ150" s="47"/>
      <c r="AK150" s="42"/>
      <c r="AL150" s="187"/>
      <c r="AM150" s="32"/>
    </row>
    <row r="151" spans="1:39" ht="30" customHeight="1">
      <c r="A151" s="209"/>
      <c r="B151" s="84" t="s">
        <v>610</v>
      </c>
      <c r="C151" s="47"/>
      <c r="D151" s="47"/>
      <c r="E151" s="47"/>
      <c r="F151" s="47"/>
      <c r="G151" s="47"/>
      <c r="H151" s="47"/>
      <c r="I151" s="47"/>
      <c r="J151" s="47"/>
      <c r="K151" s="47"/>
      <c r="L151" s="47"/>
      <c r="M151" s="47"/>
      <c r="N151" s="42"/>
      <c r="O151" s="42"/>
      <c r="P151" s="42"/>
      <c r="Q151" s="42"/>
      <c r="R151" s="42" t="s">
        <v>135</v>
      </c>
      <c r="S151" s="42"/>
      <c r="T151" s="158"/>
      <c r="U151" s="47"/>
      <c r="V151" s="47"/>
      <c r="W151" s="47"/>
      <c r="X151" s="47"/>
      <c r="Y151" s="47"/>
      <c r="Z151" s="47"/>
      <c r="AA151" s="47"/>
      <c r="AB151" s="47"/>
      <c r="AC151" s="47"/>
      <c r="AD151" s="47"/>
      <c r="AE151" s="47"/>
      <c r="AF151" s="47"/>
      <c r="AG151" s="47"/>
      <c r="AH151" s="47"/>
      <c r="AI151" s="47"/>
      <c r="AJ151" s="47"/>
      <c r="AK151" s="42"/>
      <c r="AL151" s="187"/>
      <c r="AM151" s="32"/>
    </row>
    <row r="152" spans="1:39" ht="30" customHeight="1">
      <c r="A152" s="209"/>
      <c r="B152" s="84" t="s">
        <v>611</v>
      </c>
      <c r="C152" s="47"/>
      <c r="D152" s="47"/>
      <c r="E152" s="47"/>
      <c r="F152" s="47"/>
      <c r="G152" s="47"/>
      <c r="H152" s="47"/>
      <c r="I152" s="47"/>
      <c r="J152" s="47"/>
      <c r="K152" s="47"/>
      <c r="L152" s="47"/>
      <c r="M152" s="47"/>
      <c r="N152" s="42"/>
      <c r="O152" s="42"/>
      <c r="P152" s="42"/>
      <c r="Q152" s="42"/>
      <c r="R152" s="42" t="s">
        <v>135</v>
      </c>
      <c r="S152" s="42"/>
      <c r="T152" s="158"/>
      <c r="U152" s="47"/>
      <c r="V152" s="47"/>
      <c r="W152" s="47"/>
      <c r="X152" s="47"/>
      <c r="Y152" s="47"/>
      <c r="Z152" s="47"/>
      <c r="AA152" s="47"/>
      <c r="AB152" s="47"/>
      <c r="AC152" s="47"/>
      <c r="AD152" s="47"/>
      <c r="AE152" s="47"/>
      <c r="AF152" s="47"/>
      <c r="AG152" s="47"/>
      <c r="AH152" s="47"/>
      <c r="AI152" s="47"/>
      <c r="AJ152" s="47"/>
      <c r="AK152" s="42"/>
      <c r="AL152" s="187"/>
      <c r="AM152" s="32"/>
    </row>
    <row r="153" spans="1:39" ht="30" customHeight="1">
      <c r="A153" s="209"/>
      <c r="B153" s="84" t="s">
        <v>612</v>
      </c>
      <c r="C153" s="47"/>
      <c r="D153" s="47"/>
      <c r="E153" s="47"/>
      <c r="F153" s="47"/>
      <c r="G153" s="47"/>
      <c r="H153" s="47"/>
      <c r="I153" s="47"/>
      <c r="J153" s="47"/>
      <c r="K153" s="47"/>
      <c r="L153" s="47"/>
      <c r="M153" s="47"/>
      <c r="N153" s="42"/>
      <c r="O153" s="42"/>
      <c r="P153" s="42"/>
      <c r="Q153" s="42"/>
      <c r="R153" s="42" t="s">
        <v>135</v>
      </c>
      <c r="S153" s="42"/>
      <c r="T153" s="158"/>
      <c r="U153" s="47"/>
      <c r="V153" s="47"/>
      <c r="W153" s="47"/>
      <c r="X153" s="47"/>
      <c r="Y153" s="47"/>
      <c r="Z153" s="47"/>
      <c r="AA153" s="47"/>
      <c r="AB153" s="47"/>
      <c r="AC153" s="47"/>
      <c r="AD153" s="47"/>
      <c r="AE153" s="47"/>
      <c r="AF153" s="47"/>
      <c r="AG153" s="47"/>
      <c r="AH153" s="47"/>
      <c r="AI153" s="47"/>
      <c r="AJ153" s="47"/>
      <c r="AK153" s="42"/>
      <c r="AL153" s="187"/>
      <c r="AM153" s="32"/>
    </row>
    <row r="154" spans="1:39" ht="30" customHeight="1">
      <c r="A154" s="209"/>
      <c r="B154" s="84" t="s">
        <v>613</v>
      </c>
      <c r="C154" s="47"/>
      <c r="D154" s="47"/>
      <c r="E154" s="47"/>
      <c r="F154" s="47"/>
      <c r="G154" s="47"/>
      <c r="H154" s="47"/>
      <c r="I154" s="47"/>
      <c r="J154" s="47"/>
      <c r="K154" s="47"/>
      <c r="L154" s="47"/>
      <c r="M154" s="47"/>
      <c r="N154" s="42"/>
      <c r="O154" s="42"/>
      <c r="P154" s="42"/>
      <c r="Q154" s="42"/>
      <c r="R154" s="42" t="s">
        <v>135</v>
      </c>
      <c r="S154" s="42"/>
      <c r="T154" s="158"/>
      <c r="U154" s="47"/>
      <c r="V154" s="47"/>
      <c r="W154" s="47"/>
      <c r="X154" s="47"/>
      <c r="Y154" s="47"/>
      <c r="Z154" s="47"/>
      <c r="AA154" s="47"/>
      <c r="AB154" s="47"/>
      <c r="AC154" s="47"/>
      <c r="AD154" s="47"/>
      <c r="AE154" s="47"/>
      <c r="AF154" s="47"/>
      <c r="AG154" s="47"/>
      <c r="AH154" s="47"/>
      <c r="AI154" s="47"/>
      <c r="AJ154" s="47"/>
      <c r="AK154" s="42"/>
      <c r="AL154" s="187"/>
      <c r="AM154" s="32"/>
    </row>
    <row r="155" spans="1:39" ht="30" customHeight="1">
      <c r="A155" s="209"/>
      <c r="B155" s="84" t="s">
        <v>614</v>
      </c>
      <c r="C155" s="47"/>
      <c r="D155" s="47"/>
      <c r="E155" s="47"/>
      <c r="F155" s="47"/>
      <c r="G155" s="47"/>
      <c r="H155" s="47"/>
      <c r="I155" s="47"/>
      <c r="J155" s="47"/>
      <c r="K155" s="47"/>
      <c r="L155" s="47"/>
      <c r="M155" s="47"/>
      <c r="N155" s="42"/>
      <c r="O155" s="42"/>
      <c r="P155" s="42"/>
      <c r="Q155" s="42"/>
      <c r="R155" s="42" t="s">
        <v>135</v>
      </c>
      <c r="S155" s="42"/>
      <c r="T155" s="158" t="s">
        <v>113</v>
      </c>
      <c r="U155" s="47"/>
      <c r="V155" s="47"/>
      <c r="W155" s="47"/>
      <c r="X155" s="47"/>
      <c r="Y155" s="47"/>
      <c r="Z155" s="47"/>
      <c r="AA155" s="47"/>
      <c r="AB155" s="47"/>
      <c r="AC155" s="47"/>
      <c r="AD155" s="47"/>
      <c r="AE155" s="47"/>
      <c r="AF155" s="47"/>
      <c r="AG155" s="47"/>
      <c r="AH155" s="47"/>
      <c r="AI155" s="47"/>
      <c r="AJ155" s="47"/>
      <c r="AK155" s="42"/>
      <c r="AL155" s="187"/>
      <c r="AM155" s="32"/>
    </row>
    <row r="156" spans="1:39" ht="30" customHeight="1">
      <c r="A156" s="209"/>
      <c r="B156" s="84" t="s">
        <v>615</v>
      </c>
      <c r="C156" s="47"/>
      <c r="D156" s="47"/>
      <c r="E156" s="47"/>
      <c r="F156" s="47"/>
      <c r="G156" s="47"/>
      <c r="H156" s="47"/>
      <c r="I156" s="47"/>
      <c r="J156" s="47"/>
      <c r="K156" s="47"/>
      <c r="L156" s="47"/>
      <c r="M156" s="47"/>
      <c r="N156" s="42"/>
      <c r="O156" s="42"/>
      <c r="P156" s="42"/>
      <c r="Q156" s="42"/>
      <c r="R156" s="42" t="s">
        <v>135</v>
      </c>
      <c r="S156" s="42"/>
      <c r="T156" s="158"/>
      <c r="U156" s="47"/>
      <c r="V156" s="47"/>
      <c r="W156" s="47"/>
      <c r="X156" s="47"/>
      <c r="Y156" s="47"/>
      <c r="Z156" s="47"/>
      <c r="AA156" s="47"/>
      <c r="AB156" s="47"/>
      <c r="AC156" s="47"/>
      <c r="AD156" s="47"/>
      <c r="AE156" s="47"/>
      <c r="AF156" s="47"/>
      <c r="AG156" s="47"/>
      <c r="AH156" s="47"/>
      <c r="AI156" s="47"/>
      <c r="AJ156" s="47"/>
      <c r="AK156" s="42"/>
      <c r="AL156" s="187"/>
      <c r="AM156" s="32"/>
    </row>
    <row r="157" spans="1:39" ht="30" customHeight="1">
      <c r="A157" s="209"/>
      <c r="B157" s="84" t="s">
        <v>616</v>
      </c>
      <c r="C157" s="47"/>
      <c r="D157" s="47"/>
      <c r="E157" s="47"/>
      <c r="F157" s="47"/>
      <c r="G157" s="47"/>
      <c r="H157" s="47"/>
      <c r="I157" s="47"/>
      <c r="J157" s="47"/>
      <c r="K157" s="47"/>
      <c r="L157" s="47"/>
      <c r="M157" s="47"/>
      <c r="N157" s="42"/>
      <c r="O157" s="42"/>
      <c r="P157" s="42"/>
      <c r="Q157" s="42"/>
      <c r="R157" s="42" t="s">
        <v>135</v>
      </c>
      <c r="S157" s="42"/>
      <c r="T157" s="158"/>
      <c r="U157" s="47"/>
      <c r="V157" s="47"/>
      <c r="W157" s="47"/>
      <c r="X157" s="47"/>
      <c r="Y157" s="47"/>
      <c r="Z157" s="47"/>
      <c r="AA157" s="47"/>
      <c r="AB157" s="47"/>
      <c r="AC157" s="47"/>
      <c r="AD157" s="47"/>
      <c r="AE157" s="47"/>
      <c r="AF157" s="47"/>
      <c r="AG157" s="47"/>
      <c r="AH157" s="47"/>
      <c r="AI157" s="47"/>
      <c r="AJ157" s="47"/>
      <c r="AK157" s="42"/>
      <c r="AL157" s="187"/>
      <c r="AM157" s="32"/>
    </row>
    <row r="158" spans="1:39" ht="30" customHeight="1">
      <c r="A158" s="209"/>
      <c r="B158" s="84" t="s">
        <v>617</v>
      </c>
      <c r="C158" s="47"/>
      <c r="D158" s="47"/>
      <c r="E158" s="47"/>
      <c r="F158" s="47"/>
      <c r="G158" s="47"/>
      <c r="H158" s="47"/>
      <c r="I158" s="47"/>
      <c r="J158" s="47"/>
      <c r="K158" s="47"/>
      <c r="L158" s="47"/>
      <c r="M158" s="47"/>
      <c r="N158" s="42"/>
      <c r="O158" s="42"/>
      <c r="P158" s="42"/>
      <c r="Q158" s="42"/>
      <c r="R158" s="42" t="s">
        <v>135</v>
      </c>
      <c r="S158" s="42"/>
      <c r="T158" s="158"/>
      <c r="U158" s="47"/>
      <c r="V158" s="47"/>
      <c r="W158" s="47"/>
      <c r="X158" s="47"/>
      <c r="Y158" s="47"/>
      <c r="Z158" s="47"/>
      <c r="AA158" s="47"/>
      <c r="AB158" s="47"/>
      <c r="AC158" s="47"/>
      <c r="AD158" s="47"/>
      <c r="AE158" s="47"/>
      <c r="AF158" s="47"/>
      <c r="AG158" s="47"/>
      <c r="AH158" s="47"/>
      <c r="AI158" s="47"/>
      <c r="AJ158" s="47"/>
      <c r="AK158" s="42"/>
      <c r="AL158" s="187"/>
      <c r="AM158" s="32"/>
    </row>
    <row r="159" spans="1:39" ht="30" customHeight="1">
      <c r="A159" s="209"/>
      <c r="B159" s="84" t="s">
        <v>618</v>
      </c>
      <c r="C159" s="47"/>
      <c r="D159" s="47"/>
      <c r="E159" s="47"/>
      <c r="F159" s="47"/>
      <c r="G159" s="47"/>
      <c r="H159" s="47"/>
      <c r="I159" s="47"/>
      <c r="J159" s="47"/>
      <c r="K159" s="47"/>
      <c r="L159" s="47"/>
      <c r="M159" s="47"/>
      <c r="N159" s="42"/>
      <c r="O159" s="42"/>
      <c r="P159" s="42"/>
      <c r="Q159" s="42"/>
      <c r="R159" s="42" t="s">
        <v>135</v>
      </c>
      <c r="S159" s="42"/>
      <c r="T159" s="158"/>
      <c r="U159" s="47"/>
      <c r="V159" s="47"/>
      <c r="W159" s="47"/>
      <c r="X159" s="47"/>
      <c r="Y159" s="47"/>
      <c r="Z159" s="47"/>
      <c r="AA159" s="47"/>
      <c r="AB159" s="47"/>
      <c r="AC159" s="47"/>
      <c r="AD159" s="47"/>
      <c r="AE159" s="47"/>
      <c r="AF159" s="47"/>
      <c r="AG159" s="47"/>
      <c r="AH159" s="47"/>
      <c r="AI159" s="47"/>
      <c r="AJ159" s="47"/>
      <c r="AK159" s="42"/>
      <c r="AL159" s="187"/>
      <c r="AM159" s="32"/>
    </row>
    <row r="160" spans="1:39" ht="30" customHeight="1">
      <c r="A160" s="210"/>
      <c r="B160" s="84" t="s">
        <v>619</v>
      </c>
      <c r="C160" s="47"/>
      <c r="D160" s="47"/>
      <c r="E160" s="47"/>
      <c r="F160" s="47"/>
      <c r="G160" s="47"/>
      <c r="H160" s="47"/>
      <c r="I160" s="47"/>
      <c r="J160" s="47"/>
      <c r="K160" s="47"/>
      <c r="L160" s="47"/>
      <c r="M160" s="47"/>
      <c r="N160" s="42"/>
      <c r="O160" s="42"/>
      <c r="P160" s="42"/>
      <c r="Q160" s="42"/>
      <c r="R160" s="42" t="s">
        <v>135</v>
      </c>
      <c r="S160" s="42"/>
      <c r="T160" s="158"/>
      <c r="U160" s="47"/>
      <c r="V160" s="47"/>
      <c r="W160" s="47"/>
      <c r="X160" s="47"/>
      <c r="Y160" s="47"/>
      <c r="Z160" s="47"/>
      <c r="AA160" s="47"/>
      <c r="AB160" s="47"/>
      <c r="AC160" s="47"/>
      <c r="AD160" s="47"/>
      <c r="AE160" s="47"/>
      <c r="AF160" s="47"/>
      <c r="AG160" s="47"/>
      <c r="AH160" s="47"/>
      <c r="AI160" s="47"/>
      <c r="AJ160" s="47"/>
      <c r="AK160" s="42"/>
      <c r="AL160" s="187"/>
      <c r="AM160" s="32"/>
    </row>
    <row r="161" spans="1:39">
      <c r="AM161" s="32"/>
    </row>
    <row r="162" spans="1:39">
      <c r="B162" s="76"/>
      <c r="AL162" s="184"/>
      <c r="AM162" s="32"/>
    </row>
    <row r="163" spans="1:39" ht="15.75">
      <c r="AL163" s="184"/>
      <c r="AM163" s="32"/>
    </row>
    <row r="164" spans="1:39" ht="26.25" customHeight="1">
      <c r="A164" s="238" t="s">
        <v>620</v>
      </c>
      <c r="B164" s="239"/>
      <c r="C164" s="239"/>
      <c r="D164" s="239"/>
      <c r="E164" s="239"/>
      <c r="F164" s="239"/>
      <c r="G164" s="239"/>
      <c r="H164" s="239"/>
      <c r="I164" s="239"/>
      <c r="J164" s="239"/>
      <c r="K164" s="239"/>
      <c r="L164" s="239"/>
      <c r="M164" s="239"/>
      <c r="N164" s="240"/>
      <c r="AM164" s="32"/>
    </row>
    <row r="165" spans="1:39" ht="26.25" customHeight="1">
      <c r="A165" s="159"/>
      <c r="B165" s="160"/>
      <c r="C165" s="160"/>
      <c r="D165" s="161"/>
      <c r="E165" s="161"/>
      <c r="F165" s="161"/>
      <c r="G165" s="161"/>
      <c r="H165" s="161"/>
      <c r="I165" s="161"/>
      <c r="J165" s="161"/>
      <c r="K165" s="161"/>
      <c r="L165" s="161"/>
      <c r="M165" s="161"/>
      <c r="N165" s="161"/>
      <c r="O165" s="161"/>
      <c r="AM165" s="32"/>
    </row>
    <row r="166" spans="1:39" ht="43.5" customHeight="1">
      <c r="A166" s="162" t="s">
        <v>438</v>
      </c>
      <c r="B166" s="163"/>
      <c r="C166" s="164">
        <f>COUNTA(C170:C178,C182:C190,C194:C202,C206:C214)</f>
        <v>3</v>
      </c>
      <c r="AM166" s="32"/>
    </row>
    <row r="167" spans="1:39">
      <c r="AM167" s="32"/>
    </row>
    <row r="168" spans="1:39" ht="15.75" customHeight="1">
      <c r="A168" s="234" t="s">
        <v>439</v>
      </c>
      <c r="B168" s="226" t="s">
        <v>119</v>
      </c>
      <c r="C168" s="226" t="s">
        <v>2</v>
      </c>
      <c r="D168" s="226" t="s">
        <v>4</v>
      </c>
      <c r="E168" s="236" t="s">
        <v>6</v>
      </c>
      <c r="F168" s="230" t="s">
        <v>8</v>
      </c>
      <c r="G168" s="231"/>
      <c r="H168" s="226" t="s">
        <v>10</v>
      </c>
      <c r="I168" s="226" t="s">
        <v>14</v>
      </c>
      <c r="J168" s="228" t="s">
        <v>12</v>
      </c>
      <c r="K168" s="232" t="s">
        <v>120</v>
      </c>
      <c r="L168" s="233"/>
      <c r="M168" s="228" t="s">
        <v>20</v>
      </c>
      <c r="N168" s="228" t="s">
        <v>22</v>
      </c>
      <c r="O168" s="165"/>
      <c r="AM168" s="32"/>
    </row>
    <row r="169" spans="1:39" ht="15.75">
      <c r="A169" s="235"/>
      <c r="B169" s="227"/>
      <c r="C169" s="227"/>
      <c r="D169" s="227"/>
      <c r="E169" s="237"/>
      <c r="F169" s="81" t="s">
        <v>122</v>
      </c>
      <c r="G169" s="81" t="s">
        <v>123</v>
      </c>
      <c r="H169" s="227"/>
      <c r="I169" s="227"/>
      <c r="J169" s="229"/>
      <c r="K169" s="166" t="s">
        <v>124</v>
      </c>
      <c r="L169" s="166" t="s">
        <v>440</v>
      </c>
      <c r="M169" s="229"/>
      <c r="N169" s="229"/>
      <c r="O169" s="28"/>
      <c r="AM169" s="32"/>
    </row>
    <row r="170" spans="1:39">
      <c r="A170" s="84" t="s">
        <v>621</v>
      </c>
      <c r="B170" s="84"/>
      <c r="C170" s="47" t="s">
        <v>622</v>
      </c>
      <c r="D170" s="47"/>
      <c r="E170" s="47"/>
      <c r="F170" s="47"/>
      <c r="G170" s="47"/>
      <c r="H170" s="47"/>
      <c r="I170" s="47"/>
      <c r="J170" s="42"/>
      <c r="K170" s="42"/>
      <c r="L170" s="42"/>
      <c r="M170" s="42"/>
      <c r="N170" s="42"/>
      <c r="O170" s="28"/>
      <c r="AM170" s="32"/>
    </row>
    <row r="171" spans="1:39">
      <c r="A171" s="84"/>
      <c r="B171" s="84"/>
      <c r="C171" s="47"/>
      <c r="D171" s="47"/>
      <c r="E171" s="47"/>
      <c r="F171" s="47"/>
      <c r="G171" s="47"/>
      <c r="H171" s="47"/>
      <c r="I171" s="47"/>
      <c r="J171" s="47"/>
      <c r="K171" s="47"/>
      <c r="L171" s="47"/>
      <c r="M171" s="47"/>
      <c r="N171" s="42"/>
      <c r="O171" s="28"/>
      <c r="AM171" s="32"/>
    </row>
    <row r="172" spans="1:39">
      <c r="A172" s="84"/>
      <c r="B172" s="84"/>
      <c r="C172" s="47"/>
      <c r="D172" s="47"/>
      <c r="E172" s="47"/>
      <c r="F172" s="47"/>
      <c r="G172" s="47"/>
      <c r="H172" s="47"/>
      <c r="I172" s="47"/>
      <c r="J172" s="47"/>
      <c r="K172" s="47"/>
      <c r="L172" s="47"/>
      <c r="M172" s="47"/>
      <c r="N172" s="42"/>
      <c r="O172" s="28"/>
      <c r="AM172" s="32"/>
    </row>
    <row r="173" spans="1:39">
      <c r="A173" s="84"/>
      <c r="B173" s="84"/>
      <c r="C173" s="47"/>
      <c r="D173" s="47"/>
      <c r="E173" s="47"/>
      <c r="F173" s="47"/>
      <c r="G173" s="47"/>
      <c r="H173" s="47"/>
      <c r="I173" s="47"/>
      <c r="J173" s="47"/>
      <c r="K173" s="47"/>
      <c r="L173" s="47"/>
      <c r="M173" s="47"/>
      <c r="N173" s="42"/>
      <c r="O173" s="28"/>
      <c r="AM173" s="32"/>
    </row>
    <row r="174" spans="1:39">
      <c r="A174" s="84"/>
      <c r="B174" s="84"/>
      <c r="C174" s="47"/>
      <c r="D174" s="47"/>
      <c r="E174" s="47"/>
      <c r="F174" s="47"/>
      <c r="G174" s="47"/>
      <c r="H174" s="47"/>
      <c r="I174" s="47"/>
      <c r="J174" s="47"/>
      <c r="K174" s="47"/>
      <c r="L174" s="47"/>
      <c r="M174" s="47"/>
      <c r="N174" s="42"/>
      <c r="O174" s="28"/>
      <c r="AM174" s="32"/>
    </row>
    <row r="175" spans="1:39">
      <c r="A175" s="84"/>
      <c r="B175" s="84"/>
      <c r="C175" s="47"/>
      <c r="D175" s="47"/>
      <c r="E175" s="47"/>
      <c r="F175" s="47"/>
      <c r="G175" s="47"/>
      <c r="H175" s="47"/>
      <c r="I175" s="47"/>
      <c r="J175" s="47"/>
      <c r="K175" s="47"/>
      <c r="L175" s="47"/>
      <c r="M175" s="47"/>
      <c r="N175" s="42"/>
      <c r="O175" s="28"/>
      <c r="AM175" s="32"/>
    </row>
    <row r="176" spans="1:39">
      <c r="A176" s="84"/>
      <c r="B176" s="84"/>
      <c r="C176" s="47"/>
      <c r="D176" s="47"/>
      <c r="E176" s="47"/>
      <c r="F176" s="47"/>
      <c r="G176" s="47"/>
      <c r="H176" s="47"/>
      <c r="I176" s="47"/>
      <c r="J176" s="47"/>
      <c r="K176" s="47"/>
      <c r="L176" s="47"/>
      <c r="M176" s="47"/>
      <c r="N176" s="42"/>
      <c r="O176" s="28"/>
      <c r="AM176" s="32"/>
    </row>
    <row r="177" spans="1:39">
      <c r="A177" s="84"/>
      <c r="B177" s="84"/>
      <c r="C177" s="47"/>
      <c r="D177" s="47"/>
      <c r="E177" s="47"/>
      <c r="F177" s="47"/>
      <c r="G177" s="47"/>
      <c r="H177" s="47"/>
      <c r="I177" s="47"/>
      <c r="J177" s="47"/>
      <c r="K177" s="47"/>
      <c r="L177" s="47"/>
      <c r="M177" s="47"/>
      <c r="N177" s="42"/>
      <c r="O177" s="28"/>
      <c r="AM177" s="32"/>
    </row>
    <row r="178" spans="1:39">
      <c r="A178" s="84"/>
      <c r="B178" s="84"/>
      <c r="C178" s="47"/>
      <c r="D178" s="47"/>
      <c r="E178" s="47"/>
      <c r="F178" s="47"/>
      <c r="G178" s="47"/>
      <c r="H178" s="47"/>
      <c r="I178" s="47"/>
      <c r="J178" s="47"/>
      <c r="K178" s="47"/>
      <c r="L178" s="47"/>
      <c r="M178" s="47"/>
      <c r="N178" s="42"/>
      <c r="O178" s="28"/>
      <c r="AM178" s="32"/>
    </row>
    <row r="179" spans="1:39">
      <c r="AM179" s="32"/>
    </row>
    <row r="180" spans="1:39" ht="15.75" customHeight="1">
      <c r="A180" s="234" t="s">
        <v>439</v>
      </c>
      <c r="B180" s="226" t="s">
        <v>119</v>
      </c>
      <c r="C180" s="226" t="s">
        <v>2</v>
      </c>
      <c r="D180" s="226" t="s">
        <v>4</v>
      </c>
      <c r="E180" s="236" t="s">
        <v>6</v>
      </c>
      <c r="F180" s="230" t="s">
        <v>8</v>
      </c>
      <c r="G180" s="231"/>
      <c r="H180" s="226" t="s">
        <v>10</v>
      </c>
      <c r="I180" s="226" t="s">
        <v>14</v>
      </c>
      <c r="J180" s="226" t="s">
        <v>12</v>
      </c>
      <c r="K180" s="232" t="s">
        <v>120</v>
      </c>
      <c r="L180" s="233"/>
      <c r="M180" s="226" t="s">
        <v>20</v>
      </c>
      <c r="N180" s="228" t="s">
        <v>22</v>
      </c>
      <c r="O180" s="165"/>
      <c r="AM180" s="32"/>
    </row>
    <row r="181" spans="1:39" ht="15" customHeight="1">
      <c r="A181" s="235"/>
      <c r="B181" s="227"/>
      <c r="C181" s="227"/>
      <c r="D181" s="227"/>
      <c r="E181" s="237"/>
      <c r="F181" s="81" t="s">
        <v>122</v>
      </c>
      <c r="G181" s="81" t="s">
        <v>123</v>
      </c>
      <c r="H181" s="227"/>
      <c r="I181" s="227"/>
      <c r="J181" s="227"/>
      <c r="K181" s="166" t="s">
        <v>124</v>
      </c>
      <c r="L181" s="166" t="s">
        <v>440</v>
      </c>
      <c r="M181" s="227"/>
      <c r="N181" s="229"/>
      <c r="O181" s="28"/>
      <c r="AM181" s="32"/>
    </row>
    <row r="182" spans="1:39">
      <c r="A182" s="84" t="s">
        <v>621</v>
      </c>
      <c r="B182" s="84"/>
      <c r="C182" s="47" t="s">
        <v>622</v>
      </c>
      <c r="D182" s="47"/>
      <c r="E182" s="47"/>
      <c r="F182" s="47"/>
      <c r="G182" s="47"/>
      <c r="H182" s="47"/>
      <c r="I182" s="47"/>
      <c r="J182" s="42"/>
      <c r="K182" s="42"/>
      <c r="L182" s="42"/>
      <c r="M182" s="42"/>
      <c r="N182" s="42"/>
      <c r="O182" s="28"/>
      <c r="AM182" s="32"/>
    </row>
    <row r="183" spans="1:39">
      <c r="A183" s="84"/>
      <c r="B183" s="84"/>
      <c r="C183" s="47"/>
      <c r="D183" s="47"/>
      <c r="E183" s="47"/>
      <c r="F183" s="47"/>
      <c r="G183" s="47"/>
      <c r="H183" s="47"/>
      <c r="I183" s="47"/>
      <c r="J183" s="47"/>
      <c r="K183" s="47"/>
      <c r="L183" s="47"/>
      <c r="M183" s="47"/>
      <c r="N183" s="42"/>
      <c r="O183" s="28"/>
      <c r="AM183" s="32"/>
    </row>
    <row r="184" spans="1:39">
      <c r="A184" s="84"/>
      <c r="B184" s="84"/>
      <c r="C184" s="47"/>
      <c r="D184" s="47"/>
      <c r="E184" s="47"/>
      <c r="F184" s="47"/>
      <c r="G184" s="47"/>
      <c r="H184" s="47"/>
      <c r="I184" s="47"/>
      <c r="J184" s="47"/>
      <c r="K184" s="47"/>
      <c r="L184" s="47"/>
      <c r="M184" s="47"/>
      <c r="N184" s="42"/>
      <c r="O184" s="28"/>
      <c r="AM184" s="32"/>
    </row>
    <row r="185" spans="1:39">
      <c r="A185" s="84"/>
      <c r="B185" s="84"/>
      <c r="C185" s="47"/>
      <c r="D185" s="47"/>
      <c r="E185" s="47"/>
      <c r="F185" s="47"/>
      <c r="G185" s="47"/>
      <c r="H185" s="47"/>
      <c r="I185" s="47"/>
      <c r="J185" s="47"/>
      <c r="K185" s="47"/>
      <c r="L185" s="47"/>
      <c r="M185" s="47"/>
      <c r="N185" s="42"/>
      <c r="O185" s="28"/>
      <c r="AM185" s="32"/>
    </row>
    <row r="186" spans="1:39">
      <c r="A186" s="84"/>
      <c r="B186" s="84"/>
      <c r="C186" s="47"/>
      <c r="D186" s="47"/>
      <c r="E186" s="47"/>
      <c r="F186" s="47"/>
      <c r="G186" s="47"/>
      <c r="H186" s="47"/>
      <c r="I186" s="47"/>
      <c r="J186" s="47"/>
      <c r="K186" s="47"/>
      <c r="L186" s="47"/>
      <c r="M186" s="47"/>
      <c r="N186" s="42"/>
      <c r="O186" s="28"/>
      <c r="AM186" s="32"/>
    </row>
    <row r="187" spans="1:39">
      <c r="A187" s="84"/>
      <c r="B187" s="84"/>
      <c r="C187" s="47"/>
      <c r="D187" s="47"/>
      <c r="E187" s="47"/>
      <c r="F187" s="47"/>
      <c r="G187" s="47"/>
      <c r="H187" s="47"/>
      <c r="I187" s="47"/>
      <c r="J187" s="47"/>
      <c r="K187" s="47"/>
      <c r="L187" s="47"/>
      <c r="M187" s="47"/>
      <c r="N187" s="42"/>
      <c r="O187" s="28"/>
      <c r="AM187" s="32"/>
    </row>
    <row r="188" spans="1:39">
      <c r="A188" s="84"/>
      <c r="B188" s="84"/>
      <c r="C188" s="47"/>
      <c r="D188" s="47"/>
      <c r="E188" s="47"/>
      <c r="F188" s="47"/>
      <c r="G188" s="47"/>
      <c r="H188" s="47"/>
      <c r="I188" s="47"/>
      <c r="J188" s="47"/>
      <c r="K188" s="47"/>
      <c r="L188" s="47"/>
      <c r="M188" s="47"/>
      <c r="N188" s="42"/>
      <c r="O188" s="28"/>
      <c r="AM188" s="32"/>
    </row>
    <row r="189" spans="1:39">
      <c r="A189" s="84"/>
      <c r="B189" s="84"/>
      <c r="C189" s="47"/>
      <c r="D189" s="47"/>
      <c r="E189" s="47"/>
      <c r="F189" s="47"/>
      <c r="G189" s="47"/>
      <c r="H189" s="47"/>
      <c r="I189" s="47"/>
      <c r="J189" s="47"/>
      <c r="K189" s="47"/>
      <c r="L189" s="47"/>
      <c r="M189" s="47"/>
      <c r="N189" s="42"/>
      <c r="O189" s="28"/>
      <c r="AM189" s="32"/>
    </row>
    <row r="190" spans="1:39">
      <c r="A190" s="84"/>
      <c r="B190" s="84"/>
      <c r="C190" s="47"/>
      <c r="D190" s="47"/>
      <c r="E190" s="47"/>
      <c r="F190" s="47"/>
      <c r="G190" s="47"/>
      <c r="H190" s="47"/>
      <c r="I190" s="47"/>
      <c r="J190" s="47"/>
      <c r="K190" s="47"/>
      <c r="L190" s="47"/>
      <c r="M190" s="47"/>
      <c r="N190" s="42"/>
      <c r="O190" s="28"/>
      <c r="AM190" s="32"/>
    </row>
    <row r="191" spans="1:39">
      <c r="AM191" s="32"/>
    </row>
    <row r="192" spans="1:39" ht="15.75" customHeight="1">
      <c r="A192" s="234" t="s">
        <v>439</v>
      </c>
      <c r="B192" s="226" t="s">
        <v>119</v>
      </c>
      <c r="C192" s="226" t="s">
        <v>2</v>
      </c>
      <c r="D192" s="226" t="s">
        <v>4</v>
      </c>
      <c r="E192" s="236" t="s">
        <v>6</v>
      </c>
      <c r="F192" s="230" t="s">
        <v>8</v>
      </c>
      <c r="G192" s="231"/>
      <c r="H192" s="226" t="s">
        <v>10</v>
      </c>
      <c r="I192" s="226" t="s">
        <v>14</v>
      </c>
      <c r="J192" s="226" t="s">
        <v>12</v>
      </c>
      <c r="K192" s="232" t="s">
        <v>120</v>
      </c>
      <c r="L192" s="233"/>
      <c r="M192" s="226" t="s">
        <v>20</v>
      </c>
      <c r="N192" s="228" t="s">
        <v>22</v>
      </c>
      <c r="O192" s="165"/>
      <c r="AM192" s="32"/>
    </row>
    <row r="193" spans="1:39" ht="15" customHeight="1">
      <c r="A193" s="235"/>
      <c r="B193" s="227"/>
      <c r="C193" s="227"/>
      <c r="D193" s="227"/>
      <c r="E193" s="237"/>
      <c r="F193" s="81" t="s">
        <v>122</v>
      </c>
      <c r="G193" s="81" t="s">
        <v>123</v>
      </c>
      <c r="H193" s="227"/>
      <c r="I193" s="227"/>
      <c r="J193" s="227"/>
      <c r="K193" s="166" t="s">
        <v>124</v>
      </c>
      <c r="L193" s="166" t="s">
        <v>440</v>
      </c>
      <c r="M193" s="227"/>
      <c r="N193" s="229"/>
      <c r="O193" s="28"/>
      <c r="AM193" s="32"/>
    </row>
    <row r="194" spans="1:39" ht="15" customHeight="1">
      <c r="A194" s="84"/>
      <c r="B194" s="84"/>
      <c r="C194" s="47" t="s">
        <v>622</v>
      </c>
      <c r="D194" s="47"/>
      <c r="E194" s="47"/>
      <c r="F194" s="47"/>
      <c r="G194" s="47"/>
      <c r="H194" s="47"/>
      <c r="I194" s="47"/>
      <c r="J194" s="42"/>
      <c r="K194" s="42"/>
      <c r="L194" s="42"/>
      <c r="M194" s="42"/>
      <c r="N194" s="42"/>
      <c r="O194" s="28"/>
      <c r="AM194" s="32"/>
    </row>
    <row r="195" spans="1:39">
      <c r="A195" s="84"/>
      <c r="B195" s="84"/>
      <c r="C195" s="47"/>
      <c r="D195" s="47"/>
      <c r="E195" s="47"/>
      <c r="F195" s="47"/>
      <c r="G195" s="47"/>
      <c r="H195" s="47"/>
      <c r="I195" s="47"/>
      <c r="J195" s="47"/>
      <c r="K195" s="47"/>
      <c r="L195" s="47"/>
      <c r="M195" s="47"/>
      <c r="N195" s="42"/>
      <c r="O195" s="28"/>
      <c r="AM195" s="32"/>
    </row>
    <row r="196" spans="1:39">
      <c r="A196" s="84"/>
      <c r="B196" s="84"/>
      <c r="C196" s="47"/>
      <c r="D196" s="47"/>
      <c r="E196" s="47"/>
      <c r="F196" s="47"/>
      <c r="G196" s="47"/>
      <c r="H196" s="47"/>
      <c r="I196" s="47"/>
      <c r="J196" s="47"/>
      <c r="K196" s="47"/>
      <c r="L196" s="47"/>
      <c r="M196" s="47"/>
      <c r="N196" s="42"/>
      <c r="O196" s="28"/>
      <c r="AM196" s="32"/>
    </row>
    <row r="197" spans="1:39">
      <c r="A197" s="84"/>
      <c r="B197" s="84"/>
      <c r="C197" s="47"/>
      <c r="D197" s="47"/>
      <c r="E197" s="47"/>
      <c r="F197" s="47"/>
      <c r="G197" s="47"/>
      <c r="H197" s="47"/>
      <c r="I197" s="47"/>
      <c r="J197" s="47"/>
      <c r="K197" s="47"/>
      <c r="L197" s="47"/>
      <c r="M197" s="47"/>
      <c r="N197" s="42"/>
      <c r="O197" s="28"/>
      <c r="AM197" s="32"/>
    </row>
    <row r="198" spans="1:39">
      <c r="A198" s="84"/>
      <c r="B198" s="84"/>
      <c r="C198" s="47"/>
      <c r="D198" s="47"/>
      <c r="E198" s="47"/>
      <c r="F198" s="47"/>
      <c r="G198" s="47"/>
      <c r="H198" s="47"/>
      <c r="I198" s="47"/>
      <c r="J198" s="47"/>
      <c r="K198" s="47"/>
      <c r="L198" s="47"/>
      <c r="M198" s="47"/>
      <c r="N198" s="42"/>
      <c r="O198" s="28"/>
      <c r="AM198" s="32"/>
    </row>
    <row r="199" spans="1:39">
      <c r="A199" s="84"/>
      <c r="B199" s="84"/>
      <c r="C199" s="47"/>
      <c r="D199" s="47"/>
      <c r="E199" s="47"/>
      <c r="F199" s="47"/>
      <c r="G199" s="47"/>
      <c r="H199" s="47"/>
      <c r="I199" s="47"/>
      <c r="J199" s="47"/>
      <c r="K199" s="47"/>
      <c r="L199" s="47"/>
      <c r="M199" s="47"/>
      <c r="N199" s="42"/>
      <c r="O199" s="28"/>
      <c r="AM199" s="32"/>
    </row>
    <row r="200" spans="1:39">
      <c r="A200" s="84"/>
      <c r="B200" s="84"/>
      <c r="C200" s="47"/>
      <c r="D200" s="47"/>
      <c r="E200" s="47"/>
      <c r="F200" s="47"/>
      <c r="G200" s="47"/>
      <c r="H200" s="47"/>
      <c r="I200" s="47"/>
      <c r="J200" s="47"/>
      <c r="K200" s="47"/>
      <c r="L200" s="47"/>
      <c r="M200" s="47"/>
      <c r="N200" s="42"/>
      <c r="O200" s="28"/>
      <c r="AM200" s="32"/>
    </row>
    <row r="201" spans="1:39">
      <c r="A201" s="84"/>
      <c r="B201" s="84"/>
      <c r="C201" s="47"/>
      <c r="D201" s="47"/>
      <c r="E201" s="47"/>
      <c r="F201" s="47"/>
      <c r="G201" s="47"/>
      <c r="H201" s="47"/>
      <c r="I201" s="47"/>
      <c r="J201" s="47"/>
      <c r="K201" s="47"/>
      <c r="L201" s="47"/>
      <c r="M201" s="47"/>
      <c r="N201" s="42"/>
      <c r="O201" s="28"/>
      <c r="AM201" s="32"/>
    </row>
    <row r="202" spans="1:39">
      <c r="A202" s="84"/>
      <c r="B202" s="84"/>
      <c r="C202" s="47"/>
      <c r="D202" s="47"/>
      <c r="E202" s="47"/>
      <c r="F202" s="47"/>
      <c r="G202" s="47"/>
      <c r="H202" s="47"/>
      <c r="I202" s="47"/>
      <c r="J202" s="47"/>
      <c r="K202" s="47"/>
      <c r="L202" s="47"/>
      <c r="M202" s="47"/>
      <c r="N202" s="42"/>
      <c r="O202" s="28"/>
      <c r="AM202" s="32"/>
    </row>
    <row r="203" spans="1:39">
      <c r="AM203" s="32"/>
    </row>
    <row r="204" spans="1:39" ht="15.75" customHeight="1">
      <c r="A204" s="234" t="s">
        <v>449</v>
      </c>
      <c r="B204" s="226" t="s">
        <v>119</v>
      </c>
      <c r="C204" s="226" t="s">
        <v>2</v>
      </c>
      <c r="D204" s="226" t="s">
        <v>4</v>
      </c>
      <c r="E204" s="236" t="s">
        <v>6</v>
      </c>
      <c r="F204" s="230" t="s">
        <v>8</v>
      </c>
      <c r="G204" s="231"/>
      <c r="H204" s="226" t="s">
        <v>10</v>
      </c>
      <c r="I204" s="226" t="s">
        <v>14</v>
      </c>
      <c r="J204" s="226" t="s">
        <v>12</v>
      </c>
      <c r="K204" s="232" t="s">
        <v>120</v>
      </c>
      <c r="L204" s="233"/>
      <c r="M204" s="226" t="s">
        <v>20</v>
      </c>
      <c r="N204" s="228" t="s">
        <v>22</v>
      </c>
      <c r="O204" s="165"/>
      <c r="AM204" s="32"/>
    </row>
    <row r="205" spans="1:39" ht="15.75">
      <c r="A205" s="235"/>
      <c r="B205" s="227"/>
      <c r="C205" s="227"/>
      <c r="D205" s="227"/>
      <c r="E205" s="237"/>
      <c r="F205" s="81" t="s">
        <v>122</v>
      </c>
      <c r="G205" s="81" t="s">
        <v>123</v>
      </c>
      <c r="H205" s="227"/>
      <c r="I205" s="227"/>
      <c r="J205" s="227"/>
      <c r="K205" s="166" t="s">
        <v>124</v>
      </c>
      <c r="L205" s="166" t="s">
        <v>440</v>
      </c>
      <c r="M205" s="227"/>
      <c r="N205" s="229"/>
      <c r="O205" s="28"/>
      <c r="AM205" s="32"/>
    </row>
    <row r="206" spans="1:39">
      <c r="A206" s="84"/>
      <c r="B206" s="84"/>
      <c r="C206" s="47"/>
      <c r="D206" s="47"/>
      <c r="E206" s="47"/>
      <c r="F206" s="47"/>
      <c r="G206" s="47"/>
      <c r="H206" s="47"/>
      <c r="I206" s="47"/>
      <c r="J206" s="42"/>
      <c r="K206" s="42"/>
      <c r="L206" s="42"/>
      <c r="M206" s="42"/>
      <c r="N206" s="42"/>
      <c r="O206" s="28"/>
      <c r="AM206" s="32"/>
    </row>
    <row r="207" spans="1:39">
      <c r="A207" s="84"/>
      <c r="B207" s="84"/>
      <c r="C207" s="47"/>
      <c r="D207" s="47"/>
      <c r="E207" s="47"/>
      <c r="F207" s="47"/>
      <c r="G207" s="47"/>
      <c r="H207" s="47"/>
      <c r="I207" s="47"/>
      <c r="J207" s="47"/>
      <c r="K207" s="47"/>
      <c r="L207" s="47"/>
      <c r="M207" s="47"/>
      <c r="N207" s="42"/>
      <c r="O207" s="28"/>
      <c r="AM207" s="32"/>
    </row>
    <row r="208" spans="1:39">
      <c r="A208" s="84"/>
      <c r="B208" s="84"/>
      <c r="C208" s="47"/>
      <c r="D208" s="47"/>
      <c r="E208" s="47"/>
      <c r="F208" s="47"/>
      <c r="G208" s="47"/>
      <c r="H208" s="47"/>
      <c r="I208" s="47"/>
      <c r="J208" s="47"/>
      <c r="K208" s="47"/>
      <c r="L208" s="47"/>
      <c r="M208" s="47"/>
      <c r="N208" s="42"/>
      <c r="O208" s="28"/>
      <c r="AM208" s="32"/>
    </row>
    <row r="209" spans="1:39">
      <c r="A209" s="84"/>
      <c r="B209" s="84"/>
      <c r="C209" s="47"/>
      <c r="D209" s="47"/>
      <c r="E209" s="47"/>
      <c r="F209" s="47"/>
      <c r="G209" s="47"/>
      <c r="H209" s="47"/>
      <c r="I209" s="47"/>
      <c r="J209" s="47"/>
      <c r="K209" s="47"/>
      <c r="L209" s="47"/>
      <c r="M209" s="47"/>
      <c r="N209" s="42"/>
      <c r="O209" s="28"/>
      <c r="AM209" s="32"/>
    </row>
    <row r="210" spans="1:39">
      <c r="A210" s="84"/>
      <c r="B210" s="84"/>
      <c r="C210" s="47"/>
      <c r="D210" s="47"/>
      <c r="E210" s="47"/>
      <c r="F210" s="47"/>
      <c r="G210" s="47"/>
      <c r="H210" s="47"/>
      <c r="I210" s="47"/>
      <c r="J210" s="47"/>
      <c r="K210" s="47"/>
      <c r="L210" s="47"/>
      <c r="M210" s="47"/>
      <c r="N210" s="42"/>
      <c r="O210" s="28"/>
      <c r="AM210" s="32"/>
    </row>
    <row r="211" spans="1:39">
      <c r="A211" s="84"/>
      <c r="B211" s="84"/>
      <c r="C211" s="47"/>
      <c r="D211" s="47"/>
      <c r="E211" s="47"/>
      <c r="F211" s="47"/>
      <c r="G211" s="47"/>
      <c r="H211" s="47"/>
      <c r="I211" s="47"/>
      <c r="J211" s="47"/>
      <c r="K211" s="47"/>
      <c r="L211" s="47"/>
      <c r="M211" s="47"/>
      <c r="N211" s="42"/>
      <c r="O211" s="28"/>
      <c r="AM211" s="32"/>
    </row>
    <row r="212" spans="1:39">
      <c r="A212" s="84"/>
      <c r="B212" s="84"/>
      <c r="C212" s="47"/>
      <c r="D212" s="47"/>
      <c r="E212" s="47"/>
      <c r="F212" s="47"/>
      <c r="G212" s="47"/>
      <c r="H212" s="47"/>
      <c r="I212" s="47"/>
      <c r="J212" s="47"/>
      <c r="K212" s="47"/>
      <c r="L212" s="47"/>
      <c r="M212" s="47"/>
      <c r="N212" s="42"/>
      <c r="O212" s="28"/>
      <c r="AM212" s="32"/>
    </row>
    <row r="213" spans="1:39">
      <c r="A213" s="84"/>
      <c r="B213" s="84"/>
      <c r="C213" s="47"/>
      <c r="D213" s="47"/>
      <c r="E213" s="47"/>
      <c r="F213" s="47"/>
      <c r="G213" s="47"/>
      <c r="H213" s="47"/>
      <c r="I213" s="47"/>
      <c r="J213" s="47"/>
      <c r="K213" s="47"/>
      <c r="L213" s="47"/>
      <c r="M213" s="47"/>
      <c r="N213" s="42"/>
      <c r="O213" s="28"/>
      <c r="AM213" s="32"/>
    </row>
    <row r="214" spans="1:39">
      <c r="A214" s="84"/>
      <c r="B214" s="84"/>
      <c r="C214" s="47"/>
      <c r="D214" s="47"/>
      <c r="E214" s="47"/>
      <c r="F214" s="47"/>
      <c r="G214" s="47"/>
      <c r="H214" s="47"/>
      <c r="I214" s="47"/>
      <c r="J214" s="47"/>
      <c r="K214" s="47"/>
      <c r="L214" s="47"/>
      <c r="M214" s="47"/>
      <c r="N214" s="42"/>
      <c r="O214" s="28"/>
      <c r="AM214" s="32"/>
    </row>
    <row r="215" spans="1:39">
      <c r="A215" s="76"/>
      <c r="B215" s="76"/>
      <c r="O215" s="28"/>
      <c r="AM215" s="32"/>
    </row>
    <row r="216" spans="1:39">
      <c r="A216" s="32"/>
      <c r="B216" s="32"/>
      <c r="C216" s="32"/>
      <c r="D216" s="32"/>
      <c r="E216" s="32"/>
      <c r="F216" s="32"/>
      <c r="G216" s="32"/>
      <c r="H216" s="32"/>
      <c r="I216" s="32"/>
      <c r="J216" s="32"/>
      <c r="K216" s="32"/>
      <c r="L216" s="32"/>
      <c r="M216" s="32"/>
      <c r="N216" s="32"/>
      <c r="O216" s="86"/>
      <c r="P216" s="86"/>
      <c r="Q216" s="86"/>
      <c r="R216" s="86"/>
      <c r="S216" s="86"/>
      <c r="T216" s="86"/>
      <c r="U216" s="86"/>
      <c r="V216" s="86"/>
      <c r="W216" s="86"/>
      <c r="X216" s="86"/>
      <c r="Y216" s="86"/>
      <c r="Z216" s="86"/>
      <c r="AA216" s="86"/>
      <c r="AB216" s="86"/>
      <c r="AC216" s="86"/>
      <c r="AD216" s="86"/>
      <c r="AE216" s="86"/>
      <c r="AF216" s="86"/>
      <c r="AG216" s="86"/>
      <c r="AH216" s="86"/>
      <c r="AI216" s="86"/>
      <c r="AJ216" s="86"/>
      <c r="AK216" s="86"/>
      <c r="AL216" s="32"/>
      <c r="AM216" s="32"/>
    </row>
    <row r="217" spans="1:39">
      <c r="A217" s="32"/>
      <c r="B217" s="32"/>
      <c r="C217" s="32"/>
      <c r="D217" s="32"/>
      <c r="E217" s="32"/>
      <c r="F217" s="32"/>
      <c r="G217" s="32"/>
      <c r="H217" s="32"/>
      <c r="I217" s="32"/>
      <c r="J217" s="32"/>
      <c r="K217" s="32"/>
      <c r="L217" s="32"/>
      <c r="M217" s="32"/>
      <c r="N217" s="32"/>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32"/>
      <c r="AM217" s="32"/>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180:A181"/>
    <mergeCell ref="B180:B181"/>
    <mergeCell ref="C180:C181"/>
    <mergeCell ref="D180:D181"/>
    <mergeCell ref="E180:E181"/>
    <mergeCell ref="F180:G180"/>
    <mergeCell ref="H180:H181"/>
    <mergeCell ref="I180:I181"/>
    <mergeCell ref="J180:J181"/>
    <mergeCell ref="K204:L204"/>
    <mergeCell ref="M204:M205"/>
    <mergeCell ref="N204:N205"/>
    <mergeCell ref="A204:A205"/>
    <mergeCell ref="B204:B205"/>
    <mergeCell ref="C204:C205"/>
    <mergeCell ref="D204:D205"/>
    <mergeCell ref="E204:E205"/>
    <mergeCell ref="F204:G204"/>
    <mergeCell ref="H204:H205"/>
    <mergeCell ref="I204:I205"/>
    <mergeCell ref="J204:J205"/>
  </mergeCells>
  <conditionalFormatting sqref="AQ6:AQ7">
    <cfRule type="cellIs" dxfId="24" priority="9" stopIfTrue="1" operator="equal">
      <formula>$AQ$6</formula>
    </cfRule>
  </conditionalFormatting>
  <conditionalFormatting sqref="O11:O160">
    <cfRule type="cellIs" dxfId="23" priority="8" stopIfTrue="1" operator="equal">
      <formula>"x"</formula>
    </cfRule>
  </conditionalFormatting>
  <conditionalFormatting sqref="P11:P160">
    <cfRule type="cellIs" dxfId="22" priority="7" operator="equal">
      <formula>"x"</formula>
    </cfRule>
  </conditionalFormatting>
  <conditionalFormatting sqref="Q11:Q160">
    <cfRule type="cellIs" dxfId="21" priority="6" operator="equal">
      <formula>"x"</formula>
    </cfRule>
  </conditionalFormatting>
  <conditionalFormatting sqref="R11:R160">
    <cfRule type="cellIs" dxfId="20" priority="5" stopIfTrue="1" operator="equal">
      <formula>"x"</formula>
    </cfRule>
  </conditionalFormatting>
  <conditionalFormatting sqref="S11:S160">
    <cfRule type="cellIs" dxfId="19" priority="4" operator="equal">
      <formula>"x"</formula>
    </cfRule>
  </conditionalFormatting>
  <conditionalFormatting sqref="T149:T160">
    <cfRule type="cellIs" dxfId="18" priority="3" stopIfTrue="1" operator="equal">
      <formula>"x"</formula>
    </cfRule>
  </conditionalFormatting>
  <conditionalFormatting sqref="T11:T160">
    <cfRule type="cellIs" dxfId="17" priority="2" stopIfTrue="1" operator="equal">
      <formula>$AQ$6</formula>
    </cfRule>
  </conditionalFormatting>
  <conditionalFormatting sqref="T11:T160">
    <cfRule type="cellIs" dxfId="16" priority="1" stopIfTrue="1" operator="equal">
      <formula>$AQ$7</formula>
    </cfRule>
  </conditionalFormatting>
  <dataValidations count="1">
    <dataValidation type="list" allowBlank="1" showInputMessage="1" showErrorMessage="1" sqref="T11:T160" xr:uid="{00E300CA-00CA-4239-B3D5-00A200340061}">
      <formula1>$AQ$6:$AQ$7</formula1>
    </dataValidation>
  </dataValidations>
  <pageMargins left="0.511811024" right="0.511811024" top="0.78740157500000008" bottom="0.78740157500000008" header="0.31496062000000014" footer="0.31496062000000014"/>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LEGENDA!$A$46:$A$60</xm:f>
          </x14:formula1>
          <xm:sqref>N11:N160 N170:N178 N206:N215 N194:N202 N182:N190 AK11:AK160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47"/>
  <sheetViews>
    <sheetView showGridLines="0" topLeftCell="A8" zoomScale="80" workbookViewId="0">
      <selection activeCell="E36" sqref="E36"/>
    </sheetView>
  </sheetViews>
  <sheetFormatPr defaultColWidth="8.85546875" defaultRowHeight="14.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87"/>
      <c r="B1" s="215" t="s">
        <v>107</v>
      </c>
      <c r="C1" s="215"/>
      <c r="D1" s="215"/>
      <c r="E1" s="215"/>
      <c r="F1" s="215"/>
      <c r="G1" s="215"/>
      <c r="H1" s="215"/>
      <c r="I1" s="215"/>
      <c r="J1" s="215"/>
      <c r="K1" s="215"/>
      <c r="L1" s="215"/>
      <c r="M1" s="215"/>
      <c r="N1" s="215"/>
      <c r="O1" s="215"/>
      <c r="P1" s="215"/>
      <c r="Q1" s="215"/>
      <c r="R1" s="215"/>
      <c r="S1" s="215"/>
      <c r="T1" s="215"/>
      <c r="U1" s="215"/>
      <c r="V1" s="215"/>
      <c r="W1" s="215"/>
      <c r="X1" s="87"/>
    </row>
    <row r="2" spans="1:28" s="88" customFormat="1" ht="21" customHeight="1">
      <c r="A2" s="89"/>
      <c r="B2" s="215"/>
      <c r="C2" s="215"/>
      <c r="D2" s="215"/>
      <c r="E2" s="215"/>
      <c r="F2" s="215"/>
      <c r="G2" s="215"/>
      <c r="H2" s="215"/>
      <c r="I2" s="215"/>
      <c r="J2" s="215"/>
      <c r="K2" s="215"/>
      <c r="L2" s="215"/>
      <c r="M2" s="215"/>
      <c r="N2" s="215"/>
      <c r="O2" s="215"/>
      <c r="P2" s="215"/>
      <c r="Q2" s="215"/>
      <c r="R2" s="215"/>
      <c r="S2" s="215"/>
      <c r="T2" s="215"/>
      <c r="U2" s="215"/>
      <c r="V2" s="215"/>
      <c r="W2" s="215"/>
      <c r="X2" s="89"/>
    </row>
    <row r="3" spans="1:28" ht="33.75" customHeight="1">
      <c r="A3" s="87"/>
      <c r="B3" s="222" t="str">
        <f>'Monitoria Anual - 1'!A2</f>
        <v>PLANO DE AÇÃO NACIONAL PARA A CONSERVAÇÃO DAS ESPÉCIES DE PEIXES AMEAÇADAS DE EXTINÇÃO DA BACIA DO ALTO RIO PARANÁ – PAN ALTO PARANÁ</v>
      </c>
      <c r="C3" s="222"/>
      <c r="D3" s="222"/>
      <c r="E3" s="222"/>
      <c r="F3" s="222"/>
      <c r="G3" s="222"/>
      <c r="H3" s="222"/>
      <c r="I3" s="222"/>
      <c r="J3" s="222"/>
      <c r="K3" s="222"/>
      <c r="L3" s="222"/>
      <c r="M3" s="222"/>
      <c r="N3" s="222"/>
      <c r="O3" s="222"/>
      <c r="P3" s="222"/>
      <c r="Q3" s="222"/>
      <c r="R3" s="222"/>
      <c r="S3" s="222"/>
      <c r="T3" s="222"/>
      <c r="U3" s="222"/>
      <c r="V3" s="222"/>
      <c r="W3" s="222"/>
      <c r="X3" s="87"/>
    </row>
    <row r="4" spans="1:28">
      <c r="A4" s="87"/>
      <c r="J4" s="90"/>
      <c r="K4" s="90"/>
      <c r="L4" s="90"/>
      <c r="M4" s="90"/>
      <c r="N4" s="90"/>
      <c r="O4" s="90"/>
      <c r="X4" s="87"/>
    </row>
    <row r="5" spans="1:28" s="28" customFormat="1" ht="45" customHeight="1">
      <c r="A5" s="32"/>
      <c r="B5" s="223" t="s">
        <v>450</v>
      </c>
      <c r="C5" s="223"/>
      <c r="D5" s="224" t="str">
        <f>'Monitoria Anual - 1'!B4</f>
        <v>Prevenir e mitigar impactos sobre as espécies alvo do PAN, reduzindo o risco de sua extinção e preservando seus habitat</v>
      </c>
      <c r="E5" s="224"/>
      <c r="F5" s="224"/>
      <c r="G5" s="224"/>
      <c r="H5" s="224"/>
      <c r="I5" s="224"/>
      <c r="J5" s="224"/>
      <c r="K5" s="224"/>
      <c r="L5" s="224"/>
      <c r="M5" s="225"/>
      <c r="N5" s="91"/>
      <c r="O5" s="91"/>
      <c r="P5" s="91"/>
      <c r="Q5" s="91"/>
      <c r="R5" s="91"/>
      <c r="X5" s="32"/>
    </row>
    <row r="6" spans="1:28">
      <c r="A6" s="87"/>
      <c r="J6" s="90"/>
      <c r="K6" s="90"/>
      <c r="L6" s="90"/>
      <c r="M6" s="90"/>
      <c r="N6" s="90"/>
      <c r="O6" s="90"/>
      <c r="X6" s="87"/>
    </row>
    <row r="7" spans="1:28" ht="26.25" customHeight="1">
      <c r="A7" s="87"/>
      <c r="B7" s="223" t="s">
        <v>111</v>
      </c>
      <c r="C7" s="223"/>
      <c r="D7" s="213" t="str">
        <f>'Monitoria Anual - 1'!B6</f>
        <v>09/06/2025 - 12/06/2025 (virtual)</v>
      </c>
      <c r="E7" s="213"/>
      <c r="F7" s="213"/>
      <c r="G7" s="214"/>
      <c r="H7" s="28"/>
      <c r="I7" s="92"/>
      <c r="J7" s="90"/>
      <c r="K7" s="90"/>
      <c r="L7" s="90"/>
      <c r="M7" s="90"/>
      <c r="N7" s="90"/>
      <c r="O7" s="90"/>
      <c r="X7" s="87"/>
    </row>
    <row r="8" spans="1:28">
      <c r="A8" s="87"/>
      <c r="X8" s="87"/>
    </row>
    <row r="9" spans="1:28" ht="31.5" customHeight="1">
      <c r="A9" s="87"/>
      <c r="B9" s="215" t="s">
        <v>451</v>
      </c>
      <c r="C9" s="215"/>
      <c r="D9" s="215"/>
      <c r="E9" s="215"/>
      <c r="F9" s="215"/>
      <c r="G9" s="215"/>
      <c r="H9" s="215"/>
      <c r="I9" s="215"/>
      <c r="J9" s="215"/>
      <c r="K9" s="215"/>
      <c r="L9" s="215"/>
      <c r="M9" s="215"/>
      <c r="N9" s="215"/>
      <c r="O9" s="215"/>
      <c r="P9" s="215"/>
      <c r="Q9" s="215"/>
      <c r="R9" s="215"/>
      <c r="S9" s="215"/>
      <c r="T9" s="215"/>
      <c r="U9" s="215"/>
      <c r="V9" s="215"/>
      <c r="W9" s="215"/>
      <c r="X9" s="87"/>
    </row>
    <row r="10" spans="1:28">
      <c r="A10" s="87"/>
      <c r="G10" s="93"/>
      <c r="H10" s="93"/>
      <c r="I10" s="93"/>
      <c r="X10" s="87"/>
    </row>
    <row r="11" spans="1:28" ht="16.5">
      <c r="A11" s="87"/>
      <c r="B11" s="213" t="s">
        <v>452</v>
      </c>
      <c r="C11" s="214"/>
      <c r="D11" s="94"/>
      <c r="E11" s="94"/>
      <c r="F11" s="94"/>
      <c r="G11" s="94"/>
      <c r="H11" s="94"/>
      <c r="I11" s="94"/>
      <c r="J11" s="94"/>
      <c r="K11" s="94"/>
      <c r="L11" s="94"/>
      <c r="M11" s="94"/>
      <c r="N11" s="94"/>
      <c r="O11" s="94"/>
      <c r="P11" s="94"/>
      <c r="Q11" s="94"/>
      <c r="R11" s="94"/>
      <c r="S11" s="94"/>
      <c r="T11" s="94"/>
      <c r="U11" s="94"/>
      <c r="V11" s="94"/>
      <c r="W11" s="94"/>
      <c r="X11" s="87"/>
    </row>
    <row r="12" spans="1:28" ht="15.75">
      <c r="A12" s="87"/>
      <c r="F12" s="216"/>
      <c r="G12" s="216"/>
      <c r="H12" s="95"/>
      <c r="X12" s="87"/>
    </row>
    <row r="13" spans="1:28" ht="33.75" customHeight="1">
      <c r="A13" s="87"/>
      <c r="C13" s="217" t="s">
        <v>627</v>
      </c>
      <c r="D13" s="218"/>
      <c r="E13" s="218"/>
      <c r="F13" s="218"/>
      <c r="G13" s="219"/>
      <c r="H13" s="96"/>
      <c r="X13" s="87"/>
    </row>
    <row r="14" spans="1:28" s="28" customFormat="1" ht="34.5" customHeight="1">
      <c r="A14" s="32"/>
      <c r="C14" s="97" t="s">
        <v>454</v>
      </c>
      <c r="D14" s="98" t="s">
        <v>455</v>
      </c>
      <c r="E14" s="99" t="s">
        <v>456</v>
      </c>
      <c r="F14" s="100" t="s">
        <v>457</v>
      </c>
      <c r="G14" s="101" t="s">
        <v>456</v>
      </c>
      <c r="H14" s="102"/>
      <c r="X14" s="32"/>
    </row>
    <row r="15" spans="1:28" ht="16.5">
      <c r="A15" s="87"/>
      <c r="C15" s="103" t="s">
        <v>458</v>
      </c>
      <c r="D15" s="104"/>
      <c r="E15" s="105"/>
      <c r="F15" s="104">
        <f>COUNTA('Monitoria Anual - 3'!T11:T1000)</f>
        <v>10</v>
      </c>
      <c r="G15" s="105">
        <f t="shared" ref="G15:G21" si="0">F15/$F$22</f>
        <v>6.535947712418301E-2</v>
      </c>
      <c r="H15" s="106"/>
      <c r="X15" s="87"/>
    </row>
    <row r="16" spans="1:28" ht="16.5">
      <c r="A16" s="87"/>
      <c r="C16" s="107" t="s">
        <v>459</v>
      </c>
      <c r="D16" s="108">
        <f>COUNTA('Monitoria Anual - 3'!O11:O1000)</f>
        <v>2</v>
      </c>
      <c r="E16" s="109">
        <f t="shared" ref="E16:E20" si="1">D16/$D$22</f>
        <v>1.3333333333333334E-2</v>
      </c>
      <c r="F16" s="108">
        <f t="shared" ref="F16:F20" si="2">D16-AB16</f>
        <v>2</v>
      </c>
      <c r="G16" s="109">
        <f t="shared" si="0"/>
        <v>1.3071895424836602E-2</v>
      </c>
      <c r="H16" s="106"/>
      <c r="X16" s="87"/>
      <c r="Z16">
        <f>COUNTIFS('Monitoria Anual - 1'!O:O,"x",'Monitoria Anual - 1'!T:T,"Excluída")</f>
        <v>0</v>
      </c>
      <c r="AA16">
        <f>COUNTIFS('Monitoria Anual - 1'!O:O,"x",'Monitoria Anual - 1'!T:T,"Agrupada")</f>
        <v>0</v>
      </c>
      <c r="AB16">
        <f t="shared" ref="AB16:AB20" si="3">Z16+AA16</f>
        <v>0</v>
      </c>
    </row>
    <row r="17" spans="1:28" ht="16.5">
      <c r="A17" s="87"/>
      <c r="C17" s="110" t="s">
        <v>460</v>
      </c>
      <c r="D17" s="108">
        <f>COUNTA('Monitoria Anual - 3'!P11:P1000)</f>
        <v>39</v>
      </c>
      <c r="E17" s="109">
        <f t="shared" si="1"/>
        <v>0.26</v>
      </c>
      <c r="F17" s="108">
        <f t="shared" si="2"/>
        <v>39</v>
      </c>
      <c r="G17" s="109">
        <f t="shared" si="0"/>
        <v>0.25490196078431371</v>
      </c>
      <c r="H17" s="106"/>
      <c r="X17" s="87"/>
      <c r="Z17">
        <f t="array" ref="Z17">COUNTIFS('Monitoria Anual - 1'!P:P,"x",'Monitoria Anual - 1'!T:T,"Excluída")</f>
        <v>0</v>
      </c>
      <c r="AA17">
        <f t="array" ref="AA17">COUNTIFS('Monitoria Anual - 1'!P:P,"x",'Monitoria Anual - 1'!T:T,"Agrupada")</f>
        <v>0</v>
      </c>
      <c r="AB17">
        <f t="shared" si="3"/>
        <v>0</v>
      </c>
    </row>
    <row r="18" spans="1:28" ht="16.5">
      <c r="A18" s="87"/>
      <c r="C18" s="111" t="s">
        <v>461</v>
      </c>
      <c r="D18" s="108">
        <f>COUNTA('Monitoria Anual - 3'!Q11:Q1000)</f>
        <v>31</v>
      </c>
      <c r="E18" s="109">
        <f t="shared" si="1"/>
        <v>0.20666666666666667</v>
      </c>
      <c r="F18" s="108">
        <f t="shared" si="2"/>
        <v>31</v>
      </c>
      <c r="G18" s="109">
        <f t="shared" si="0"/>
        <v>0.20261437908496732</v>
      </c>
      <c r="H18" s="106"/>
      <c r="X18" s="87"/>
      <c r="Z18">
        <f t="array" ref="Z18">COUNTIFS('Monitoria Anual - 1'!Q:Q,"x",'Monitoria Anual - 1'!T:T,"Excluída")</f>
        <v>0</v>
      </c>
      <c r="AA18">
        <f t="array" ref="AA18">COUNTIFS('Monitoria Anual - 1'!Q:Q,"x",'Monitoria Anual - 1'!T:T,"Agrupada")</f>
        <v>0</v>
      </c>
      <c r="AB18">
        <f t="shared" si="3"/>
        <v>0</v>
      </c>
    </row>
    <row r="19" spans="1:28" ht="16.5">
      <c r="A19" s="87"/>
      <c r="C19" s="112" t="s">
        <v>462</v>
      </c>
      <c r="D19" s="108">
        <f>COUNTA('Monitoria Anual - 3'!R11:R1000)</f>
        <v>38</v>
      </c>
      <c r="E19" s="109">
        <f t="shared" si="1"/>
        <v>0.25333333333333335</v>
      </c>
      <c r="F19" s="108">
        <f t="shared" si="2"/>
        <v>38</v>
      </c>
      <c r="G19" s="109">
        <f t="shared" si="0"/>
        <v>0.24836601307189543</v>
      </c>
      <c r="H19" s="106"/>
      <c r="X19" s="87"/>
      <c r="Z19">
        <f t="array" ref="Z19">COUNTIFS('Monitoria Anual - 1'!R:R,"x",'Monitoria Anual - 1'!T:T,"Excluída")</f>
        <v>0</v>
      </c>
      <c r="AA19">
        <f t="array" ref="AA19">COUNTIFS('Monitoria Anual - 1'!R:R,"x",'Monitoria Anual - 1'!T:T,"Agrupada")</f>
        <v>0</v>
      </c>
      <c r="AB19">
        <f t="shared" si="3"/>
        <v>0</v>
      </c>
    </row>
    <row r="20" spans="1:28" ht="16.5">
      <c r="A20" s="87"/>
      <c r="C20" s="113" t="s">
        <v>463</v>
      </c>
      <c r="D20" s="108">
        <f>COUNTA('Monitoria Anual - 3'!S11:S1000)</f>
        <v>40</v>
      </c>
      <c r="E20" s="109">
        <f t="shared" si="1"/>
        <v>0.26666666666666666</v>
      </c>
      <c r="F20" s="108">
        <f t="shared" si="2"/>
        <v>40</v>
      </c>
      <c r="G20" s="109">
        <f t="shared" si="0"/>
        <v>0.26143790849673204</v>
      </c>
      <c r="H20" s="106"/>
      <c r="X20" s="87"/>
      <c r="Z20">
        <f t="array" ref="Z20">COUNTIFS('Monitoria Anual - 1'!S:S,"x",'Monitoria Anual - 1'!T:T,"Excluída")</f>
        <v>0</v>
      </c>
      <c r="AA20">
        <f t="array" ref="AA20">COUNTIFS('Monitoria Anual - 1'!S:S,"x",'Monitoria Anual - 1'!T:T,"Agrupada")</f>
        <v>0</v>
      </c>
      <c r="AB20">
        <f t="shared" si="3"/>
        <v>0</v>
      </c>
    </row>
    <row r="21" spans="1:28" ht="16.5">
      <c r="A21" s="87"/>
      <c r="C21" s="114" t="s">
        <v>464</v>
      </c>
      <c r="D21" s="115"/>
      <c r="E21" s="116"/>
      <c r="F21" s="115">
        <f>'Monitoria Anual - 3'!C166</f>
        <v>3</v>
      </c>
      <c r="G21" s="116">
        <f t="shared" si="0"/>
        <v>1.9607843137254902E-2</v>
      </c>
      <c r="H21" s="106"/>
      <c r="X21" s="87"/>
    </row>
    <row r="22" spans="1:28" ht="16.5">
      <c r="A22" s="87"/>
      <c r="C22" s="117" t="s">
        <v>465</v>
      </c>
      <c r="D22" s="118">
        <f>SUM(D16:D20)</f>
        <v>150</v>
      </c>
      <c r="E22" s="119">
        <f>SUM(E15:E21)</f>
        <v>1</v>
      </c>
      <c r="F22" s="120">
        <f>SUM(F16:F21)</f>
        <v>153</v>
      </c>
      <c r="G22" s="121">
        <f>SUM(G16:G21)</f>
        <v>1</v>
      </c>
      <c r="H22" s="106"/>
      <c r="X22" s="87"/>
    </row>
    <row r="23" spans="1:28">
      <c r="A23" s="87"/>
      <c r="C23" s="122" t="s">
        <v>466</v>
      </c>
      <c r="D23" s="220">
        <f>COUNTIF('Monitoria Anual - 3'!T11:T1000,"Agrupada")</f>
        <v>5</v>
      </c>
      <c r="E23" s="220"/>
      <c r="F23" s="220"/>
      <c r="G23" s="221"/>
      <c r="H23" s="123"/>
      <c r="X23" s="87"/>
    </row>
    <row r="24" spans="1:28" ht="15.75">
      <c r="A24" s="87"/>
      <c r="C24" s="124" t="s">
        <v>467</v>
      </c>
      <c r="D24" s="211">
        <f>COUNTIF('Monitoria Anual - 3'!T11:T161,"Excluída")</f>
        <v>5</v>
      </c>
      <c r="E24" s="211"/>
      <c r="F24" s="211"/>
      <c r="G24" s="212"/>
      <c r="X24" s="87"/>
    </row>
    <row r="25" spans="1:28">
      <c r="A25" s="87"/>
      <c r="X25" s="87"/>
    </row>
    <row r="26" spans="1:28">
      <c r="A26" s="87"/>
      <c r="X26" s="87"/>
    </row>
    <row r="27" spans="1:28" ht="16.5">
      <c r="A27" s="87"/>
      <c r="B27" s="213" t="s">
        <v>468</v>
      </c>
      <c r="C27" s="214"/>
      <c r="D27" s="94"/>
      <c r="E27" s="94"/>
      <c r="F27" s="94"/>
      <c r="G27" s="94"/>
      <c r="X27" s="87"/>
    </row>
    <row r="28" spans="1:28" ht="16.5">
      <c r="A28" s="87"/>
      <c r="B28" s="94"/>
      <c r="C28" s="125"/>
      <c r="D28" s="125"/>
      <c r="E28" s="125"/>
      <c r="F28" s="125"/>
      <c r="G28" s="125"/>
      <c r="H28" s="94"/>
      <c r="I28" s="94"/>
      <c r="J28" s="94"/>
      <c r="K28" s="94"/>
      <c r="L28" s="94"/>
      <c r="M28" s="94"/>
      <c r="N28" s="94"/>
      <c r="O28" s="94"/>
      <c r="P28" s="94"/>
      <c r="Q28" s="94"/>
      <c r="R28" s="94"/>
      <c r="S28" s="94"/>
      <c r="T28" s="94"/>
      <c r="U28" s="94"/>
      <c r="V28" s="94"/>
      <c r="W28" s="94"/>
      <c r="X28" s="87"/>
    </row>
    <row r="29" spans="1:28" ht="16.5">
      <c r="A29" s="87"/>
      <c r="B29" s="125"/>
      <c r="C29" s="126" t="s">
        <v>469</v>
      </c>
      <c r="D29" s="127">
        <f>COUNTA('Monitoria Anual - 1'!A11:A38)</f>
        <v>7</v>
      </c>
      <c r="H29" s="125"/>
      <c r="I29" s="125"/>
      <c r="J29" s="125"/>
      <c r="K29" s="125"/>
      <c r="L29" s="125"/>
      <c r="M29" s="125"/>
      <c r="N29" s="125"/>
      <c r="O29" s="125"/>
      <c r="P29" s="125"/>
      <c r="Q29" s="125"/>
      <c r="R29" s="125"/>
      <c r="S29" s="125"/>
      <c r="T29" s="125"/>
      <c r="U29" s="125"/>
      <c r="V29" s="125"/>
      <c r="W29" s="125"/>
      <c r="X29" s="87"/>
    </row>
    <row r="30" spans="1:28" ht="15.75">
      <c r="A30" s="87"/>
      <c r="X30" s="87"/>
    </row>
    <row r="31" spans="1:28" ht="15.75">
      <c r="A31" s="87"/>
      <c r="C31" s="128" t="s">
        <v>470</v>
      </c>
      <c r="D31" s="128" t="s">
        <v>471</v>
      </c>
      <c r="E31" s="129"/>
      <c r="F31" s="130"/>
      <c r="G31" s="131"/>
      <c r="H31" s="132"/>
      <c r="I31" s="133"/>
      <c r="J31" s="134"/>
      <c r="W31" s="179"/>
      <c r="X31" s="87"/>
    </row>
    <row r="32" spans="1:28">
      <c r="A32" s="87"/>
      <c r="C32" s="135" t="s">
        <v>472</v>
      </c>
      <c r="D32" s="136">
        <f t="shared" ref="D32:D41" si="4">SUM(F32:J32)</f>
        <v>15</v>
      </c>
      <c r="E32" s="137">
        <f>COUNTA('Monitoria Anual - 3'!T11:T25)</f>
        <v>5</v>
      </c>
      <c r="F32" s="138">
        <f>COUNTA('Monitoria Anual - 3'!O11:O25)</f>
        <v>1</v>
      </c>
      <c r="G32" s="138">
        <f>COUNTA('Monitoria Anual - 3'!P11:P25)</f>
        <v>6</v>
      </c>
      <c r="H32" s="138">
        <f>COUNTA('Monitoria Anual - 3'!Q11:Q25)</f>
        <v>5</v>
      </c>
      <c r="I32" s="138">
        <f>COUNTA('Monitoria Anual - 3'!R11:R25)</f>
        <v>1</v>
      </c>
      <c r="J32" s="139">
        <f>COUNTA('Monitoria Anual - 3'!S11:S25)</f>
        <v>2</v>
      </c>
      <c r="W32" s="179"/>
      <c r="X32" s="87"/>
    </row>
    <row r="33" spans="1:30">
      <c r="A33" s="87"/>
      <c r="C33" s="140" t="s">
        <v>473</v>
      </c>
      <c r="D33" s="135">
        <f t="shared" si="4"/>
        <v>15</v>
      </c>
      <c r="E33" s="141">
        <f>COUNTA('Monitoria Anual - 3'!T26:T40)</f>
        <v>2</v>
      </c>
      <c r="F33" s="142">
        <f>COUNTA('Monitoria Anual - 3'!O26:O40)</f>
        <v>0</v>
      </c>
      <c r="G33" s="142">
        <f>COUNTA('Monitoria Anual - 3'!P26:P40)</f>
        <v>6</v>
      </c>
      <c r="H33" s="142">
        <f>COUNTA('Monitoria Anual - 3'!Q26:Q40)</f>
        <v>2</v>
      </c>
      <c r="I33" s="142">
        <f>COUNTA('Monitoria Anual - 3'!R26:R40)</f>
        <v>3</v>
      </c>
      <c r="J33" s="143">
        <f>COUNTA('Monitoria Anual - 3'!S26:S40)</f>
        <v>4</v>
      </c>
      <c r="W33" s="179"/>
      <c r="X33" s="87"/>
    </row>
    <row r="34" spans="1:30">
      <c r="A34" s="87"/>
      <c r="C34" s="140" t="s">
        <v>474</v>
      </c>
      <c r="D34" s="135">
        <f t="shared" si="4"/>
        <v>15</v>
      </c>
      <c r="E34" s="141">
        <f>COUNTA('Monitoria Anual - 3'!T41:T55)</f>
        <v>0</v>
      </c>
      <c r="F34" s="142">
        <f>COUNTA('Monitoria Anual - 3'!O41:O55)</f>
        <v>1</v>
      </c>
      <c r="G34" s="142">
        <f>COUNTA('Monitoria Anual - 3'!P41:P55)</f>
        <v>6</v>
      </c>
      <c r="H34" s="142">
        <f>COUNTA('Monitoria Anual - 3'!Q41:Q55)</f>
        <v>1</v>
      </c>
      <c r="I34" s="142">
        <f>COUNTA('Monitoria Anual - 3'!R41:R55)</f>
        <v>5</v>
      </c>
      <c r="J34" s="143">
        <f>COUNTA('Monitoria Anual - 3'!S41:S55)</f>
        <v>2</v>
      </c>
      <c r="W34" s="179"/>
      <c r="X34" s="87"/>
    </row>
    <row r="35" spans="1:30">
      <c r="A35" s="87"/>
      <c r="C35" s="140" t="s">
        <v>475</v>
      </c>
      <c r="D35" s="135">
        <f t="shared" si="4"/>
        <v>15</v>
      </c>
      <c r="E35" s="141">
        <f>COUNTA('Monitoria Anual - 3'!T56:T70)</f>
        <v>1</v>
      </c>
      <c r="F35" s="142">
        <f>COUNTA('Monitoria Anual - 3'!O56:O70)</f>
        <v>0</v>
      </c>
      <c r="G35" s="142">
        <f>COUNTA('Monitoria Anual - 3'!P56:P70)</f>
        <v>6</v>
      </c>
      <c r="H35" s="142">
        <f>COUNTA('Monitoria Anual - 3'!Q56:Q70)</f>
        <v>2</v>
      </c>
      <c r="I35" s="142">
        <f>COUNTA('Monitoria Anual - 3'!R56:R70)</f>
        <v>5</v>
      </c>
      <c r="J35" s="143">
        <f>COUNTA('Monitoria Anual - 3'!S56:S70)</f>
        <v>2</v>
      </c>
      <c r="W35" s="179"/>
      <c r="X35" s="87"/>
    </row>
    <row r="36" spans="1:30">
      <c r="A36" s="87"/>
      <c r="C36" s="140" t="s">
        <v>476</v>
      </c>
      <c r="D36" s="135">
        <f t="shared" si="4"/>
        <v>15</v>
      </c>
      <c r="E36" s="141">
        <f>COUNTA('Monitoria Anual - 3'!T71:T85)</f>
        <v>0</v>
      </c>
      <c r="F36" s="142">
        <f>COUNTA('Monitoria Anual - 3'!O71:O85)</f>
        <v>0</v>
      </c>
      <c r="G36" s="142">
        <f>COUNTA('Monitoria Anual - 3'!P71:P85)</f>
        <v>0</v>
      </c>
      <c r="H36" s="142">
        <f>COUNTA('Monitoria Anual - 3'!Q71:Q85)</f>
        <v>12</v>
      </c>
      <c r="I36" s="142">
        <f>COUNTA('Monitoria Anual - 3'!R71:R85)</f>
        <v>0</v>
      </c>
      <c r="J36" s="143">
        <f>COUNTA('Monitoria Anual - 3'!S71:S85)</f>
        <v>3</v>
      </c>
      <c r="W36" s="179"/>
      <c r="X36" s="87"/>
    </row>
    <row r="37" spans="1:30">
      <c r="A37" s="87"/>
      <c r="C37" s="140" t="s">
        <v>477</v>
      </c>
      <c r="D37" s="135">
        <f t="shared" si="4"/>
        <v>15</v>
      </c>
      <c r="E37" s="141">
        <f>COUNTA('Monitoria Anual - 3'!T86:T100)</f>
        <v>0</v>
      </c>
      <c r="F37" s="142">
        <f>COUNTA('Monitoria Anual - 3'!O86:O100)</f>
        <v>0</v>
      </c>
      <c r="G37" s="142">
        <f>COUNTA('Monitoria Anual - 3'!P86:P100)</f>
        <v>0</v>
      </c>
      <c r="H37" s="142">
        <f>COUNTA('Monitoria Anual - 3'!Q86:Q100)</f>
        <v>0</v>
      </c>
      <c r="I37" s="142">
        <f>COUNTA('Monitoria Anual - 3'!R86:R100)</f>
        <v>0</v>
      </c>
      <c r="J37" s="143">
        <f>COUNTA('Monitoria Anual - 3'!S86:S100)</f>
        <v>15</v>
      </c>
      <c r="W37" s="179"/>
      <c r="X37" s="87"/>
    </row>
    <row r="38" spans="1:30">
      <c r="A38" s="87"/>
      <c r="C38" s="140" t="s">
        <v>478</v>
      </c>
      <c r="D38" s="135">
        <f t="shared" si="4"/>
        <v>15</v>
      </c>
      <c r="E38" s="141">
        <f>COUNTA('Monitoria Anual - 3'!T101:T115)</f>
        <v>0</v>
      </c>
      <c r="F38" s="142">
        <f>COUNTA('Monitoria Anual - 3'!O101:O115)</f>
        <v>0</v>
      </c>
      <c r="G38" s="142">
        <f>COUNTA('Monitoria Anual - 3'!P101:P115)</f>
        <v>11</v>
      </c>
      <c r="H38" s="142">
        <f>COUNTA('Monitoria Anual - 3'!Q101:Q115)</f>
        <v>0</v>
      </c>
      <c r="I38" s="142">
        <f>COUNTA('Monitoria Anual - 3'!R101:R115)</f>
        <v>1</v>
      </c>
      <c r="J38" s="143">
        <f>COUNTA('Monitoria Anual - 3'!S101:S115)</f>
        <v>3</v>
      </c>
      <c r="W38" s="179"/>
      <c r="X38" s="87"/>
    </row>
    <row r="39" spans="1:30">
      <c r="A39" s="87"/>
      <c r="C39" s="140" t="s">
        <v>624</v>
      </c>
      <c r="D39" s="135">
        <f t="shared" si="4"/>
        <v>15</v>
      </c>
      <c r="E39" s="141">
        <f>COUNTA('Monitoria Anual - 3'!T116:T130)</f>
        <v>0</v>
      </c>
      <c r="F39" s="142">
        <f>COUNTA('Monitoria Anual - 3'!O116:O130)</f>
        <v>0</v>
      </c>
      <c r="G39" s="142">
        <f>COUNTA('Monitoria Anual - 3'!P116:P130)</f>
        <v>0</v>
      </c>
      <c r="H39" s="142">
        <f>COUNTA('Monitoria Anual - 3'!Q116:Q130)</f>
        <v>5</v>
      </c>
      <c r="I39" s="142">
        <f>COUNTA('Monitoria Anual - 3'!R116:R130)</f>
        <v>7</v>
      </c>
      <c r="J39" s="143">
        <f>COUNTA('Monitoria Anual - 3'!S116:S130)</f>
        <v>3</v>
      </c>
      <c r="W39" s="179"/>
      <c r="X39" s="87"/>
    </row>
    <row r="40" spans="1:30">
      <c r="A40" s="87"/>
      <c r="C40" s="140" t="s">
        <v>625</v>
      </c>
      <c r="D40" s="135">
        <f t="shared" si="4"/>
        <v>15</v>
      </c>
      <c r="E40" s="141">
        <f>COUNTA('Monitoria Anual - 3'!T131:T145)</f>
        <v>0</v>
      </c>
      <c r="F40" s="142">
        <f>COUNTA('Monitoria Anual - 3'!O131:O145)</f>
        <v>0</v>
      </c>
      <c r="G40" s="142">
        <f>COUNTA('Monitoria Anual - 3'!P131:P145)</f>
        <v>4</v>
      </c>
      <c r="H40" s="142">
        <f>COUNTA('Monitoria Anual - 3'!Q131:Q145)</f>
        <v>4</v>
      </c>
      <c r="I40" s="142">
        <f>COUNTA('Monitoria Anual - 3'!R131:R145)</f>
        <v>4</v>
      </c>
      <c r="J40" s="143">
        <f>COUNTA('Monitoria Anual - 3'!S131:S145)</f>
        <v>3</v>
      </c>
      <c r="W40" s="179"/>
      <c r="X40" s="87"/>
    </row>
    <row r="41" spans="1:30" ht="15.75">
      <c r="A41" s="87"/>
      <c r="C41" s="144" t="s">
        <v>626</v>
      </c>
      <c r="D41" s="145">
        <f t="shared" si="4"/>
        <v>15</v>
      </c>
      <c r="E41" s="146">
        <f>COUNTA('Monitoria Anual - 3'!T146:T160)</f>
        <v>2</v>
      </c>
      <c r="F41" s="147">
        <f>COUNTA('Monitoria Anual - 3'!O146:O160)</f>
        <v>0</v>
      </c>
      <c r="G41" s="147">
        <f>COUNTA('Monitoria Anual - 3'!P146:P160)</f>
        <v>0</v>
      </c>
      <c r="H41" s="147">
        <f>COUNTA('Monitoria Anual - 3'!Q146:Q160)</f>
        <v>0</v>
      </c>
      <c r="I41" s="147">
        <f>COUNTA('Monitoria Anual - 3'!R146:R160)</f>
        <v>12</v>
      </c>
      <c r="J41" s="148">
        <f>COUNTA('Monitoria Anual - 3'!S146:S160)</f>
        <v>3</v>
      </c>
      <c r="W41" s="179"/>
      <c r="X41" s="87"/>
    </row>
    <row r="42" spans="1:30">
      <c r="A42" s="87"/>
      <c r="X42" s="87"/>
    </row>
    <row r="43" spans="1:30">
      <c r="A43" s="87"/>
      <c r="B43" s="87"/>
      <c r="C43" s="87"/>
      <c r="D43" s="87"/>
      <c r="E43" s="87"/>
      <c r="F43" s="87"/>
      <c r="G43" s="87"/>
      <c r="H43" s="87"/>
      <c r="I43" s="87"/>
      <c r="J43" s="87"/>
      <c r="K43" s="87"/>
      <c r="L43" s="87"/>
      <c r="M43" s="87"/>
      <c r="N43" s="87"/>
      <c r="O43" s="87"/>
      <c r="P43" s="87"/>
      <c r="Q43" s="87"/>
      <c r="R43" s="87"/>
      <c r="S43" s="87"/>
      <c r="T43" s="87"/>
      <c r="U43" s="87"/>
      <c r="V43" s="87"/>
      <c r="W43" s="87"/>
      <c r="X43" s="87"/>
    </row>
    <row r="45" spans="1:30">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row>
    <row r="46" spans="1:30">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row>
    <row r="47" spans="1:30">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row>
  </sheetData>
  <sheetProtection algorithmName="SHA-512" hashValue="xLA2FgXgs90eQUVNlE3uL1Wz04iNyDrh44iTIq8rWGl5npJigsqFC4TMjN/W1lhhHBlWPDwBYx0d1ac7Zqfhdg==" saltValue="+q2NTXIkwtK9sjO0SEfn2Q==" spinCount="100000" sheet="1" objects="1" scenarios="1"/>
  <protectedRanges>
    <protectedRange algorithmName="SHA-512" hashValue="zzhv/Dq6/XQDdy4PArewFSu9VLQOsBZ9SvRQwEaPRryxU9jlfehRY4wDYvbp7yw2VZjtzuEFQ9mRoLL/NIyBnw==" saltValue="sDMcZXVTWsRsrO+dPIlxTA==" spinCount="100000" sqref="A1:AD47" name="Intervalo1_9_8"/>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G32:J41 F33:F41">
    <cfRule type="cellIs" dxfId="15" priority="1" stopIfTrue="1" operator="equal">
      <formula>0</formula>
    </cfRule>
  </conditionalFormatting>
  <pageMargins left="0.25" right="0.25" top="0.75" bottom="0.75" header="0.3" footer="0.3"/>
  <pageSetup paperSize="9" scale="52" fitToHeight="0"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217"/>
  <sheetViews>
    <sheetView showGridLines="0" zoomScale="60" workbookViewId="0">
      <selection activeCell="C11" sqref="C11"/>
    </sheetView>
  </sheetViews>
  <sheetFormatPr defaultColWidth="8.85546875" defaultRowHeight="14.25"/>
  <cols>
    <col min="1" max="1" width="72.42578125" style="28" customWidth="1"/>
    <col min="2" max="2" width="7.28515625" style="28" customWidth="1"/>
    <col min="3" max="3" width="73.42578125" style="28" customWidth="1"/>
    <col min="4" max="4" width="18.7109375" style="28" customWidth="1"/>
    <col min="5" max="5" width="19.42578125" style="28" customWidth="1"/>
    <col min="6" max="6" width="25.7109375" style="28" customWidth="1"/>
    <col min="7" max="7" width="27.42578125" style="28" customWidth="1"/>
    <col min="8" max="12" width="25.140625" style="28" customWidth="1"/>
    <col min="13" max="13" width="27.7109375" style="28" bestFit="1" customWidth="1"/>
    <col min="14" max="14" width="27.7109375" style="28" customWidth="1"/>
    <col min="15" max="20" width="26.7109375" style="29" customWidth="1"/>
    <col min="21" max="21" width="37.85546875" style="28" customWidth="1"/>
    <col min="22" max="22" width="28.7109375" style="28" customWidth="1"/>
    <col min="23" max="23" width="40" style="28" customWidth="1"/>
    <col min="24" max="25" width="26.7109375" style="28" customWidth="1"/>
    <col min="26" max="28" width="28.85546875" style="28" customWidth="1"/>
    <col min="29" max="33" width="18.7109375" style="28" customWidth="1"/>
    <col min="34" max="34" width="23" style="28" bestFit="1" customWidth="1"/>
    <col min="35" max="35" width="18.7109375" style="28" customWidth="1"/>
    <col min="36" max="37" width="22.7109375" style="28" customWidth="1"/>
    <col min="38" max="38" width="2.7109375" style="28" customWidth="1"/>
    <col min="39" max="39" width="7" style="28" customWidth="1"/>
    <col min="40" max="42" width="8.85546875" style="28"/>
    <col min="43" max="43" width="8.85546875" style="28" hidden="1" customWidth="1"/>
    <col min="44" max="16384" width="8.85546875" style="28"/>
  </cols>
  <sheetData>
    <row r="1" spans="1:43" ht="33.75" customHeight="1">
      <c r="A1" s="273" t="s">
        <v>107</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150"/>
      <c r="AL1" s="151"/>
      <c r="AM1" s="32"/>
    </row>
    <row r="2" spans="1:43" ht="33.75" customHeight="1">
      <c r="A2" s="274" t="str">
        <f>'Monitoria Anual - 1'!A2</f>
        <v>PLANO DE AÇÃO NACIONAL PARA A CONSERVAÇÃO DAS ESPÉCIES DE PEIXES AMEAÇADAS DE EXTINÇÃO DA BACIA DO ALTO RIO PARANÁ – PAN ALTO PARANÁ</v>
      </c>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185"/>
      <c r="AM2" s="32"/>
    </row>
    <row r="3" spans="1:43" ht="15.75">
      <c r="AL3" s="181"/>
      <c r="AM3" s="32"/>
    </row>
    <row r="4" spans="1:43" ht="45" customHeight="1">
      <c r="A4" s="152" t="s">
        <v>109</v>
      </c>
      <c r="B4" s="285" t="str">
        <f>'Monitoria Anual - 1'!B4</f>
        <v>Prevenir e mitigar impactos sobre as espécies alvo do PAN, reduzindo o risco de sua extinção e preservando seus habitat</v>
      </c>
      <c r="C4" s="285"/>
      <c r="D4" s="285"/>
      <c r="E4" s="285"/>
      <c r="F4" s="285"/>
      <c r="G4" s="286"/>
      <c r="H4" s="91"/>
      <c r="I4" s="91"/>
      <c r="J4" s="91"/>
      <c r="K4" s="91"/>
      <c r="L4" s="91"/>
      <c r="M4" s="91"/>
      <c r="N4" s="91"/>
      <c r="O4" s="91"/>
      <c r="P4" s="91"/>
      <c r="Q4" s="91"/>
      <c r="R4" s="91"/>
      <c r="S4" s="91"/>
      <c r="T4" s="28"/>
      <c r="AL4" s="181"/>
      <c r="AM4" s="32"/>
    </row>
    <row r="5" spans="1:43">
      <c r="AL5" s="181"/>
      <c r="AM5" s="32"/>
    </row>
    <row r="6" spans="1:43" ht="27" customHeight="1">
      <c r="A6" s="152" t="s">
        <v>111</v>
      </c>
      <c r="B6" s="275" t="s">
        <v>479</v>
      </c>
      <c r="C6" s="276"/>
      <c r="M6" s="29"/>
      <c r="N6" s="29"/>
      <c r="AL6" s="181"/>
      <c r="AM6" s="32"/>
      <c r="AQ6" s="28" t="s">
        <v>113</v>
      </c>
    </row>
    <row r="7" spans="1:43" ht="15.75">
      <c r="AL7" s="181"/>
      <c r="AM7" s="32"/>
      <c r="AQ7" s="35" t="s">
        <v>114</v>
      </c>
    </row>
    <row r="8" spans="1:43" ht="27" customHeight="1">
      <c r="A8" s="277" t="s">
        <v>115</v>
      </c>
      <c r="B8" s="278"/>
      <c r="C8" s="278"/>
      <c r="D8" s="278"/>
      <c r="E8" s="278"/>
      <c r="F8" s="278"/>
      <c r="G8" s="278"/>
      <c r="H8" s="278"/>
      <c r="I8" s="278"/>
      <c r="J8" s="278"/>
      <c r="K8" s="278"/>
      <c r="L8" s="278"/>
      <c r="M8" s="279"/>
      <c r="N8" s="155"/>
      <c r="O8" s="280" t="s">
        <v>116</v>
      </c>
      <c r="P8" s="281"/>
      <c r="Q8" s="281"/>
      <c r="R8" s="281"/>
      <c r="S8" s="281"/>
      <c r="T8" s="281"/>
      <c r="U8" s="281"/>
      <c r="V8" s="281"/>
      <c r="W8" s="281"/>
      <c r="X8" s="281"/>
      <c r="Y8" s="281"/>
      <c r="Z8" s="282" t="s">
        <v>117</v>
      </c>
      <c r="AA8" s="283"/>
      <c r="AB8" s="283"/>
      <c r="AC8" s="283"/>
      <c r="AD8" s="283"/>
      <c r="AE8" s="283"/>
      <c r="AF8" s="283"/>
      <c r="AG8" s="283"/>
      <c r="AH8" s="283"/>
      <c r="AI8" s="283"/>
      <c r="AJ8" s="283"/>
      <c r="AK8" s="284"/>
      <c r="AL8" s="186"/>
      <c r="AM8" s="32"/>
    </row>
    <row r="9" spans="1:43" ht="64.5" customHeight="1">
      <c r="A9" s="269" t="s">
        <v>118</v>
      </c>
      <c r="B9" s="257" t="s">
        <v>119</v>
      </c>
      <c r="C9" s="257" t="s">
        <v>2</v>
      </c>
      <c r="D9" s="257" t="s">
        <v>4</v>
      </c>
      <c r="E9" s="271" t="s">
        <v>6</v>
      </c>
      <c r="F9" s="265" t="s">
        <v>8</v>
      </c>
      <c r="G9" s="266"/>
      <c r="H9" s="257" t="s">
        <v>10</v>
      </c>
      <c r="I9" s="257" t="s">
        <v>14</v>
      </c>
      <c r="J9" s="257" t="s">
        <v>12</v>
      </c>
      <c r="K9" s="267" t="s">
        <v>120</v>
      </c>
      <c r="L9" s="268"/>
      <c r="M9" s="257" t="s">
        <v>20</v>
      </c>
      <c r="N9" s="257" t="s">
        <v>22</v>
      </c>
      <c r="O9" s="259" t="s">
        <v>25</v>
      </c>
      <c r="P9" s="261" t="s">
        <v>27</v>
      </c>
      <c r="Q9" s="263" t="s">
        <v>29</v>
      </c>
      <c r="R9" s="251" t="s">
        <v>31</v>
      </c>
      <c r="S9" s="253" t="s">
        <v>33</v>
      </c>
      <c r="T9" s="255" t="s">
        <v>35</v>
      </c>
      <c r="U9" s="245" t="s">
        <v>41</v>
      </c>
      <c r="V9" s="245" t="s">
        <v>43</v>
      </c>
      <c r="W9" s="245" t="s">
        <v>45</v>
      </c>
      <c r="X9" s="245" t="s">
        <v>47</v>
      </c>
      <c r="Y9" s="247" t="s">
        <v>49</v>
      </c>
      <c r="Z9" s="249" t="s">
        <v>52</v>
      </c>
      <c r="AA9" s="243" t="s">
        <v>54</v>
      </c>
      <c r="AB9" s="243" t="s">
        <v>56</v>
      </c>
      <c r="AC9" s="243" t="s">
        <v>58</v>
      </c>
      <c r="AD9" s="243" t="s">
        <v>60</v>
      </c>
      <c r="AE9" s="243" t="s">
        <v>62</v>
      </c>
      <c r="AF9" s="243" t="s">
        <v>64</v>
      </c>
      <c r="AG9" s="243" t="s">
        <v>66</v>
      </c>
      <c r="AH9" s="243" t="s">
        <v>68</v>
      </c>
      <c r="AI9" s="243" t="s">
        <v>70</v>
      </c>
      <c r="AJ9" s="243" t="s">
        <v>121</v>
      </c>
      <c r="AK9" s="243" t="s">
        <v>74</v>
      </c>
      <c r="AL9" s="187"/>
      <c r="AM9" s="32"/>
    </row>
    <row r="10" spans="1:43" ht="45.75" customHeight="1">
      <c r="A10" s="270"/>
      <c r="B10" s="258"/>
      <c r="C10" s="258"/>
      <c r="D10" s="258"/>
      <c r="E10" s="272"/>
      <c r="F10" s="156" t="s">
        <v>122</v>
      </c>
      <c r="G10" s="156" t="s">
        <v>123</v>
      </c>
      <c r="H10" s="258"/>
      <c r="I10" s="258"/>
      <c r="J10" s="258"/>
      <c r="K10" s="157" t="s">
        <v>124</v>
      </c>
      <c r="L10" s="157" t="s">
        <v>125</v>
      </c>
      <c r="M10" s="258"/>
      <c r="N10" s="258"/>
      <c r="O10" s="260"/>
      <c r="P10" s="262"/>
      <c r="Q10" s="264"/>
      <c r="R10" s="252"/>
      <c r="S10" s="254"/>
      <c r="T10" s="256"/>
      <c r="U10" s="246"/>
      <c r="V10" s="246"/>
      <c r="W10" s="246"/>
      <c r="X10" s="246"/>
      <c r="Y10" s="248"/>
      <c r="Z10" s="250"/>
      <c r="AA10" s="244"/>
      <c r="AB10" s="244"/>
      <c r="AC10" s="244"/>
      <c r="AD10" s="244"/>
      <c r="AE10" s="244"/>
      <c r="AF10" s="244"/>
      <c r="AG10" s="244"/>
      <c r="AH10" s="244"/>
      <c r="AI10" s="244"/>
      <c r="AJ10" s="244"/>
      <c r="AK10" s="244"/>
      <c r="AL10" s="187"/>
      <c r="AM10" s="32"/>
    </row>
    <row r="11" spans="1:43" ht="30" customHeight="1">
      <c r="A11" s="242" t="s">
        <v>480</v>
      </c>
      <c r="B11" s="38" t="s">
        <v>127</v>
      </c>
      <c r="C11" s="42"/>
      <c r="D11" s="42"/>
      <c r="E11" s="42"/>
      <c r="F11" s="42"/>
      <c r="G11" s="42"/>
      <c r="H11" s="42"/>
      <c r="I11" s="42"/>
      <c r="J11" s="42"/>
      <c r="K11" s="42"/>
      <c r="L11" s="42"/>
      <c r="M11" s="42"/>
      <c r="N11" s="42"/>
      <c r="O11" s="42"/>
      <c r="P11" s="43"/>
      <c r="Q11" s="42" t="s">
        <v>135</v>
      </c>
      <c r="R11" s="42"/>
      <c r="S11" s="42"/>
      <c r="T11" s="158" t="s">
        <v>114</v>
      </c>
      <c r="U11" s="42"/>
      <c r="V11" s="42"/>
      <c r="W11" s="42"/>
      <c r="X11" s="42"/>
      <c r="Y11" s="42"/>
      <c r="Z11" s="42"/>
      <c r="AA11" s="42"/>
      <c r="AB11" s="42"/>
      <c r="AC11" s="42"/>
      <c r="AD11" s="42"/>
      <c r="AE11" s="42"/>
      <c r="AF11" s="42"/>
      <c r="AG11" s="42"/>
      <c r="AH11" s="42"/>
      <c r="AI11" s="42"/>
      <c r="AJ11" s="42"/>
      <c r="AK11" s="42"/>
      <c r="AL11" s="187"/>
      <c r="AM11" s="32"/>
    </row>
    <row r="12" spans="1:43" ht="30" customHeight="1">
      <c r="A12" s="209"/>
      <c r="B12" s="84" t="s">
        <v>140</v>
      </c>
      <c r="C12" s="47"/>
      <c r="D12" s="47"/>
      <c r="E12" s="47"/>
      <c r="F12" s="47"/>
      <c r="G12" s="47"/>
      <c r="H12" s="47"/>
      <c r="I12" s="47"/>
      <c r="J12" s="47"/>
      <c r="K12" s="47"/>
      <c r="L12" s="47"/>
      <c r="M12" s="47"/>
      <c r="N12" s="42"/>
      <c r="O12" s="42"/>
      <c r="P12" s="42"/>
      <c r="Q12" s="42" t="s">
        <v>135</v>
      </c>
      <c r="R12" s="42"/>
      <c r="S12" s="42"/>
      <c r="T12" s="158" t="s">
        <v>114</v>
      </c>
      <c r="U12" s="47"/>
      <c r="V12" s="47"/>
      <c r="W12" s="47"/>
      <c r="X12" s="47"/>
      <c r="Y12" s="47"/>
      <c r="Z12" s="47"/>
      <c r="AA12" s="47"/>
      <c r="AB12" s="47"/>
      <c r="AC12" s="47"/>
      <c r="AD12" s="47"/>
      <c r="AE12" s="47"/>
      <c r="AF12" s="47"/>
      <c r="AG12" s="47"/>
      <c r="AH12" s="47"/>
      <c r="AI12" s="47"/>
      <c r="AJ12" s="47"/>
      <c r="AK12" s="42"/>
      <c r="AL12" s="187"/>
      <c r="AM12" s="32"/>
    </row>
    <row r="13" spans="1:43" ht="30" customHeight="1">
      <c r="A13" s="209"/>
      <c r="B13" s="84" t="s">
        <v>151</v>
      </c>
      <c r="C13" s="47"/>
      <c r="D13" s="47"/>
      <c r="E13" s="47"/>
      <c r="F13" s="47"/>
      <c r="G13" s="47"/>
      <c r="H13" s="47"/>
      <c r="I13" s="47"/>
      <c r="J13" s="47"/>
      <c r="K13" s="47"/>
      <c r="L13" s="47"/>
      <c r="M13" s="47"/>
      <c r="N13" s="42"/>
      <c r="O13" s="42"/>
      <c r="P13" s="42"/>
      <c r="Q13" s="42"/>
      <c r="R13" s="42"/>
      <c r="S13" s="42" t="s">
        <v>135</v>
      </c>
      <c r="T13" s="158"/>
      <c r="U13" s="47"/>
      <c r="V13" s="47"/>
      <c r="W13" s="47"/>
      <c r="X13" s="47"/>
      <c r="Y13" s="47"/>
      <c r="Z13" s="47"/>
      <c r="AA13" s="47"/>
      <c r="AB13" s="47"/>
      <c r="AC13" s="47"/>
      <c r="AD13" s="47"/>
      <c r="AE13" s="47"/>
      <c r="AF13" s="47"/>
      <c r="AG13" s="47"/>
      <c r="AH13" s="47"/>
      <c r="AI13" s="47"/>
      <c r="AJ13" s="47"/>
      <c r="AK13" s="42"/>
      <c r="AL13" s="187"/>
      <c r="AM13" s="32"/>
    </row>
    <row r="14" spans="1:43" ht="30" customHeight="1">
      <c r="A14" s="209"/>
      <c r="B14" s="84" t="s">
        <v>481</v>
      </c>
      <c r="C14" s="47"/>
      <c r="D14" s="47"/>
      <c r="E14" s="47"/>
      <c r="F14" s="47"/>
      <c r="G14" s="47"/>
      <c r="H14" s="47"/>
      <c r="I14" s="47"/>
      <c r="J14" s="47"/>
      <c r="K14" s="47"/>
      <c r="L14" s="47"/>
      <c r="M14" s="47"/>
      <c r="N14" s="42"/>
      <c r="O14" s="42"/>
      <c r="P14" s="42"/>
      <c r="Q14" s="42"/>
      <c r="R14" s="42"/>
      <c r="S14" s="42" t="s">
        <v>135</v>
      </c>
      <c r="T14" s="158"/>
      <c r="U14" s="47"/>
      <c r="V14" s="47"/>
      <c r="W14" s="47"/>
      <c r="X14" s="47"/>
      <c r="Y14" s="47"/>
      <c r="Z14" s="47"/>
      <c r="AA14" s="47"/>
      <c r="AB14" s="47"/>
      <c r="AC14" s="47"/>
      <c r="AD14" s="47"/>
      <c r="AE14" s="47"/>
      <c r="AF14" s="47"/>
      <c r="AG14" s="47"/>
      <c r="AH14" s="47"/>
      <c r="AI14" s="47"/>
      <c r="AJ14" s="47"/>
      <c r="AK14" s="42"/>
      <c r="AL14" s="187"/>
      <c r="AM14" s="32"/>
    </row>
    <row r="15" spans="1:43" ht="30" customHeight="1">
      <c r="A15" s="209"/>
      <c r="B15" s="84" t="s">
        <v>482</v>
      </c>
      <c r="C15" s="47"/>
      <c r="D15" s="47"/>
      <c r="E15" s="47"/>
      <c r="F15" s="47"/>
      <c r="G15" s="47"/>
      <c r="H15" s="47"/>
      <c r="I15" s="47"/>
      <c r="J15" s="47"/>
      <c r="K15" s="47"/>
      <c r="L15" s="47"/>
      <c r="M15" s="47"/>
      <c r="N15" s="42"/>
      <c r="O15" s="42"/>
      <c r="P15" s="42"/>
      <c r="Q15" s="42"/>
      <c r="R15" s="42"/>
      <c r="S15" s="42" t="s">
        <v>483</v>
      </c>
      <c r="T15" s="158"/>
      <c r="U15" s="47"/>
      <c r="V15" s="47"/>
      <c r="W15" s="47"/>
      <c r="X15" s="47"/>
      <c r="Y15" s="47"/>
      <c r="Z15" s="47"/>
      <c r="AA15" s="47"/>
      <c r="AB15" s="47"/>
      <c r="AC15" s="47"/>
      <c r="AD15" s="47"/>
      <c r="AE15" s="47"/>
      <c r="AF15" s="47"/>
      <c r="AG15" s="47"/>
      <c r="AH15" s="47"/>
      <c r="AI15" s="47"/>
      <c r="AJ15" s="47"/>
      <c r="AK15" s="42"/>
      <c r="AL15" s="187"/>
      <c r="AM15" s="32"/>
    </row>
    <row r="16" spans="1:43" ht="30" customHeight="1">
      <c r="A16" s="209"/>
      <c r="B16" s="84" t="s">
        <v>484</v>
      </c>
      <c r="C16" s="47"/>
      <c r="D16" s="47"/>
      <c r="E16" s="47"/>
      <c r="F16" s="47"/>
      <c r="G16" s="47"/>
      <c r="H16" s="47"/>
      <c r="I16" s="47"/>
      <c r="J16" s="47"/>
      <c r="K16" s="47"/>
      <c r="L16" s="47"/>
      <c r="M16" s="47"/>
      <c r="N16" s="42"/>
      <c r="O16" s="42"/>
      <c r="P16" s="42" t="s">
        <v>135</v>
      </c>
      <c r="Q16" s="42"/>
      <c r="R16" s="42"/>
      <c r="S16" s="42"/>
      <c r="T16" s="158"/>
      <c r="U16" s="47"/>
      <c r="V16" s="47"/>
      <c r="W16" s="47"/>
      <c r="X16" s="47"/>
      <c r="Y16" s="47"/>
      <c r="Z16" s="47"/>
      <c r="AA16" s="47"/>
      <c r="AB16" s="47"/>
      <c r="AC16" s="47"/>
      <c r="AD16" s="47"/>
      <c r="AE16" s="47"/>
      <c r="AF16" s="47"/>
      <c r="AG16" s="47"/>
      <c r="AH16" s="47"/>
      <c r="AI16" s="47"/>
      <c r="AJ16" s="47"/>
      <c r="AK16" s="42"/>
      <c r="AL16" s="187"/>
      <c r="AM16" s="32"/>
    </row>
    <row r="17" spans="1:39" ht="30" customHeight="1">
      <c r="A17" s="209"/>
      <c r="B17" s="84" t="s">
        <v>485</v>
      </c>
      <c r="C17" s="47"/>
      <c r="D17" s="47"/>
      <c r="E17" s="47"/>
      <c r="F17" s="47"/>
      <c r="G17" s="47"/>
      <c r="H17" s="47"/>
      <c r="I17" s="47"/>
      <c r="J17" s="47"/>
      <c r="K17" s="47"/>
      <c r="L17" s="47"/>
      <c r="M17" s="47"/>
      <c r="N17" s="42"/>
      <c r="O17" s="42"/>
      <c r="P17" s="42" t="s">
        <v>135</v>
      </c>
      <c r="Q17" s="42"/>
      <c r="R17" s="42"/>
      <c r="S17" s="42"/>
      <c r="T17" s="158" t="s">
        <v>113</v>
      </c>
      <c r="U17" s="47"/>
      <c r="V17" s="47"/>
      <c r="W17" s="47"/>
      <c r="X17" s="47"/>
      <c r="Y17" s="47"/>
      <c r="Z17" s="47"/>
      <c r="AA17" s="47"/>
      <c r="AB17" s="47"/>
      <c r="AC17" s="47"/>
      <c r="AD17" s="47"/>
      <c r="AE17" s="47"/>
      <c r="AF17" s="47"/>
      <c r="AG17" s="47"/>
      <c r="AH17" s="47"/>
      <c r="AI17" s="47"/>
      <c r="AJ17" s="47"/>
      <c r="AK17" s="42"/>
      <c r="AL17" s="187"/>
      <c r="AM17" s="32"/>
    </row>
    <row r="18" spans="1:39" ht="30" customHeight="1">
      <c r="A18" s="209"/>
      <c r="B18" s="84" t="s">
        <v>486</v>
      </c>
      <c r="C18" s="47"/>
      <c r="D18" s="47"/>
      <c r="E18" s="47"/>
      <c r="F18" s="47"/>
      <c r="G18" s="47"/>
      <c r="H18" s="47"/>
      <c r="I18" s="47"/>
      <c r="J18" s="47"/>
      <c r="K18" s="47"/>
      <c r="L18" s="47"/>
      <c r="M18" s="47"/>
      <c r="N18" s="42"/>
      <c r="O18" s="42"/>
      <c r="P18" s="42"/>
      <c r="Q18" s="42"/>
      <c r="R18" s="42" t="s">
        <v>483</v>
      </c>
      <c r="S18" s="42"/>
      <c r="T18" s="158"/>
      <c r="U18" s="47"/>
      <c r="V18" s="47"/>
      <c r="W18" s="47"/>
      <c r="X18" s="47"/>
      <c r="Y18" s="47"/>
      <c r="Z18" s="47"/>
      <c r="AA18" s="47"/>
      <c r="AB18" s="47"/>
      <c r="AC18" s="47"/>
      <c r="AD18" s="47"/>
      <c r="AE18" s="47"/>
      <c r="AF18" s="47"/>
      <c r="AG18" s="47"/>
      <c r="AH18" s="47"/>
      <c r="AI18" s="47"/>
      <c r="AJ18" s="47"/>
      <c r="AK18" s="42"/>
      <c r="AL18" s="187"/>
      <c r="AM18" s="32"/>
    </row>
    <row r="19" spans="1:39" ht="30" customHeight="1">
      <c r="A19" s="209"/>
      <c r="B19" s="84" t="s">
        <v>487</v>
      </c>
      <c r="C19" s="47"/>
      <c r="D19" s="47"/>
      <c r="E19" s="47"/>
      <c r="F19" s="47"/>
      <c r="G19" s="47"/>
      <c r="H19" s="47"/>
      <c r="I19" s="47"/>
      <c r="J19" s="47"/>
      <c r="K19" s="47"/>
      <c r="L19" s="47"/>
      <c r="M19" s="47"/>
      <c r="N19" s="42"/>
      <c r="O19" s="42"/>
      <c r="P19" s="42"/>
      <c r="Q19" s="42" t="s">
        <v>135</v>
      </c>
      <c r="R19" s="42"/>
      <c r="S19" s="42"/>
      <c r="T19" s="158"/>
      <c r="U19" s="47"/>
      <c r="V19" s="47"/>
      <c r="W19" s="47"/>
      <c r="X19" s="47"/>
      <c r="Y19" s="47"/>
      <c r="Z19" s="47"/>
      <c r="AA19" s="47"/>
      <c r="AB19" s="47"/>
      <c r="AC19" s="47"/>
      <c r="AD19" s="47"/>
      <c r="AE19" s="47"/>
      <c r="AF19" s="47"/>
      <c r="AG19" s="47"/>
      <c r="AH19" s="47"/>
      <c r="AI19" s="47"/>
      <c r="AJ19" s="47"/>
      <c r="AK19" s="42"/>
      <c r="AL19" s="187"/>
      <c r="AM19" s="32"/>
    </row>
    <row r="20" spans="1:39" ht="30" customHeight="1">
      <c r="A20" s="209"/>
      <c r="B20" s="84" t="s">
        <v>488</v>
      </c>
      <c r="C20" s="47"/>
      <c r="D20" s="47"/>
      <c r="E20" s="47"/>
      <c r="F20" s="47"/>
      <c r="G20" s="47"/>
      <c r="H20" s="47"/>
      <c r="I20" s="47"/>
      <c r="J20" s="47"/>
      <c r="K20" s="47"/>
      <c r="L20" s="47"/>
      <c r="M20" s="47"/>
      <c r="N20" s="42"/>
      <c r="O20" s="42"/>
      <c r="P20" s="42" t="s">
        <v>135</v>
      </c>
      <c r="Q20" s="42"/>
      <c r="R20" s="42"/>
      <c r="S20" s="42"/>
      <c r="T20" s="158" t="s">
        <v>113</v>
      </c>
      <c r="U20" s="47"/>
      <c r="V20" s="47"/>
      <c r="W20" s="47"/>
      <c r="X20" s="47"/>
      <c r="Y20" s="47"/>
      <c r="Z20" s="47"/>
      <c r="AA20" s="47"/>
      <c r="AB20" s="47"/>
      <c r="AC20" s="47"/>
      <c r="AD20" s="47"/>
      <c r="AE20" s="47"/>
      <c r="AF20" s="47"/>
      <c r="AG20" s="47"/>
      <c r="AH20" s="47"/>
      <c r="AI20" s="47"/>
      <c r="AJ20" s="47"/>
      <c r="AK20" s="42"/>
      <c r="AL20" s="187"/>
      <c r="AM20" s="32"/>
    </row>
    <row r="21" spans="1:39" ht="30" customHeight="1">
      <c r="A21" s="209"/>
      <c r="B21" s="84" t="s">
        <v>489</v>
      </c>
      <c r="C21" s="47"/>
      <c r="D21" s="47"/>
      <c r="E21" s="47"/>
      <c r="F21" s="47"/>
      <c r="G21" s="47"/>
      <c r="H21" s="47"/>
      <c r="I21" s="47"/>
      <c r="J21" s="47"/>
      <c r="K21" s="47"/>
      <c r="L21" s="47"/>
      <c r="M21" s="47"/>
      <c r="N21" s="42"/>
      <c r="O21" s="42" t="s">
        <v>135</v>
      </c>
      <c r="P21" s="42"/>
      <c r="Q21" s="42"/>
      <c r="R21" s="42"/>
      <c r="S21" s="42"/>
      <c r="T21" s="158"/>
      <c r="U21" s="47"/>
      <c r="V21" s="47"/>
      <c r="W21" s="47"/>
      <c r="X21" s="47"/>
      <c r="Y21" s="47"/>
      <c r="Z21" s="47"/>
      <c r="AA21" s="47"/>
      <c r="AB21" s="47"/>
      <c r="AC21" s="47"/>
      <c r="AD21" s="47"/>
      <c r="AE21" s="47"/>
      <c r="AF21" s="47"/>
      <c r="AG21" s="47"/>
      <c r="AH21" s="47"/>
      <c r="AI21" s="47"/>
      <c r="AJ21" s="47"/>
      <c r="AK21" s="42"/>
      <c r="AL21" s="187"/>
      <c r="AM21" s="32"/>
    </row>
    <row r="22" spans="1:39" ht="30" customHeight="1">
      <c r="A22" s="209"/>
      <c r="B22" s="84" t="s">
        <v>490</v>
      </c>
      <c r="C22" s="47"/>
      <c r="D22" s="47"/>
      <c r="E22" s="47"/>
      <c r="F22" s="47"/>
      <c r="G22" s="47"/>
      <c r="H22" s="47"/>
      <c r="I22" s="47"/>
      <c r="J22" s="47"/>
      <c r="K22" s="47"/>
      <c r="L22" s="47"/>
      <c r="M22" s="47"/>
      <c r="N22" s="42"/>
      <c r="O22" s="42"/>
      <c r="P22" s="42" t="s">
        <v>135</v>
      </c>
      <c r="Q22" s="42"/>
      <c r="R22" s="42"/>
      <c r="S22" s="42"/>
      <c r="T22" s="158"/>
      <c r="U22" s="47"/>
      <c r="V22" s="47"/>
      <c r="W22" s="47"/>
      <c r="X22" s="47"/>
      <c r="Y22" s="47"/>
      <c r="Z22" s="47"/>
      <c r="AA22" s="47"/>
      <c r="AB22" s="47"/>
      <c r="AC22" s="47"/>
      <c r="AD22" s="47"/>
      <c r="AE22" s="47"/>
      <c r="AF22" s="47"/>
      <c r="AG22" s="47"/>
      <c r="AH22" s="47"/>
      <c r="AI22" s="47"/>
      <c r="AJ22" s="47"/>
      <c r="AK22" s="42"/>
      <c r="AL22" s="187"/>
      <c r="AM22" s="32"/>
    </row>
    <row r="23" spans="1:39" ht="30" customHeight="1">
      <c r="A23" s="209"/>
      <c r="B23" s="84" t="s">
        <v>491</v>
      </c>
      <c r="C23" s="47"/>
      <c r="D23" s="47"/>
      <c r="E23" s="47"/>
      <c r="F23" s="47"/>
      <c r="G23" s="47"/>
      <c r="H23" s="47"/>
      <c r="I23" s="47"/>
      <c r="J23" s="47"/>
      <c r="K23" s="47"/>
      <c r="L23" s="47"/>
      <c r="M23" s="47"/>
      <c r="N23" s="42"/>
      <c r="O23" s="42"/>
      <c r="P23" s="42"/>
      <c r="Q23" s="42"/>
      <c r="R23" s="42"/>
      <c r="S23" s="42" t="s">
        <v>135</v>
      </c>
      <c r="T23" s="158"/>
      <c r="U23" s="47"/>
      <c r="V23" s="47"/>
      <c r="W23" s="47"/>
      <c r="X23" s="47"/>
      <c r="Y23" s="47"/>
      <c r="Z23" s="47"/>
      <c r="AA23" s="47"/>
      <c r="AB23" s="47"/>
      <c r="AC23" s="47"/>
      <c r="AD23" s="47"/>
      <c r="AE23" s="47"/>
      <c r="AF23" s="47"/>
      <c r="AG23" s="47"/>
      <c r="AH23" s="47"/>
      <c r="AI23" s="47"/>
      <c r="AJ23" s="47"/>
      <c r="AK23" s="42"/>
      <c r="AL23" s="187"/>
      <c r="AM23" s="32"/>
    </row>
    <row r="24" spans="1:39" ht="30" customHeight="1">
      <c r="A24" s="209"/>
      <c r="B24" s="84" t="s">
        <v>492</v>
      </c>
      <c r="C24" s="47"/>
      <c r="D24" s="47"/>
      <c r="E24" s="47"/>
      <c r="F24" s="47"/>
      <c r="G24" s="47"/>
      <c r="H24" s="47"/>
      <c r="I24" s="47"/>
      <c r="J24" s="47"/>
      <c r="K24" s="47"/>
      <c r="L24" s="47"/>
      <c r="M24" s="47"/>
      <c r="N24" s="42"/>
      <c r="O24" s="42"/>
      <c r="P24" s="42" t="s">
        <v>135</v>
      </c>
      <c r="Q24" s="42"/>
      <c r="R24" s="42"/>
      <c r="S24" s="42"/>
      <c r="T24" s="158"/>
      <c r="U24" s="47"/>
      <c r="V24" s="47"/>
      <c r="W24" s="47"/>
      <c r="X24" s="47"/>
      <c r="Y24" s="47"/>
      <c r="Z24" s="47"/>
      <c r="AA24" s="47"/>
      <c r="AB24" s="47"/>
      <c r="AC24" s="47"/>
      <c r="AD24" s="47"/>
      <c r="AE24" s="47"/>
      <c r="AF24" s="47"/>
      <c r="AG24" s="47"/>
      <c r="AH24" s="47"/>
      <c r="AI24" s="47"/>
      <c r="AJ24" s="47"/>
      <c r="AK24" s="42"/>
      <c r="AL24" s="187"/>
      <c r="AM24" s="32"/>
    </row>
    <row r="25" spans="1:39" ht="30" customHeight="1">
      <c r="A25" s="210"/>
      <c r="B25" s="84" t="s">
        <v>493</v>
      </c>
      <c r="C25" s="47"/>
      <c r="D25" s="47"/>
      <c r="E25" s="47"/>
      <c r="F25" s="47"/>
      <c r="G25" s="47"/>
      <c r="H25" s="47"/>
      <c r="I25" s="47"/>
      <c r="J25" s="47"/>
      <c r="K25" s="47"/>
      <c r="L25" s="47"/>
      <c r="M25" s="47"/>
      <c r="N25" s="42"/>
      <c r="O25" s="42"/>
      <c r="P25" s="42" t="s">
        <v>135</v>
      </c>
      <c r="Q25" s="42"/>
      <c r="R25" s="42"/>
      <c r="S25" s="42"/>
      <c r="T25" s="158" t="s">
        <v>114</v>
      </c>
      <c r="U25" s="47"/>
      <c r="V25" s="47"/>
      <c r="W25" s="47"/>
      <c r="X25" s="47"/>
      <c r="Y25" s="47"/>
      <c r="Z25" s="47"/>
      <c r="AA25" s="47"/>
      <c r="AB25" s="47"/>
      <c r="AC25" s="47"/>
      <c r="AD25" s="47"/>
      <c r="AE25" s="47"/>
      <c r="AF25" s="47"/>
      <c r="AG25" s="47"/>
      <c r="AH25" s="47"/>
      <c r="AI25" s="47"/>
      <c r="AJ25" s="47"/>
      <c r="AK25" s="42"/>
      <c r="AL25" s="187"/>
      <c r="AM25" s="32"/>
    </row>
    <row r="26" spans="1:39" ht="30" customHeight="1">
      <c r="A26" s="241" t="s">
        <v>494</v>
      </c>
      <c r="B26" s="84" t="s">
        <v>163</v>
      </c>
      <c r="C26" s="47"/>
      <c r="D26" s="47"/>
      <c r="E26" s="47"/>
      <c r="F26" s="47"/>
      <c r="G26" s="47"/>
      <c r="H26" s="47"/>
      <c r="I26" s="47"/>
      <c r="J26" s="47"/>
      <c r="K26" s="47"/>
      <c r="L26" s="47"/>
      <c r="M26" s="47"/>
      <c r="N26" s="42"/>
      <c r="O26" s="42"/>
      <c r="P26" s="42" t="s">
        <v>135</v>
      </c>
      <c r="Q26" s="42"/>
      <c r="R26" s="42"/>
      <c r="S26" s="42"/>
      <c r="T26" s="158"/>
      <c r="U26" s="47"/>
      <c r="V26" s="47"/>
      <c r="W26" s="47"/>
      <c r="X26" s="47"/>
      <c r="Y26" s="47"/>
      <c r="Z26" s="47"/>
      <c r="AA26" s="47"/>
      <c r="AB26" s="47"/>
      <c r="AC26" s="47"/>
      <c r="AD26" s="47"/>
      <c r="AE26" s="47"/>
      <c r="AF26" s="47"/>
      <c r="AG26" s="47"/>
      <c r="AH26" s="47"/>
      <c r="AI26" s="47"/>
      <c r="AJ26" s="47"/>
      <c r="AK26" s="42"/>
      <c r="AL26" s="187"/>
      <c r="AM26" s="32"/>
    </row>
    <row r="27" spans="1:39" ht="30" customHeight="1">
      <c r="A27" s="209"/>
      <c r="B27" s="84" t="s">
        <v>174</v>
      </c>
      <c r="C27" s="47"/>
      <c r="D27" s="47"/>
      <c r="E27" s="47"/>
      <c r="F27" s="47"/>
      <c r="G27" s="47"/>
      <c r="H27" s="47"/>
      <c r="I27" s="47"/>
      <c r="J27" s="47"/>
      <c r="K27" s="47"/>
      <c r="L27" s="47"/>
      <c r="M27" s="47"/>
      <c r="N27" s="42"/>
      <c r="O27" s="42"/>
      <c r="P27" s="42"/>
      <c r="Q27" s="42"/>
      <c r="R27" s="42"/>
      <c r="S27" s="42" t="s">
        <v>483</v>
      </c>
      <c r="T27" s="158"/>
      <c r="U27" s="47"/>
      <c r="V27" s="47"/>
      <c r="W27" s="47"/>
      <c r="X27" s="47"/>
      <c r="Y27" s="47"/>
      <c r="Z27" s="47"/>
      <c r="AA27" s="47"/>
      <c r="AB27" s="47"/>
      <c r="AC27" s="47"/>
      <c r="AD27" s="47"/>
      <c r="AE27" s="47"/>
      <c r="AF27" s="47"/>
      <c r="AG27" s="47"/>
      <c r="AH27" s="47"/>
      <c r="AI27" s="47"/>
      <c r="AJ27" s="47"/>
      <c r="AK27" s="42"/>
      <c r="AL27" s="187"/>
      <c r="AM27" s="32"/>
    </row>
    <row r="28" spans="1:39" ht="30" customHeight="1">
      <c r="A28" s="209"/>
      <c r="B28" s="84" t="s">
        <v>185</v>
      </c>
      <c r="C28" s="42"/>
      <c r="D28" s="42"/>
      <c r="E28" s="42"/>
      <c r="F28" s="42"/>
      <c r="G28" s="42"/>
      <c r="H28" s="42"/>
      <c r="I28" s="42"/>
      <c r="J28" s="42"/>
      <c r="K28" s="42"/>
      <c r="L28" s="42"/>
      <c r="M28" s="42"/>
      <c r="N28" s="42"/>
      <c r="O28" s="42"/>
      <c r="P28" s="42" t="s">
        <v>135</v>
      </c>
      <c r="Q28" s="42"/>
      <c r="R28" s="42"/>
      <c r="S28" s="42"/>
      <c r="T28" s="158" t="s">
        <v>114</v>
      </c>
      <c r="U28" s="42"/>
      <c r="V28" s="42"/>
      <c r="W28" s="42"/>
      <c r="X28" s="42"/>
      <c r="Y28" s="42"/>
      <c r="Z28" s="42"/>
      <c r="AA28" s="42"/>
      <c r="AB28" s="42"/>
      <c r="AC28" s="42"/>
      <c r="AD28" s="42"/>
      <c r="AE28" s="42"/>
      <c r="AF28" s="42"/>
      <c r="AG28" s="42"/>
      <c r="AH28" s="42"/>
      <c r="AI28" s="42"/>
      <c r="AJ28" s="42"/>
      <c r="AK28" s="42"/>
      <c r="AL28" s="187"/>
      <c r="AM28" s="32"/>
    </row>
    <row r="29" spans="1:39" ht="30" customHeight="1">
      <c r="A29" s="209"/>
      <c r="B29" s="84" t="s">
        <v>495</v>
      </c>
      <c r="C29" s="42"/>
      <c r="D29" s="42"/>
      <c r="E29" s="42"/>
      <c r="F29" s="42"/>
      <c r="G29" s="42"/>
      <c r="H29" s="42"/>
      <c r="I29" s="42"/>
      <c r="J29" s="42"/>
      <c r="K29" s="42"/>
      <c r="L29" s="42"/>
      <c r="M29" s="42"/>
      <c r="N29" s="42"/>
      <c r="O29" s="42"/>
      <c r="P29" s="42"/>
      <c r="Q29" s="42" t="s">
        <v>135</v>
      </c>
      <c r="R29" s="42"/>
      <c r="S29" s="42"/>
      <c r="T29" s="158"/>
      <c r="U29" s="42"/>
      <c r="V29" s="42"/>
      <c r="W29" s="42"/>
      <c r="X29" s="42"/>
      <c r="Y29" s="42"/>
      <c r="Z29" s="42"/>
      <c r="AA29" s="42"/>
      <c r="AB29" s="42"/>
      <c r="AC29" s="42"/>
      <c r="AD29" s="42"/>
      <c r="AE29" s="42"/>
      <c r="AF29" s="42"/>
      <c r="AG29" s="42"/>
      <c r="AH29" s="42"/>
      <c r="AI29" s="42"/>
      <c r="AJ29" s="42"/>
      <c r="AK29" s="42"/>
      <c r="AL29" s="187"/>
      <c r="AM29" s="32"/>
    </row>
    <row r="30" spans="1:39" ht="30" customHeight="1">
      <c r="A30" s="209"/>
      <c r="B30" s="84" t="s">
        <v>496</v>
      </c>
      <c r="C30" s="42"/>
      <c r="D30" s="42"/>
      <c r="E30" s="42"/>
      <c r="F30" s="42"/>
      <c r="G30" s="42"/>
      <c r="H30" s="42"/>
      <c r="I30" s="42"/>
      <c r="J30" s="42"/>
      <c r="K30" s="42"/>
      <c r="L30" s="42"/>
      <c r="M30" s="42"/>
      <c r="N30" s="42"/>
      <c r="O30" s="42"/>
      <c r="P30" s="42"/>
      <c r="Q30" s="42"/>
      <c r="R30" s="42" t="s">
        <v>135</v>
      </c>
      <c r="S30" s="42"/>
      <c r="T30" s="158"/>
      <c r="U30" s="42"/>
      <c r="V30" s="42"/>
      <c r="W30" s="42"/>
      <c r="X30" s="42"/>
      <c r="Y30" s="42"/>
      <c r="Z30" s="42"/>
      <c r="AA30" s="42"/>
      <c r="AB30" s="42"/>
      <c r="AC30" s="42"/>
      <c r="AD30" s="42"/>
      <c r="AE30" s="42"/>
      <c r="AF30" s="42"/>
      <c r="AG30" s="42"/>
      <c r="AH30" s="42"/>
      <c r="AI30" s="42"/>
      <c r="AJ30" s="42"/>
      <c r="AK30" s="42"/>
      <c r="AL30" s="187"/>
      <c r="AM30" s="32"/>
    </row>
    <row r="31" spans="1:39" ht="30" customHeight="1">
      <c r="A31" s="209"/>
      <c r="B31" s="84" t="s">
        <v>497</v>
      </c>
      <c r="C31" s="42"/>
      <c r="D31" s="42"/>
      <c r="E31" s="42"/>
      <c r="F31" s="42"/>
      <c r="G31" s="42"/>
      <c r="H31" s="42"/>
      <c r="I31" s="42"/>
      <c r="J31" s="42"/>
      <c r="K31" s="42"/>
      <c r="L31" s="42"/>
      <c r="M31" s="42"/>
      <c r="N31" s="42"/>
      <c r="O31" s="42"/>
      <c r="P31" s="42" t="s">
        <v>135</v>
      </c>
      <c r="Q31" s="42"/>
      <c r="R31" s="42"/>
      <c r="S31" s="42"/>
      <c r="T31" s="158"/>
      <c r="U31" s="42"/>
      <c r="V31" s="42"/>
      <c r="W31" s="42"/>
      <c r="X31" s="42"/>
      <c r="Y31" s="42"/>
      <c r="Z31" s="42"/>
      <c r="AA31" s="42"/>
      <c r="AB31" s="42"/>
      <c r="AC31" s="42"/>
      <c r="AD31" s="42"/>
      <c r="AE31" s="42"/>
      <c r="AF31" s="42"/>
      <c r="AG31" s="42"/>
      <c r="AH31" s="42"/>
      <c r="AI31" s="42"/>
      <c r="AJ31" s="42"/>
      <c r="AK31" s="42"/>
      <c r="AL31" s="187"/>
      <c r="AM31" s="32"/>
    </row>
    <row r="32" spans="1:39" ht="30" customHeight="1">
      <c r="A32" s="209"/>
      <c r="B32" s="84" t="s">
        <v>498</v>
      </c>
      <c r="C32" s="42"/>
      <c r="D32" s="42"/>
      <c r="E32" s="42"/>
      <c r="F32" s="42"/>
      <c r="G32" s="42"/>
      <c r="H32" s="42"/>
      <c r="I32" s="42"/>
      <c r="J32" s="42"/>
      <c r="K32" s="42"/>
      <c r="L32" s="42"/>
      <c r="M32" s="42"/>
      <c r="N32" s="42"/>
      <c r="O32" s="42"/>
      <c r="P32" s="42"/>
      <c r="Q32" s="42"/>
      <c r="R32" s="42" t="s">
        <v>135</v>
      </c>
      <c r="S32" s="42"/>
      <c r="T32" s="158"/>
      <c r="U32" s="42"/>
      <c r="V32" s="42"/>
      <c r="W32" s="42"/>
      <c r="X32" s="42"/>
      <c r="Y32" s="42"/>
      <c r="Z32" s="42"/>
      <c r="AA32" s="42"/>
      <c r="AB32" s="42"/>
      <c r="AC32" s="42"/>
      <c r="AD32" s="42"/>
      <c r="AE32" s="42"/>
      <c r="AF32" s="42"/>
      <c r="AG32" s="42"/>
      <c r="AH32" s="42"/>
      <c r="AI32" s="42"/>
      <c r="AJ32" s="42"/>
      <c r="AK32" s="42"/>
      <c r="AL32" s="187"/>
      <c r="AM32" s="32"/>
    </row>
    <row r="33" spans="1:39" ht="30" customHeight="1">
      <c r="A33" s="209"/>
      <c r="B33" s="84" t="s">
        <v>499</v>
      </c>
      <c r="C33" s="42"/>
      <c r="D33" s="42"/>
      <c r="E33" s="42"/>
      <c r="F33" s="42"/>
      <c r="G33" s="42"/>
      <c r="H33" s="42"/>
      <c r="I33" s="42"/>
      <c r="J33" s="42"/>
      <c r="K33" s="42"/>
      <c r="L33" s="42"/>
      <c r="M33" s="42"/>
      <c r="N33" s="42"/>
      <c r="O33" s="42"/>
      <c r="P33" s="42"/>
      <c r="Q33" s="42" t="s">
        <v>135</v>
      </c>
      <c r="R33" s="42"/>
      <c r="S33" s="42"/>
      <c r="T33" s="158" t="s">
        <v>113</v>
      </c>
      <c r="U33" s="42"/>
      <c r="V33" s="42"/>
      <c r="W33" s="42"/>
      <c r="X33" s="42"/>
      <c r="Y33" s="42"/>
      <c r="Z33" s="42"/>
      <c r="AA33" s="42"/>
      <c r="AB33" s="42"/>
      <c r="AC33" s="42"/>
      <c r="AD33" s="42"/>
      <c r="AE33" s="42"/>
      <c r="AF33" s="42"/>
      <c r="AG33" s="42"/>
      <c r="AH33" s="42"/>
      <c r="AI33" s="42"/>
      <c r="AJ33" s="42"/>
      <c r="AK33" s="42"/>
      <c r="AL33" s="187"/>
      <c r="AM33" s="32"/>
    </row>
    <row r="34" spans="1:39" ht="30" customHeight="1">
      <c r="A34" s="209"/>
      <c r="B34" s="84" t="s">
        <v>500</v>
      </c>
      <c r="C34" s="42"/>
      <c r="D34" s="42"/>
      <c r="E34" s="42"/>
      <c r="F34" s="42"/>
      <c r="G34" s="42"/>
      <c r="H34" s="42"/>
      <c r="I34" s="42"/>
      <c r="J34" s="42"/>
      <c r="K34" s="42"/>
      <c r="L34" s="42"/>
      <c r="M34" s="42"/>
      <c r="N34" s="42"/>
      <c r="O34" s="42"/>
      <c r="P34" s="42"/>
      <c r="Q34" s="42"/>
      <c r="R34" s="42" t="s">
        <v>135</v>
      </c>
      <c r="S34" s="42"/>
      <c r="T34" s="158"/>
      <c r="U34" s="42"/>
      <c r="V34" s="42"/>
      <c r="W34" s="42"/>
      <c r="X34" s="42"/>
      <c r="Y34" s="42"/>
      <c r="Z34" s="42"/>
      <c r="AA34" s="42"/>
      <c r="AB34" s="42"/>
      <c r="AC34" s="42"/>
      <c r="AD34" s="42"/>
      <c r="AE34" s="42"/>
      <c r="AF34" s="42"/>
      <c r="AG34" s="42"/>
      <c r="AH34" s="42"/>
      <c r="AI34" s="42"/>
      <c r="AJ34" s="42"/>
      <c r="AK34" s="42"/>
      <c r="AL34" s="187"/>
      <c r="AM34" s="32"/>
    </row>
    <row r="35" spans="1:39" ht="30" customHeight="1">
      <c r="A35" s="209"/>
      <c r="B35" s="84" t="s">
        <v>501</v>
      </c>
      <c r="C35" s="42"/>
      <c r="D35" s="42"/>
      <c r="E35" s="42"/>
      <c r="F35" s="42"/>
      <c r="G35" s="42"/>
      <c r="H35" s="42"/>
      <c r="I35" s="42"/>
      <c r="J35" s="42"/>
      <c r="K35" s="42"/>
      <c r="L35" s="42"/>
      <c r="M35" s="42"/>
      <c r="N35" s="42"/>
      <c r="O35" s="42"/>
      <c r="P35" s="42" t="s">
        <v>135</v>
      </c>
      <c r="Q35" s="42"/>
      <c r="R35" s="42"/>
      <c r="S35" s="42"/>
      <c r="T35" s="158"/>
      <c r="U35" s="42"/>
      <c r="V35" s="42"/>
      <c r="W35" s="42"/>
      <c r="X35" s="42"/>
      <c r="Y35" s="42"/>
      <c r="Z35" s="42"/>
      <c r="AA35" s="42"/>
      <c r="AB35" s="42"/>
      <c r="AC35" s="42"/>
      <c r="AD35" s="42"/>
      <c r="AE35" s="42"/>
      <c r="AF35" s="42"/>
      <c r="AG35" s="42"/>
      <c r="AH35" s="42"/>
      <c r="AI35" s="42"/>
      <c r="AJ35" s="42"/>
      <c r="AK35" s="42"/>
      <c r="AL35" s="187"/>
      <c r="AM35" s="32"/>
    </row>
    <row r="36" spans="1:39" ht="30" customHeight="1">
      <c r="A36" s="209"/>
      <c r="B36" s="84" t="s">
        <v>502</v>
      </c>
      <c r="C36" s="42"/>
      <c r="D36" s="42"/>
      <c r="E36" s="42"/>
      <c r="F36" s="42"/>
      <c r="G36" s="42"/>
      <c r="H36" s="42"/>
      <c r="I36" s="42"/>
      <c r="J36" s="42"/>
      <c r="K36" s="42"/>
      <c r="L36" s="42"/>
      <c r="M36" s="42"/>
      <c r="N36" s="42"/>
      <c r="O36" s="42"/>
      <c r="P36" s="42"/>
      <c r="Q36" s="42"/>
      <c r="R36" s="42"/>
      <c r="S36" s="42" t="s">
        <v>135</v>
      </c>
      <c r="T36" s="158"/>
      <c r="U36" s="42"/>
      <c r="V36" s="42"/>
      <c r="W36" s="42"/>
      <c r="X36" s="42"/>
      <c r="Y36" s="42"/>
      <c r="Z36" s="42"/>
      <c r="AA36" s="42"/>
      <c r="AB36" s="42"/>
      <c r="AC36" s="42"/>
      <c r="AD36" s="42"/>
      <c r="AE36" s="42"/>
      <c r="AF36" s="42"/>
      <c r="AG36" s="42"/>
      <c r="AH36" s="42"/>
      <c r="AI36" s="42"/>
      <c r="AJ36" s="42"/>
      <c r="AK36" s="42"/>
      <c r="AL36" s="187"/>
      <c r="AM36" s="32"/>
    </row>
    <row r="37" spans="1:39" ht="30" customHeight="1">
      <c r="A37" s="209"/>
      <c r="B37" s="84" t="s">
        <v>503</v>
      </c>
      <c r="C37" s="42"/>
      <c r="D37" s="42"/>
      <c r="E37" s="42"/>
      <c r="F37" s="42"/>
      <c r="G37" s="42"/>
      <c r="H37" s="42"/>
      <c r="I37" s="42"/>
      <c r="J37" s="42"/>
      <c r="K37" s="42"/>
      <c r="L37" s="42"/>
      <c r="M37" s="42"/>
      <c r="N37" s="42"/>
      <c r="O37" s="42"/>
      <c r="P37" s="42" t="s">
        <v>135</v>
      </c>
      <c r="Q37" s="42"/>
      <c r="R37" s="42"/>
      <c r="S37" s="42"/>
      <c r="T37" s="158"/>
      <c r="U37" s="42"/>
      <c r="V37" s="42"/>
      <c r="W37" s="42"/>
      <c r="X37" s="42"/>
      <c r="Y37" s="42"/>
      <c r="Z37" s="42"/>
      <c r="AA37" s="42"/>
      <c r="AB37" s="42"/>
      <c r="AC37" s="42"/>
      <c r="AD37" s="42"/>
      <c r="AE37" s="42"/>
      <c r="AF37" s="42"/>
      <c r="AG37" s="42"/>
      <c r="AH37" s="42"/>
      <c r="AI37" s="42"/>
      <c r="AJ37" s="42"/>
      <c r="AK37" s="42"/>
      <c r="AL37" s="187"/>
      <c r="AM37" s="32"/>
    </row>
    <row r="38" spans="1:39" ht="30" customHeight="1">
      <c r="A38" s="209"/>
      <c r="B38" s="84" t="s">
        <v>504</v>
      </c>
      <c r="C38" s="42"/>
      <c r="D38" s="42"/>
      <c r="E38" s="42"/>
      <c r="F38" s="42"/>
      <c r="G38" s="42"/>
      <c r="H38" s="42"/>
      <c r="I38" s="42"/>
      <c r="J38" s="42"/>
      <c r="K38" s="42"/>
      <c r="L38" s="42"/>
      <c r="M38" s="42"/>
      <c r="N38" s="42"/>
      <c r="O38" s="42"/>
      <c r="P38" s="42"/>
      <c r="Q38" s="42"/>
      <c r="R38" s="42"/>
      <c r="S38" s="42" t="s">
        <v>135</v>
      </c>
      <c r="T38" s="158"/>
      <c r="U38" s="42"/>
      <c r="V38" s="42"/>
      <c r="W38" s="42"/>
      <c r="X38" s="42"/>
      <c r="Y38" s="42"/>
      <c r="Z38" s="42"/>
      <c r="AA38" s="42"/>
      <c r="AB38" s="42"/>
      <c r="AC38" s="42"/>
      <c r="AD38" s="42"/>
      <c r="AE38" s="42"/>
      <c r="AF38" s="42"/>
      <c r="AG38" s="42"/>
      <c r="AH38" s="42"/>
      <c r="AI38" s="42"/>
      <c r="AJ38" s="42"/>
      <c r="AK38" s="42"/>
      <c r="AL38" s="187"/>
      <c r="AM38" s="32"/>
    </row>
    <row r="39" spans="1:39" ht="30" customHeight="1">
      <c r="A39" s="209"/>
      <c r="B39" s="84" t="s">
        <v>505</v>
      </c>
      <c r="C39" s="42"/>
      <c r="D39" s="42"/>
      <c r="E39" s="42"/>
      <c r="F39" s="42"/>
      <c r="G39" s="42"/>
      <c r="H39" s="42"/>
      <c r="I39" s="42"/>
      <c r="J39" s="42"/>
      <c r="K39" s="42"/>
      <c r="L39" s="42"/>
      <c r="M39" s="42"/>
      <c r="N39" s="42"/>
      <c r="O39" s="42"/>
      <c r="P39" s="42" t="s">
        <v>135</v>
      </c>
      <c r="Q39" s="42"/>
      <c r="R39" s="42"/>
      <c r="S39" s="42"/>
      <c r="T39" s="158"/>
      <c r="U39" s="42"/>
      <c r="V39" s="42"/>
      <c r="W39" s="42"/>
      <c r="X39" s="42"/>
      <c r="Y39" s="42"/>
      <c r="Z39" s="42"/>
      <c r="AA39" s="42"/>
      <c r="AB39" s="42"/>
      <c r="AC39" s="42"/>
      <c r="AD39" s="42"/>
      <c r="AE39" s="42"/>
      <c r="AF39" s="42"/>
      <c r="AG39" s="42"/>
      <c r="AH39" s="42"/>
      <c r="AI39" s="42"/>
      <c r="AJ39" s="42"/>
      <c r="AK39" s="42"/>
      <c r="AL39" s="187"/>
      <c r="AM39" s="32"/>
    </row>
    <row r="40" spans="1:39" ht="30" customHeight="1">
      <c r="A40" s="210"/>
      <c r="B40" s="84" t="s">
        <v>506</v>
      </c>
      <c r="C40" s="42"/>
      <c r="D40" s="42"/>
      <c r="E40" s="42"/>
      <c r="F40" s="42"/>
      <c r="G40" s="42"/>
      <c r="H40" s="42"/>
      <c r="I40" s="42"/>
      <c r="J40" s="42"/>
      <c r="K40" s="42"/>
      <c r="L40" s="42"/>
      <c r="M40" s="42"/>
      <c r="N40" s="42"/>
      <c r="O40" s="42"/>
      <c r="P40" s="42"/>
      <c r="Q40" s="42"/>
      <c r="R40" s="42"/>
      <c r="S40" s="42" t="s">
        <v>135</v>
      </c>
      <c r="T40" s="158"/>
      <c r="U40" s="42"/>
      <c r="V40" s="42"/>
      <c r="W40" s="42"/>
      <c r="X40" s="42"/>
      <c r="Y40" s="42"/>
      <c r="Z40" s="42"/>
      <c r="AA40" s="42"/>
      <c r="AB40" s="42"/>
      <c r="AC40" s="42"/>
      <c r="AD40" s="42"/>
      <c r="AE40" s="42"/>
      <c r="AF40" s="42"/>
      <c r="AG40" s="42"/>
      <c r="AH40" s="42"/>
      <c r="AI40" s="42"/>
      <c r="AJ40" s="42"/>
      <c r="AK40" s="42"/>
      <c r="AL40" s="187"/>
      <c r="AM40" s="32"/>
    </row>
    <row r="41" spans="1:39" ht="30" customHeight="1">
      <c r="A41" s="241" t="s">
        <v>507</v>
      </c>
      <c r="B41" s="84" t="s">
        <v>198</v>
      </c>
      <c r="C41" s="47" t="s">
        <v>508</v>
      </c>
      <c r="D41" s="47"/>
      <c r="E41" s="47"/>
      <c r="F41" s="47"/>
      <c r="G41" s="47"/>
      <c r="H41" s="47"/>
      <c r="I41" s="47"/>
      <c r="J41" s="47"/>
      <c r="K41" s="47"/>
      <c r="L41" s="47"/>
      <c r="M41" s="47"/>
      <c r="N41" s="42"/>
      <c r="O41" s="42" t="s">
        <v>483</v>
      </c>
      <c r="P41" s="42"/>
      <c r="Q41" s="42"/>
      <c r="R41" s="42"/>
      <c r="S41" s="42"/>
      <c r="T41" s="158"/>
      <c r="U41" s="47"/>
      <c r="V41" s="47"/>
      <c r="W41" s="47"/>
      <c r="X41" s="47"/>
      <c r="Y41" s="47"/>
      <c r="Z41" s="47"/>
      <c r="AA41" s="47"/>
      <c r="AB41" s="47"/>
      <c r="AC41" s="47"/>
      <c r="AD41" s="47"/>
      <c r="AE41" s="47"/>
      <c r="AF41" s="47"/>
      <c r="AG41" s="47"/>
      <c r="AH41" s="47"/>
      <c r="AI41" s="47"/>
      <c r="AJ41" s="47"/>
      <c r="AK41" s="42"/>
      <c r="AL41" s="187"/>
      <c r="AM41" s="32"/>
    </row>
    <row r="42" spans="1:39" ht="30" customHeight="1">
      <c r="A42" s="209"/>
      <c r="B42" s="84" t="s">
        <v>209</v>
      </c>
      <c r="C42" s="47" t="s">
        <v>508</v>
      </c>
      <c r="D42" s="47"/>
      <c r="E42" s="47"/>
      <c r="F42" s="47"/>
      <c r="G42" s="47"/>
      <c r="H42" s="47"/>
      <c r="I42" s="47"/>
      <c r="J42" s="47"/>
      <c r="K42" s="47"/>
      <c r="L42" s="47"/>
      <c r="M42" s="47"/>
      <c r="N42" s="42"/>
      <c r="O42" s="42"/>
      <c r="P42" s="42" t="s">
        <v>135</v>
      </c>
      <c r="Q42" s="42"/>
      <c r="R42" s="42"/>
      <c r="S42" s="42"/>
      <c r="T42" s="158"/>
      <c r="U42" s="47"/>
      <c r="V42" s="47"/>
      <c r="W42" s="47"/>
      <c r="X42" s="47"/>
      <c r="Y42" s="47"/>
      <c r="Z42" s="47"/>
      <c r="AA42" s="47"/>
      <c r="AB42" s="47"/>
      <c r="AC42" s="47"/>
      <c r="AD42" s="47"/>
      <c r="AE42" s="47"/>
      <c r="AF42" s="47"/>
      <c r="AG42" s="47"/>
      <c r="AH42" s="47"/>
      <c r="AI42" s="47"/>
      <c r="AJ42" s="47"/>
      <c r="AK42" s="42"/>
      <c r="AL42" s="187"/>
      <c r="AM42" s="32"/>
    </row>
    <row r="43" spans="1:39" ht="30" customHeight="1">
      <c r="A43" s="209"/>
      <c r="B43" s="84" t="s">
        <v>509</v>
      </c>
      <c r="C43" s="47" t="s">
        <v>508</v>
      </c>
      <c r="D43" s="47"/>
      <c r="E43" s="47"/>
      <c r="F43" s="47"/>
      <c r="G43" s="47"/>
      <c r="H43" s="47"/>
      <c r="I43" s="47"/>
      <c r="J43" s="47"/>
      <c r="K43" s="47"/>
      <c r="L43" s="47"/>
      <c r="M43" s="47"/>
      <c r="N43" s="42"/>
      <c r="O43" s="42"/>
      <c r="P43" s="42" t="s">
        <v>135</v>
      </c>
      <c r="Q43" s="42"/>
      <c r="R43" s="42"/>
      <c r="S43" s="42"/>
      <c r="T43" s="158"/>
      <c r="U43" s="47"/>
      <c r="V43" s="47"/>
      <c r="W43" s="47"/>
      <c r="X43" s="47"/>
      <c r="Y43" s="47"/>
      <c r="Z43" s="47"/>
      <c r="AA43" s="47"/>
      <c r="AB43" s="47"/>
      <c r="AC43" s="47"/>
      <c r="AD43" s="47"/>
      <c r="AE43" s="47"/>
      <c r="AF43" s="47"/>
      <c r="AG43" s="47"/>
      <c r="AH43" s="47"/>
      <c r="AI43" s="47"/>
      <c r="AJ43" s="47"/>
      <c r="AK43" s="42"/>
      <c r="AL43" s="187"/>
      <c r="AM43" s="32"/>
    </row>
    <row r="44" spans="1:39" ht="30" customHeight="1">
      <c r="A44" s="209"/>
      <c r="B44" s="84" t="s">
        <v>510</v>
      </c>
      <c r="C44" s="47"/>
      <c r="D44" s="42"/>
      <c r="E44" s="42"/>
      <c r="F44" s="42"/>
      <c r="G44" s="42"/>
      <c r="H44" s="42"/>
      <c r="I44" s="42"/>
      <c r="J44" s="42"/>
      <c r="K44" s="42"/>
      <c r="L44" s="42"/>
      <c r="M44" s="42"/>
      <c r="N44" s="42"/>
      <c r="O44" s="42"/>
      <c r="P44" s="42"/>
      <c r="Q44" s="42"/>
      <c r="R44" s="42" t="s">
        <v>135</v>
      </c>
      <c r="S44" s="42"/>
      <c r="T44" s="158"/>
      <c r="U44" s="42"/>
      <c r="V44" s="42"/>
      <c r="W44" s="42"/>
      <c r="X44" s="42"/>
      <c r="Y44" s="42"/>
      <c r="Z44" s="42"/>
      <c r="AA44" s="42"/>
      <c r="AB44" s="42"/>
      <c r="AC44" s="42"/>
      <c r="AD44" s="42"/>
      <c r="AE44" s="42"/>
      <c r="AF44" s="42"/>
      <c r="AG44" s="42"/>
      <c r="AH44" s="42"/>
      <c r="AI44" s="42"/>
      <c r="AJ44" s="42"/>
      <c r="AK44" s="42"/>
      <c r="AL44" s="187"/>
      <c r="AM44" s="32"/>
    </row>
    <row r="45" spans="1:39" ht="30" customHeight="1">
      <c r="A45" s="209"/>
      <c r="B45" s="84" t="s">
        <v>511</v>
      </c>
      <c r="C45" s="47"/>
      <c r="D45" s="42"/>
      <c r="E45" s="42"/>
      <c r="F45" s="42"/>
      <c r="G45" s="42"/>
      <c r="H45" s="42"/>
      <c r="I45" s="42"/>
      <c r="J45" s="42"/>
      <c r="K45" s="42"/>
      <c r="L45" s="42"/>
      <c r="M45" s="42"/>
      <c r="N45" s="42"/>
      <c r="O45" s="42"/>
      <c r="P45" s="42" t="s">
        <v>135</v>
      </c>
      <c r="Q45" s="42"/>
      <c r="R45" s="42"/>
      <c r="S45" s="42"/>
      <c r="T45" s="158"/>
      <c r="U45" s="42"/>
      <c r="V45" s="42"/>
      <c r="W45" s="42"/>
      <c r="X45" s="42"/>
      <c r="Y45" s="42"/>
      <c r="Z45" s="42"/>
      <c r="AA45" s="42"/>
      <c r="AB45" s="42"/>
      <c r="AC45" s="42"/>
      <c r="AD45" s="42"/>
      <c r="AE45" s="42"/>
      <c r="AF45" s="42"/>
      <c r="AG45" s="42"/>
      <c r="AH45" s="42"/>
      <c r="AI45" s="42"/>
      <c r="AJ45" s="42"/>
      <c r="AK45" s="42"/>
      <c r="AL45" s="187"/>
      <c r="AM45" s="32"/>
    </row>
    <row r="46" spans="1:39" ht="30" customHeight="1">
      <c r="A46" s="209"/>
      <c r="B46" s="84" t="s">
        <v>512</v>
      </c>
      <c r="C46" s="47"/>
      <c r="D46" s="42"/>
      <c r="E46" s="42"/>
      <c r="F46" s="42"/>
      <c r="G46" s="42"/>
      <c r="H46" s="42"/>
      <c r="I46" s="42"/>
      <c r="J46" s="42"/>
      <c r="K46" s="42"/>
      <c r="L46" s="42"/>
      <c r="M46" s="42"/>
      <c r="N46" s="42"/>
      <c r="O46" s="42"/>
      <c r="P46" s="42"/>
      <c r="Q46" s="42"/>
      <c r="R46" s="42" t="s">
        <v>135</v>
      </c>
      <c r="S46" s="42"/>
      <c r="T46" s="158"/>
      <c r="U46" s="42"/>
      <c r="V46" s="42"/>
      <c r="W46" s="42"/>
      <c r="X46" s="42"/>
      <c r="Y46" s="42"/>
      <c r="Z46" s="42"/>
      <c r="AA46" s="42"/>
      <c r="AB46" s="42"/>
      <c r="AC46" s="42"/>
      <c r="AD46" s="42"/>
      <c r="AE46" s="42"/>
      <c r="AF46" s="42"/>
      <c r="AG46" s="42"/>
      <c r="AH46" s="42"/>
      <c r="AI46" s="42"/>
      <c r="AJ46" s="42"/>
      <c r="AK46" s="42"/>
      <c r="AL46" s="187"/>
      <c r="AM46" s="32"/>
    </row>
    <row r="47" spans="1:39" ht="30" customHeight="1">
      <c r="A47" s="209"/>
      <c r="B47" s="84" t="s">
        <v>513</v>
      </c>
      <c r="C47" s="47"/>
      <c r="D47" s="42"/>
      <c r="E47" s="42"/>
      <c r="F47" s="42"/>
      <c r="G47" s="42"/>
      <c r="H47" s="42"/>
      <c r="I47" s="42"/>
      <c r="J47" s="42"/>
      <c r="K47" s="42"/>
      <c r="L47" s="42"/>
      <c r="M47" s="42"/>
      <c r="N47" s="42"/>
      <c r="O47" s="42"/>
      <c r="P47" s="42" t="s">
        <v>135</v>
      </c>
      <c r="Q47" s="42"/>
      <c r="R47" s="42"/>
      <c r="S47" s="42"/>
      <c r="T47" s="158"/>
      <c r="U47" s="42"/>
      <c r="V47" s="42"/>
      <c r="W47" s="42"/>
      <c r="X47" s="42"/>
      <c r="Y47" s="42"/>
      <c r="Z47" s="42"/>
      <c r="AA47" s="42"/>
      <c r="AB47" s="42"/>
      <c r="AC47" s="42"/>
      <c r="AD47" s="42"/>
      <c r="AE47" s="42"/>
      <c r="AF47" s="42"/>
      <c r="AG47" s="42"/>
      <c r="AH47" s="42"/>
      <c r="AI47" s="42"/>
      <c r="AJ47" s="42"/>
      <c r="AK47" s="42"/>
      <c r="AL47" s="187"/>
      <c r="AM47" s="32"/>
    </row>
    <row r="48" spans="1:39" ht="30" customHeight="1">
      <c r="A48" s="209"/>
      <c r="B48" s="84" t="s">
        <v>514</v>
      </c>
      <c r="C48" s="47"/>
      <c r="D48" s="42"/>
      <c r="E48" s="42"/>
      <c r="F48" s="42"/>
      <c r="G48" s="42"/>
      <c r="H48" s="42"/>
      <c r="I48" s="42"/>
      <c r="J48" s="42"/>
      <c r="K48" s="42"/>
      <c r="L48" s="42"/>
      <c r="M48" s="42"/>
      <c r="N48" s="42"/>
      <c r="O48" s="42"/>
      <c r="P48" s="42"/>
      <c r="Q48" s="42"/>
      <c r="R48" s="42" t="s">
        <v>135</v>
      </c>
      <c r="S48" s="42"/>
      <c r="T48" s="158"/>
      <c r="U48" s="42"/>
      <c r="V48" s="42"/>
      <c r="W48" s="42"/>
      <c r="X48" s="42"/>
      <c r="Y48" s="42"/>
      <c r="Z48" s="42"/>
      <c r="AA48" s="42"/>
      <c r="AB48" s="42"/>
      <c r="AC48" s="42"/>
      <c r="AD48" s="42"/>
      <c r="AE48" s="42"/>
      <c r="AF48" s="42"/>
      <c r="AG48" s="42"/>
      <c r="AH48" s="42"/>
      <c r="AI48" s="42"/>
      <c r="AJ48" s="42"/>
      <c r="AK48" s="42"/>
      <c r="AL48" s="187"/>
      <c r="AM48" s="32"/>
    </row>
    <row r="49" spans="1:39" ht="30" customHeight="1">
      <c r="A49" s="209"/>
      <c r="B49" s="84" t="s">
        <v>515</v>
      </c>
      <c r="C49" s="47" t="s">
        <v>508</v>
      </c>
      <c r="D49" s="42"/>
      <c r="E49" s="42"/>
      <c r="F49" s="42"/>
      <c r="G49" s="42"/>
      <c r="H49" s="42"/>
      <c r="I49" s="42"/>
      <c r="J49" s="42"/>
      <c r="K49" s="42"/>
      <c r="L49" s="42"/>
      <c r="M49" s="42"/>
      <c r="N49" s="42"/>
      <c r="O49" s="42"/>
      <c r="P49" s="42" t="s">
        <v>483</v>
      </c>
      <c r="Q49" s="42"/>
      <c r="R49" s="42"/>
      <c r="S49" s="42"/>
      <c r="T49" s="158"/>
      <c r="U49" s="42"/>
      <c r="V49" s="42"/>
      <c r="W49" s="42"/>
      <c r="X49" s="42"/>
      <c r="Y49" s="42"/>
      <c r="Z49" s="42"/>
      <c r="AA49" s="42"/>
      <c r="AB49" s="42"/>
      <c r="AC49" s="42"/>
      <c r="AD49" s="42"/>
      <c r="AE49" s="42"/>
      <c r="AF49" s="42"/>
      <c r="AG49" s="42"/>
      <c r="AH49" s="42"/>
      <c r="AI49" s="42"/>
      <c r="AJ49" s="42"/>
      <c r="AK49" s="42"/>
      <c r="AL49" s="187"/>
      <c r="AM49" s="32"/>
    </row>
    <row r="50" spans="1:39" ht="30" customHeight="1">
      <c r="A50" s="209"/>
      <c r="B50" s="84" t="s">
        <v>516</v>
      </c>
      <c r="C50" s="47"/>
      <c r="D50" s="42"/>
      <c r="E50" s="42"/>
      <c r="F50" s="42"/>
      <c r="G50" s="42"/>
      <c r="H50" s="42"/>
      <c r="I50" s="42"/>
      <c r="J50" s="42"/>
      <c r="K50" s="42"/>
      <c r="L50" s="42"/>
      <c r="M50" s="42"/>
      <c r="N50" s="42"/>
      <c r="O50" s="42"/>
      <c r="P50" s="42"/>
      <c r="Q50" s="42"/>
      <c r="R50" s="42" t="s">
        <v>135</v>
      </c>
      <c r="S50" s="42"/>
      <c r="T50" s="158"/>
      <c r="U50" s="42"/>
      <c r="V50" s="42"/>
      <c r="W50" s="42"/>
      <c r="X50" s="42"/>
      <c r="Y50" s="42"/>
      <c r="Z50" s="42"/>
      <c r="AA50" s="42"/>
      <c r="AB50" s="42"/>
      <c r="AC50" s="42"/>
      <c r="AD50" s="42"/>
      <c r="AE50" s="42"/>
      <c r="AF50" s="42"/>
      <c r="AG50" s="42"/>
      <c r="AH50" s="42"/>
      <c r="AI50" s="42"/>
      <c r="AJ50" s="42"/>
      <c r="AK50" s="42"/>
      <c r="AL50" s="187"/>
      <c r="AM50" s="32"/>
    </row>
    <row r="51" spans="1:39" ht="30" customHeight="1">
      <c r="A51" s="209"/>
      <c r="B51" s="84" t="s">
        <v>517</v>
      </c>
      <c r="C51" s="47"/>
      <c r="D51" s="42"/>
      <c r="E51" s="42"/>
      <c r="F51" s="42"/>
      <c r="G51" s="42"/>
      <c r="H51" s="42"/>
      <c r="I51" s="42"/>
      <c r="J51" s="42"/>
      <c r="K51" s="42"/>
      <c r="L51" s="42"/>
      <c r="M51" s="42"/>
      <c r="N51" s="42"/>
      <c r="O51" s="42"/>
      <c r="P51" s="42"/>
      <c r="Q51" s="42"/>
      <c r="R51" s="42"/>
      <c r="S51" s="42" t="s">
        <v>135</v>
      </c>
      <c r="T51" s="158"/>
      <c r="U51" s="42"/>
      <c r="V51" s="42"/>
      <c r="W51" s="42"/>
      <c r="X51" s="42"/>
      <c r="Y51" s="42"/>
      <c r="Z51" s="42"/>
      <c r="AA51" s="42"/>
      <c r="AB51" s="42"/>
      <c r="AC51" s="42"/>
      <c r="AD51" s="42"/>
      <c r="AE51" s="42"/>
      <c r="AF51" s="42"/>
      <c r="AG51" s="42"/>
      <c r="AH51" s="42"/>
      <c r="AI51" s="42"/>
      <c r="AJ51" s="42"/>
      <c r="AK51" s="42"/>
      <c r="AL51" s="187"/>
      <c r="AM51" s="32"/>
    </row>
    <row r="52" spans="1:39" ht="30" customHeight="1">
      <c r="A52" s="209"/>
      <c r="B52" s="84" t="s">
        <v>518</v>
      </c>
      <c r="C52" s="47"/>
      <c r="D52" s="42"/>
      <c r="E52" s="42"/>
      <c r="F52" s="42"/>
      <c r="G52" s="42"/>
      <c r="H52" s="42"/>
      <c r="I52" s="42"/>
      <c r="J52" s="42"/>
      <c r="K52" s="42"/>
      <c r="L52" s="42"/>
      <c r="M52" s="42"/>
      <c r="N52" s="42"/>
      <c r="O52" s="42"/>
      <c r="P52" s="42" t="s">
        <v>135</v>
      </c>
      <c r="Q52" s="42"/>
      <c r="R52" s="42"/>
      <c r="S52" s="42"/>
      <c r="T52" s="158"/>
      <c r="U52" s="42"/>
      <c r="V52" s="42"/>
      <c r="W52" s="42"/>
      <c r="X52" s="42"/>
      <c r="Y52" s="42"/>
      <c r="Z52" s="42"/>
      <c r="AA52" s="42"/>
      <c r="AB52" s="42"/>
      <c r="AC52" s="42"/>
      <c r="AD52" s="42"/>
      <c r="AE52" s="42"/>
      <c r="AF52" s="42"/>
      <c r="AG52" s="42"/>
      <c r="AH52" s="42"/>
      <c r="AI52" s="42"/>
      <c r="AJ52" s="42"/>
      <c r="AK52" s="42"/>
      <c r="AL52" s="187"/>
      <c r="AM52" s="32"/>
    </row>
    <row r="53" spans="1:39" ht="30" customHeight="1">
      <c r="A53" s="209"/>
      <c r="B53" s="84" t="s">
        <v>519</v>
      </c>
      <c r="C53" s="47"/>
      <c r="D53" s="42"/>
      <c r="E53" s="42"/>
      <c r="F53" s="42"/>
      <c r="G53" s="42"/>
      <c r="H53" s="42"/>
      <c r="I53" s="42"/>
      <c r="J53" s="42"/>
      <c r="K53" s="42"/>
      <c r="L53" s="42"/>
      <c r="M53" s="42"/>
      <c r="N53" s="42"/>
      <c r="O53" s="42"/>
      <c r="P53" s="42"/>
      <c r="Q53" s="42"/>
      <c r="R53" s="42" t="s">
        <v>135</v>
      </c>
      <c r="S53" s="42"/>
      <c r="T53" s="158"/>
      <c r="U53" s="42"/>
      <c r="V53" s="42"/>
      <c r="W53" s="42"/>
      <c r="X53" s="42"/>
      <c r="Y53" s="42"/>
      <c r="Z53" s="42"/>
      <c r="AA53" s="42"/>
      <c r="AB53" s="42"/>
      <c r="AC53" s="42"/>
      <c r="AD53" s="42"/>
      <c r="AE53" s="42"/>
      <c r="AF53" s="42"/>
      <c r="AG53" s="42"/>
      <c r="AH53" s="42"/>
      <c r="AI53" s="42"/>
      <c r="AJ53" s="42"/>
      <c r="AK53" s="42"/>
      <c r="AL53" s="187"/>
      <c r="AM53" s="32"/>
    </row>
    <row r="54" spans="1:39" ht="30" customHeight="1">
      <c r="A54" s="209"/>
      <c r="B54" s="84" t="s">
        <v>520</v>
      </c>
      <c r="C54" s="47"/>
      <c r="D54" s="42"/>
      <c r="E54" s="42"/>
      <c r="F54" s="42"/>
      <c r="G54" s="42"/>
      <c r="H54" s="42"/>
      <c r="I54" s="42"/>
      <c r="J54" s="42"/>
      <c r="K54" s="42"/>
      <c r="L54" s="42"/>
      <c r="M54" s="42"/>
      <c r="N54" s="42"/>
      <c r="O54" s="42"/>
      <c r="P54" s="42"/>
      <c r="Q54" s="42"/>
      <c r="R54" s="42"/>
      <c r="S54" s="42" t="s">
        <v>135</v>
      </c>
      <c r="T54" s="158"/>
      <c r="U54" s="42"/>
      <c r="V54" s="42"/>
      <c r="W54" s="42"/>
      <c r="X54" s="42"/>
      <c r="Y54" s="42"/>
      <c r="Z54" s="42"/>
      <c r="AA54" s="42"/>
      <c r="AB54" s="42"/>
      <c r="AC54" s="42"/>
      <c r="AD54" s="42"/>
      <c r="AE54" s="42"/>
      <c r="AF54" s="42"/>
      <c r="AG54" s="42"/>
      <c r="AH54" s="42"/>
      <c r="AI54" s="42"/>
      <c r="AJ54" s="42"/>
      <c r="AK54" s="42"/>
      <c r="AL54" s="187"/>
      <c r="AM54" s="32"/>
    </row>
    <row r="55" spans="1:39" ht="30" customHeight="1">
      <c r="A55" s="210"/>
      <c r="B55" s="84" t="s">
        <v>521</v>
      </c>
      <c r="C55" s="47"/>
      <c r="D55" s="42"/>
      <c r="E55" s="42"/>
      <c r="F55" s="42"/>
      <c r="G55" s="42"/>
      <c r="H55" s="42"/>
      <c r="I55" s="42"/>
      <c r="J55" s="42"/>
      <c r="K55" s="42"/>
      <c r="L55" s="42"/>
      <c r="M55" s="42"/>
      <c r="N55" s="42"/>
      <c r="O55" s="42"/>
      <c r="P55" s="42"/>
      <c r="Q55" s="42" t="s">
        <v>135</v>
      </c>
      <c r="R55" s="42"/>
      <c r="S55" s="42"/>
      <c r="T55" s="158"/>
      <c r="U55" s="42"/>
      <c r="V55" s="42"/>
      <c r="W55" s="42"/>
      <c r="X55" s="42"/>
      <c r="Y55" s="42"/>
      <c r="Z55" s="42"/>
      <c r="AA55" s="42"/>
      <c r="AB55" s="42"/>
      <c r="AC55" s="42"/>
      <c r="AD55" s="42"/>
      <c r="AE55" s="42"/>
      <c r="AF55" s="42"/>
      <c r="AG55" s="42"/>
      <c r="AH55" s="42"/>
      <c r="AI55" s="42"/>
      <c r="AJ55" s="42"/>
      <c r="AK55" s="42"/>
      <c r="AL55" s="187"/>
      <c r="AM55" s="32"/>
    </row>
    <row r="56" spans="1:39" ht="30" customHeight="1">
      <c r="A56" s="241" t="s">
        <v>522</v>
      </c>
      <c r="B56" s="84" t="s">
        <v>220</v>
      </c>
      <c r="C56" s="47" t="s">
        <v>523</v>
      </c>
      <c r="D56" s="47"/>
      <c r="E56" s="47"/>
      <c r="F56" s="47"/>
      <c r="G56" s="47"/>
      <c r="H56" s="47"/>
      <c r="I56" s="47"/>
      <c r="J56" s="47"/>
      <c r="K56" s="47"/>
      <c r="L56" s="47"/>
      <c r="M56" s="47"/>
      <c r="N56" s="42"/>
      <c r="O56" s="42"/>
      <c r="P56" s="42" t="s">
        <v>483</v>
      </c>
      <c r="Q56" s="42"/>
      <c r="R56" s="42"/>
      <c r="S56" s="42"/>
      <c r="T56" s="158"/>
      <c r="U56" s="47"/>
      <c r="V56" s="47"/>
      <c r="W56" s="47"/>
      <c r="X56" s="47"/>
      <c r="Y56" s="47"/>
      <c r="Z56" s="47"/>
      <c r="AA56" s="47"/>
      <c r="AB56" s="47"/>
      <c r="AC56" s="47"/>
      <c r="AD56" s="47"/>
      <c r="AE56" s="47"/>
      <c r="AF56" s="47"/>
      <c r="AG56" s="47"/>
      <c r="AH56" s="47"/>
      <c r="AI56" s="47"/>
      <c r="AJ56" s="47"/>
      <c r="AK56" s="42"/>
      <c r="AL56" s="187"/>
      <c r="AM56" s="32"/>
    </row>
    <row r="57" spans="1:39" ht="30" customHeight="1">
      <c r="A57" s="209"/>
      <c r="B57" s="84" t="s">
        <v>230</v>
      </c>
      <c r="C57" s="47" t="s">
        <v>523</v>
      </c>
      <c r="D57" s="47"/>
      <c r="E57" s="47"/>
      <c r="F57" s="47"/>
      <c r="G57" s="47"/>
      <c r="H57" s="47"/>
      <c r="I57" s="47"/>
      <c r="J57" s="47"/>
      <c r="K57" s="47"/>
      <c r="L57" s="47"/>
      <c r="M57" s="47"/>
      <c r="N57" s="42"/>
      <c r="O57" s="42"/>
      <c r="P57" s="42" t="s">
        <v>483</v>
      </c>
      <c r="Q57" s="42"/>
      <c r="R57" s="42"/>
      <c r="S57" s="42"/>
      <c r="T57" s="158"/>
      <c r="U57" s="47"/>
      <c r="V57" s="47"/>
      <c r="W57" s="47"/>
      <c r="X57" s="47"/>
      <c r="Y57" s="47"/>
      <c r="Z57" s="47"/>
      <c r="AA57" s="47"/>
      <c r="AB57" s="47"/>
      <c r="AC57" s="47"/>
      <c r="AD57" s="47"/>
      <c r="AE57" s="47"/>
      <c r="AF57" s="47"/>
      <c r="AG57" s="47"/>
      <c r="AH57" s="47"/>
      <c r="AI57" s="47"/>
      <c r="AJ57" s="47"/>
      <c r="AK57" s="42"/>
      <c r="AL57" s="187"/>
      <c r="AM57" s="32"/>
    </row>
    <row r="58" spans="1:39" ht="30" customHeight="1">
      <c r="A58" s="209"/>
      <c r="B58" s="84" t="s">
        <v>242</v>
      </c>
      <c r="C58" s="47"/>
      <c r="D58" s="47"/>
      <c r="E58" s="47"/>
      <c r="F58" s="47"/>
      <c r="G58" s="47"/>
      <c r="H58" s="47"/>
      <c r="I58" s="47"/>
      <c r="J58" s="47"/>
      <c r="K58" s="47"/>
      <c r="L58" s="47"/>
      <c r="M58" s="47"/>
      <c r="N58" s="42"/>
      <c r="O58" s="42"/>
      <c r="P58" s="42"/>
      <c r="Q58" s="42"/>
      <c r="R58" s="42"/>
      <c r="S58" s="42" t="s">
        <v>135</v>
      </c>
      <c r="T58" s="158"/>
      <c r="U58" s="47"/>
      <c r="V58" s="47"/>
      <c r="W58" s="47"/>
      <c r="X58" s="47"/>
      <c r="Y58" s="47"/>
      <c r="Z58" s="47"/>
      <c r="AA58" s="47"/>
      <c r="AB58" s="47"/>
      <c r="AC58" s="47"/>
      <c r="AD58" s="47"/>
      <c r="AE58" s="47"/>
      <c r="AF58" s="47"/>
      <c r="AG58" s="47"/>
      <c r="AH58" s="47"/>
      <c r="AI58" s="47"/>
      <c r="AJ58" s="47"/>
      <c r="AK58" s="42"/>
      <c r="AL58" s="187"/>
      <c r="AM58" s="32"/>
    </row>
    <row r="59" spans="1:39" ht="30" customHeight="1">
      <c r="A59" s="209"/>
      <c r="B59" s="84" t="s">
        <v>254</v>
      </c>
      <c r="C59" s="47"/>
      <c r="D59" s="47"/>
      <c r="E59" s="47"/>
      <c r="F59" s="47"/>
      <c r="G59" s="47"/>
      <c r="H59" s="47"/>
      <c r="I59" s="47"/>
      <c r="J59" s="47"/>
      <c r="K59" s="47"/>
      <c r="L59" s="47"/>
      <c r="M59" s="47"/>
      <c r="N59" s="42"/>
      <c r="O59" s="42"/>
      <c r="P59" s="42" t="s">
        <v>135</v>
      </c>
      <c r="Q59" s="42"/>
      <c r="R59" s="42"/>
      <c r="S59" s="42"/>
      <c r="T59" s="158"/>
      <c r="U59" s="47"/>
      <c r="V59" s="47"/>
      <c r="W59" s="47"/>
      <c r="X59" s="47"/>
      <c r="Y59" s="47"/>
      <c r="Z59" s="47"/>
      <c r="AA59" s="47"/>
      <c r="AB59" s="47"/>
      <c r="AC59" s="47"/>
      <c r="AD59" s="47"/>
      <c r="AE59" s="47"/>
      <c r="AF59" s="47"/>
      <c r="AG59" s="47"/>
      <c r="AH59" s="47"/>
      <c r="AI59" s="47"/>
      <c r="AJ59" s="47"/>
      <c r="AK59" s="42"/>
      <c r="AL59" s="187"/>
      <c r="AM59" s="32"/>
    </row>
    <row r="60" spans="1:39" ht="30" customHeight="1">
      <c r="A60" s="209"/>
      <c r="B60" s="84" t="s">
        <v>263</v>
      </c>
      <c r="C60" s="47"/>
      <c r="D60" s="47"/>
      <c r="E60" s="47"/>
      <c r="F60" s="47"/>
      <c r="G60" s="47"/>
      <c r="H60" s="47"/>
      <c r="I60" s="47"/>
      <c r="J60" s="47"/>
      <c r="K60" s="47"/>
      <c r="L60" s="47"/>
      <c r="M60" s="47"/>
      <c r="N60" s="42"/>
      <c r="O60" s="42"/>
      <c r="P60" s="42"/>
      <c r="Q60" s="42"/>
      <c r="R60" s="42" t="s">
        <v>135</v>
      </c>
      <c r="S60" s="42"/>
      <c r="T60" s="158"/>
      <c r="U60" s="47"/>
      <c r="V60" s="47"/>
      <c r="W60" s="47"/>
      <c r="X60" s="47"/>
      <c r="Y60" s="47"/>
      <c r="Z60" s="47"/>
      <c r="AA60" s="47"/>
      <c r="AB60" s="47"/>
      <c r="AC60" s="47"/>
      <c r="AD60" s="47"/>
      <c r="AE60" s="47"/>
      <c r="AF60" s="47"/>
      <c r="AG60" s="47"/>
      <c r="AH60" s="47"/>
      <c r="AI60" s="47"/>
      <c r="AJ60" s="47"/>
      <c r="AK60" s="42"/>
      <c r="AL60" s="187"/>
      <c r="AM60" s="32"/>
    </row>
    <row r="61" spans="1:39" ht="30" customHeight="1">
      <c r="A61" s="209"/>
      <c r="B61" s="84" t="s">
        <v>441</v>
      </c>
      <c r="C61" s="47"/>
      <c r="D61" s="47"/>
      <c r="E61" s="47"/>
      <c r="F61" s="47"/>
      <c r="G61" s="47"/>
      <c r="H61" s="47"/>
      <c r="I61" s="47"/>
      <c r="J61" s="47"/>
      <c r="K61" s="47"/>
      <c r="L61" s="47"/>
      <c r="M61" s="47"/>
      <c r="N61" s="42"/>
      <c r="O61" s="42"/>
      <c r="P61" s="42" t="s">
        <v>135</v>
      </c>
      <c r="Q61" s="42"/>
      <c r="R61" s="42"/>
      <c r="S61" s="42"/>
      <c r="T61" s="158"/>
      <c r="U61" s="47"/>
      <c r="V61" s="47"/>
      <c r="W61" s="47"/>
      <c r="X61" s="47"/>
      <c r="Y61" s="47"/>
      <c r="Z61" s="47"/>
      <c r="AA61" s="47"/>
      <c r="AB61" s="47"/>
      <c r="AC61" s="47"/>
      <c r="AD61" s="47"/>
      <c r="AE61" s="47"/>
      <c r="AF61" s="47"/>
      <c r="AG61" s="47"/>
      <c r="AH61" s="47"/>
      <c r="AI61" s="47"/>
      <c r="AJ61" s="47"/>
      <c r="AK61" s="42"/>
      <c r="AL61" s="187"/>
      <c r="AM61" s="32"/>
    </row>
    <row r="62" spans="1:39" ht="30" customHeight="1">
      <c r="A62" s="209"/>
      <c r="B62" s="84" t="s">
        <v>524</v>
      </c>
      <c r="C62" s="47"/>
      <c r="D62" s="47"/>
      <c r="E62" s="47"/>
      <c r="F62" s="47"/>
      <c r="G62" s="47"/>
      <c r="H62" s="47"/>
      <c r="I62" s="47"/>
      <c r="J62" s="47"/>
      <c r="K62" s="47"/>
      <c r="L62" s="47"/>
      <c r="M62" s="47"/>
      <c r="N62" s="42"/>
      <c r="O62" s="42"/>
      <c r="P62" s="42"/>
      <c r="Q62" s="42"/>
      <c r="R62" s="42" t="s">
        <v>135</v>
      </c>
      <c r="S62" s="42"/>
      <c r="T62" s="158"/>
      <c r="U62" s="47"/>
      <c r="V62" s="47"/>
      <c r="W62" s="47"/>
      <c r="X62" s="47"/>
      <c r="Y62" s="47"/>
      <c r="Z62" s="47"/>
      <c r="AA62" s="47"/>
      <c r="AB62" s="47"/>
      <c r="AC62" s="47"/>
      <c r="AD62" s="47"/>
      <c r="AE62" s="47"/>
      <c r="AF62" s="47"/>
      <c r="AG62" s="47"/>
      <c r="AH62" s="47"/>
      <c r="AI62" s="47"/>
      <c r="AJ62" s="47"/>
      <c r="AK62" s="42"/>
      <c r="AL62" s="187"/>
      <c r="AM62" s="32"/>
    </row>
    <row r="63" spans="1:39" ht="30" customHeight="1">
      <c r="A63" s="209"/>
      <c r="B63" s="84" t="s">
        <v>525</v>
      </c>
      <c r="C63" s="47" t="s">
        <v>523</v>
      </c>
      <c r="D63" s="47"/>
      <c r="E63" s="47"/>
      <c r="F63" s="47"/>
      <c r="G63" s="47"/>
      <c r="H63" s="47"/>
      <c r="I63" s="47"/>
      <c r="J63" s="47"/>
      <c r="K63" s="47"/>
      <c r="L63" s="47"/>
      <c r="M63" s="47"/>
      <c r="N63" s="42"/>
      <c r="O63" s="42"/>
      <c r="P63" s="42"/>
      <c r="Q63" s="42" t="s">
        <v>483</v>
      </c>
      <c r="R63" s="42"/>
      <c r="S63" s="42"/>
      <c r="T63" s="158" t="s">
        <v>113</v>
      </c>
      <c r="U63" s="47"/>
      <c r="V63" s="47"/>
      <c r="W63" s="47"/>
      <c r="X63" s="47"/>
      <c r="Y63" s="47"/>
      <c r="Z63" s="47"/>
      <c r="AA63" s="47"/>
      <c r="AB63" s="47"/>
      <c r="AC63" s="47"/>
      <c r="AD63" s="47"/>
      <c r="AE63" s="47"/>
      <c r="AF63" s="47"/>
      <c r="AG63" s="47"/>
      <c r="AH63" s="47"/>
      <c r="AI63" s="47"/>
      <c r="AJ63" s="47"/>
      <c r="AK63" s="42"/>
      <c r="AL63" s="187"/>
      <c r="AM63" s="32"/>
    </row>
    <row r="64" spans="1:39" ht="30" customHeight="1">
      <c r="A64" s="209"/>
      <c r="B64" s="84" t="s">
        <v>526</v>
      </c>
      <c r="C64" s="42" t="s">
        <v>523</v>
      </c>
      <c r="D64" s="42"/>
      <c r="E64" s="42"/>
      <c r="F64" s="42"/>
      <c r="G64" s="42"/>
      <c r="H64" s="42"/>
      <c r="I64" s="42"/>
      <c r="J64" s="42"/>
      <c r="K64" s="42"/>
      <c r="L64" s="42"/>
      <c r="M64" s="42"/>
      <c r="N64" s="42"/>
      <c r="O64" s="42"/>
      <c r="P64" s="42"/>
      <c r="Q64" s="42"/>
      <c r="R64" s="42" t="s">
        <v>483</v>
      </c>
      <c r="S64" s="42"/>
      <c r="T64" s="158"/>
      <c r="U64" s="42"/>
      <c r="V64" s="42"/>
      <c r="W64" s="42"/>
      <c r="X64" s="42"/>
      <c r="Y64" s="42"/>
      <c r="Z64" s="42"/>
      <c r="AA64" s="42"/>
      <c r="AB64" s="42"/>
      <c r="AC64" s="42"/>
      <c r="AD64" s="42"/>
      <c r="AE64" s="42"/>
      <c r="AF64" s="42"/>
      <c r="AG64" s="42"/>
      <c r="AH64" s="42"/>
      <c r="AI64" s="42"/>
      <c r="AJ64" s="42"/>
      <c r="AK64" s="42"/>
      <c r="AL64" s="187"/>
      <c r="AM64" s="32"/>
    </row>
    <row r="65" spans="1:39" ht="30" customHeight="1">
      <c r="A65" s="209"/>
      <c r="B65" s="84" t="s">
        <v>527</v>
      </c>
      <c r="C65" s="42"/>
      <c r="D65" s="42"/>
      <c r="E65" s="42"/>
      <c r="F65" s="42"/>
      <c r="G65" s="42"/>
      <c r="H65" s="42"/>
      <c r="I65" s="42"/>
      <c r="J65" s="42"/>
      <c r="K65" s="42"/>
      <c r="L65" s="42"/>
      <c r="M65" s="42"/>
      <c r="N65" s="42"/>
      <c r="O65" s="42"/>
      <c r="P65" s="42" t="s">
        <v>135</v>
      </c>
      <c r="Q65" s="42"/>
      <c r="R65" s="42"/>
      <c r="S65" s="42"/>
      <c r="T65" s="158"/>
      <c r="U65" s="42"/>
      <c r="V65" s="42"/>
      <c r="W65" s="42"/>
      <c r="X65" s="42"/>
      <c r="Y65" s="42"/>
      <c r="Z65" s="42"/>
      <c r="AA65" s="42"/>
      <c r="AB65" s="42"/>
      <c r="AC65" s="42"/>
      <c r="AD65" s="42"/>
      <c r="AE65" s="42"/>
      <c r="AF65" s="42"/>
      <c r="AG65" s="42"/>
      <c r="AH65" s="42"/>
      <c r="AI65" s="42"/>
      <c r="AJ65" s="42"/>
      <c r="AK65" s="42"/>
      <c r="AL65" s="187"/>
      <c r="AM65" s="32"/>
    </row>
    <row r="66" spans="1:39" ht="30" customHeight="1">
      <c r="A66" s="209"/>
      <c r="B66" s="84" t="s">
        <v>528</v>
      </c>
      <c r="C66" s="42"/>
      <c r="D66" s="42"/>
      <c r="E66" s="42"/>
      <c r="F66" s="42"/>
      <c r="G66" s="42"/>
      <c r="H66" s="42"/>
      <c r="I66" s="42"/>
      <c r="J66" s="42"/>
      <c r="K66" s="42"/>
      <c r="L66" s="42"/>
      <c r="M66" s="42"/>
      <c r="N66" s="42"/>
      <c r="O66" s="42"/>
      <c r="P66" s="42"/>
      <c r="Q66" s="42"/>
      <c r="R66" s="42"/>
      <c r="S66" s="42" t="s">
        <v>135</v>
      </c>
      <c r="T66" s="158"/>
      <c r="U66" s="42"/>
      <c r="V66" s="42"/>
      <c r="W66" s="42"/>
      <c r="X66" s="42"/>
      <c r="Y66" s="42"/>
      <c r="Z66" s="42"/>
      <c r="AA66" s="42"/>
      <c r="AB66" s="42"/>
      <c r="AC66" s="42"/>
      <c r="AD66" s="42"/>
      <c r="AE66" s="42"/>
      <c r="AF66" s="42"/>
      <c r="AG66" s="42"/>
      <c r="AH66" s="42"/>
      <c r="AI66" s="42"/>
      <c r="AJ66" s="42"/>
      <c r="AK66" s="42"/>
      <c r="AL66" s="187"/>
      <c r="AM66" s="32"/>
    </row>
    <row r="67" spans="1:39" ht="30" customHeight="1">
      <c r="A67" s="209"/>
      <c r="B67" s="84" t="s">
        <v>529</v>
      </c>
      <c r="C67" s="42"/>
      <c r="D67" s="42"/>
      <c r="E67" s="42"/>
      <c r="F67" s="42"/>
      <c r="G67" s="42"/>
      <c r="H67" s="42"/>
      <c r="I67" s="42"/>
      <c r="J67" s="42"/>
      <c r="K67" s="42"/>
      <c r="L67" s="42"/>
      <c r="M67" s="42"/>
      <c r="N67" s="42"/>
      <c r="O67" s="42"/>
      <c r="P67" s="42" t="s">
        <v>135</v>
      </c>
      <c r="Q67" s="42"/>
      <c r="R67" s="42"/>
      <c r="S67" s="42"/>
      <c r="T67" s="158"/>
      <c r="U67" s="42"/>
      <c r="V67" s="42"/>
      <c r="W67" s="42"/>
      <c r="X67" s="42"/>
      <c r="Y67" s="42"/>
      <c r="Z67" s="42"/>
      <c r="AA67" s="42"/>
      <c r="AB67" s="42"/>
      <c r="AC67" s="42"/>
      <c r="AD67" s="42"/>
      <c r="AE67" s="42"/>
      <c r="AF67" s="42"/>
      <c r="AG67" s="42"/>
      <c r="AH67" s="42"/>
      <c r="AI67" s="42"/>
      <c r="AJ67" s="42"/>
      <c r="AK67" s="42"/>
      <c r="AL67" s="187"/>
      <c r="AM67" s="32"/>
    </row>
    <row r="68" spans="1:39" ht="30" customHeight="1">
      <c r="A68" s="209"/>
      <c r="B68" s="84" t="s">
        <v>530</v>
      </c>
      <c r="C68" s="42"/>
      <c r="D68" s="42"/>
      <c r="E68" s="42"/>
      <c r="F68" s="42"/>
      <c r="G68" s="42"/>
      <c r="H68" s="42"/>
      <c r="I68" s="42"/>
      <c r="J68" s="42"/>
      <c r="K68" s="42"/>
      <c r="L68" s="42"/>
      <c r="M68" s="42"/>
      <c r="N68" s="42"/>
      <c r="O68" s="42"/>
      <c r="P68" s="42"/>
      <c r="Q68" s="42" t="s">
        <v>135</v>
      </c>
      <c r="R68" s="42"/>
      <c r="S68" s="42"/>
      <c r="T68" s="158"/>
      <c r="U68" s="42"/>
      <c r="V68" s="42"/>
      <c r="W68" s="42"/>
      <c r="X68" s="42"/>
      <c r="Y68" s="42"/>
      <c r="Z68" s="42"/>
      <c r="AA68" s="42"/>
      <c r="AB68" s="42"/>
      <c r="AC68" s="42"/>
      <c r="AD68" s="42"/>
      <c r="AE68" s="42"/>
      <c r="AF68" s="42"/>
      <c r="AG68" s="42"/>
      <c r="AH68" s="42"/>
      <c r="AI68" s="42"/>
      <c r="AJ68" s="42"/>
      <c r="AK68" s="42"/>
      <c r="AL68" s="187"/>
      <c r="AM68" s="32"/>
    </row>
    <row r="69" spans="1:39" ht="30" customHeight="1">
      <c r="A69" s="209"/>
      <c r="B69" s="84" t="s">
        <v>531</v>
      </c>
      <c r="C69" s="42"/>
      <c r="D69" s="42"/>
      <c r="E69" s="42"/>
      <c r="F69" s="42"/>
      <c r="G69" s="42"/>
      <c r="H69" s="42"/>
      <c r="I69" s="42"/>
      <c r="J69" s="42"/>
      <c r="K69" s="42"/>
      <c r="L69" s="42"/>
      <c r="M69" s="42"/>
      <c r="N69" s="42"/>
      <c r="O69" s="42"/>
      <c r="P69" s="42"/>
      <c r="Q69" s="42"/>
      <c r="R69" s="42" t="s">
        <v>135</v>
      </c>
      <c r="S69" s="42"/>
      <c r="T69" s="158"/>
      <c r="U69" s="42"/>
      <c r="V69" s="42"/>
      <c r="W69" s="42"/>
      <c r="X69" s="42"/>
      <c r="Y69" s="42"/>
      <c r="Z69" s="42"/>
      <c r="AA69" s="42"/>
      <c r="AB69" s="42"/>
      <c r="AC69" s="42"/>
      <c r="AD69" s="42"/>
      <c r="AE69" s="42"/>
      <c r="AF69" s="42"/>
      <c r="AG69" s="42"/>
      <c r="AH69" s="42"/>
      <c r="AI69" s="42"/>
      <c r="AJ69" s="42"/>
      <c r="AK69" s="42"/>
      <c r="AL69" s="187"/>
      <c r="AM69" s="32"/>
    </row>
    <row r="70" spans="1:39" ht="30" customHeight="1">
      <c r="A70" s="210"/>
      <c r="B70" s="84" t="s">
        <v>532</v>
      </c>
      <c r="C70" s="42"/>
      <c r="D70" s="42"/>
      <c r="E70" s="42"/>
      <c r="F70" s="42"/>
      <c r="G70" s="42"/>
      <c r="H70" s="42"/>
      <c r="I70" s="42"/>
      <c r="J70" s="42"/>
      <c r="K70" s="42"/>
      <c r="L70" s="42"/>
      <c r="M70" s="42"/>
      <c r="N70" s="42"/>
      <c r="O70" s="42"/>
      <c r="P70" s="42"/>
      <c r="Q70" s="42"/>
      <c r="R70" s="42" t="s">
        <v>135</v>
      </c>
      <c r="S70" s="42"/>
      <c r="T70" s="158"/>
      <c r="U70" s="42"/>
      <c r="V70" s="42"/>
      <c r="W70" s="42"/>
      <c r="X70" s="42"/>
      <c r="Y70" s="42"/>
      <c r="Z70" s="42"/>
      <c r="AA70" s="42"/>
      <c r="AB70" s="42"/>
      <c r="AC70" s="42"/>
      <c r="AD70" s="42"/>
      <c r="AE70" s="42"/>
      <c r="AF70" s="42"/>
      <c r="AG70" s="42"/>
      <c r="AH70" s="42"/>
      <c r="AI70" s="42"/>
      <c r="AJ70" s="42"/>
      <c r="AK70" s="42"/>
      <c r="AL70" s="187"/>
      <c r="AM70" s="32"/>
    </row>
    <row r="71" spans="1:39" ht="30" customHeight="1">
      <c r="A71" s="241" t="s">
        <v>533</v>
      </c>
      <c r="B71" s="84" t="s">
        <v>275</v>
      </c>
      <c r="C71" s="47" t="s">
        <v>534</v>
      </c>
      <c r="D71" s="47"/>
      <c r="E71" s="47"/>
      <c r="F71" s="47"/>
      <c r="G71" s="47"/>
      <c r="H71" s="47"/>
      <c r="I71" s="47"/>
      <c r="J71" s="47"/>
      <c r="K71" s="47"/>
      <c r="L71" s="47"/>
      <c r="M71" s="47"/>
      <c r="N71" s="42"/>
      <c r="O71" s="42"/>
      <c r="P71" s="42"/>
      <c r="Q71" s="42"/>
      <c r="R71" s="42"/>
      <c r="S71" s="42" t="s">
        <v>483</v>
      </c>
      <c r="T71" s="158"/>
      <c r="U71" s="47"/>
      <c r="V71" s="47"/>
      <c r="W71" s="47"/>
      <c r="X71" s="47"/>
      <c r="Y71" s="47"/>
      <c r="Z71" s="47"/>
      <c r="AA71" s="47"/>
      <c r="AB71" s="47"/>
      <c r="AC71" s="47"/>
      <c r="AD71" s="47"/>
      <c r="AE71" s="47"/>
      <c r="AF71" s="47"/>
      <c r="AG71" s="47"/>
      <c r="AH71" s="47"/>
      <c r="AI71" s="47"/>
      <c r="AJ71" s="47"/>
      <c r="AK71" s="42"/>
      <c r="AL71" s="187"/>
      <c r="AM71" s="32"/>
    </row>
    <row r="72" spans="1:39" ht="30" customHeight="1">
      <c r="A72" s="209"/>
      <c r="B72" s="84" t="s">
        <v>286</v>
      </c>
      <c r="C72" s="47" t="s">
        <v>534</v>
      </c>
      <c r="D72" s="47"/>
      <c r="E72" s="47"/>
      <c r="F72" s="47"/>
      <c r="G72" s="47"/>
      <c r="H72" s="47"/>
      <c r="I72" s="47"/>
      <c r="J72" s="47"/>
      <c r="K72" s="47"/>
      <c r="L72" s="47"/>
      <c r="M72" s="47"/>
      <c r="N72" s="42"/>
      <c r="O72" s="42"/>
      <c r="P72" s="42"/>
      <c r="Q72" s="42"/>
      <c r="R72" s="42"/>
      <c r="S72" s="42" t="s">
        <v>483</v>
      </c>
      <c r="T72" s="158"/>
      <c r="U72" s="47"/>
      <c r="V72" s="47"/>
      <c r="W72" s="47"/>
      <c r="X72" s="47"/>
      <c r="Y72" s="47"/>
      <c r="Z72" s="47"/>
      <c r="AA72" s="47"/>
      <c r="AB72" s="47"/>
      <c r="AC72" s="47"/>
      <c r="AD72" s="47"/>
      <c r="AE72" s="47"/>
      <c r="AF72" s="47"/>
      <c r="AG72" s="47"/>
      <c r="AH72" s="47"/>
      <c r="AI72" s="47"/>
      <c r="AJ72" s="47"/>
      <c r="AK72" s="42"/>
      <c r="AL72" s="187"/>
      <c r="AM72" s="32"/>
    </row>
    <row r="73" spans="1:39" ht="30" customHeight="1">
      <c r="A73" s="209"/>
      <c r="B73" s="84" t="s">
        <v>297</v>
      </c>
      <c r="C73" s="47" t="s">
        <v>534</v>
      </c>
      <c r="D73" s="47"/>
      <c r="E73" s="47"/>
      <c r="F73" s="47"/>
      <c r="G73" s="47"/>
      <c r="H73" s="47"/>
      <c r="I73" s="47"/>
      <c r="J73" s="47"/>
      <c r="K73" s="47"/>
      <c r="L73" s="47"/>
      <c r="M73" s="47"/>
      <c r="N73" s="42"/>
      <c r="O73" s="42"/>
      <c r="P73" s="42"/>
      <c r="Q73" s="42"/>
      <c r="R73" s="42"/>
      <c r="S73" s="42" t="s">
        <v>483</v>
      </c>
      <c r="T73" s="158"/>
      <c r="U73" s="47"/>
      <c r="V73" s="47"/>
      <c r="W73" s="47"/>
      <c r="X73" s="47"/>
      <c r="Y73" s="47"/>
      <c r="Z73" s="47"/>
      <c r="AA73" s="47"/>
      <c r="AB73" s="47"/>
      <c r="AC73" s="47"/>
      <c r="AD73" s="47"/>
      <c r="AE73" s="47"/>
      <c r="AF73" s="47"/>
      <c r="AG73" s="47"/>
      <c r="AH73" s="47"/>
      <c r="AI73" s="47"/>
      <c r="AJ73" s="47"/>
      <c r="AK73" s="42"/>
      <c r="AL73" s="187"/>
      <c r="AM73" s="32"/>
    </row>
    <row r="74" spans="1:39" ht="30" customHeight="1">
      <c r="A74" s="209"/>
      <c r="B74" s="84" t="s">
        <v>535</v>
      </c>
      <c r="C74" s="47"/>
      <c r="D74" s="47"/>
      <c r="E74" s="47"/>
      <c r="F74" s="47"/>
      <c r="G74" s="47"/>
      <c r="H74" s="47"/>
      <c r="I74" s="47"/>
      <c r="J74" s="47"/>
      <c r="K74" s="47"/>
      <c r="L74" s="47"/>
      <c r="M74" s="47"/>
      <c r="N74" s="42"/>
      <c r="O74" s="42"/>
      <c r="P74" s="42"/>
      <c r="Q74" s="42" t="s">
        <v>135</v>
      </c>
      <c r="R74" s="42"/>
      <c r="S74" s="42"/>
      <c r="T74" s="158"/>
      <c r="U74" s="47"/>
      <c r="V74" s="47"/>
      <c r="W74" s="47"/>
      <c r="X74" s="47"/>
      <c r="Y74" s="47"/>
      <c r="Z74" s="47"/>
      <c r="AA74" s="47"/>
      <c r="AB74" s="47"/>
      <c r="AC74" s="47"/>
      <c r="AD74" s="47"/>
      <c r="AE74" s="47"/>
      <c r="AF74" s="47"/>
      <c r="AG74" s="47"/>
      <c r="AH74" s="47"/>
      <c r="AI74" s="47"/>
      <c r="AJ74" s="47"/>
      <c r="AK74" s="42"/>
      <c r="AL74" s="187"/>
      <c r="AM74" s="32"/>
    </row>
    <row r="75" spans="1:39" ht="30" customHeight="1">
      <c r="A75" s="209"/>
      <c r="B75" s="84" t="s">
        <v>536</v>
      </c>
      <c r="C75" s="47"/>
      <c r="D75" s="47"/>
      <c r="E75" s="47"/>
      <c r="F75" s="47"/>
      <c r="G75" s="47"/>
      <c r="H75" s="47"/>
      <c r="I75" s="47"/>
      <c r="J75" s="47"/>
      <c r="K75" s="47"/>
      <c r="L75" s="47"/>
      <c r="M75" s="47"/>
      <c r="N75" s="42"/>
      <c r="O75" s="42"/>
      <c r="P75" s="42"/>
      <c r="Q75" s="42" t="s">
        <v>135</v>
      </c>
      <c r="R75" s="42"/>
      <c r="S75" s="42"/>
      <c r="T75" s="158"/>
      <c r="U75" s="47"/>
      <c r="V75" s="47"/>
      <c r="W75" s="47"/>
      <c r="X75" s="47"/>
      <c r="Y75" s="47"/>
      <c r="Z75" s="47"/>
      <c r="AA75" s="47"/>
      <c r="AB75" s="47"/>
      <c r="AC75" s="47"/>
      <c r="AD75" s="47"/>
      <c r="AE75" s="47"/>
      <c r="AF75" s="47"/>
      <c r="AG75" s="47"/>
      <c r="AH75" s="47"/>
      <c r="AI75" s="47"/>
      <c r="AJ75" s="47"/>
      <c r="AK75" s="42"/>
      <c r="AL75" s="187"/>
      <c r="AM75" s="32"/>
    </row>
    <row r="76" spans="1:39" ht="30" customHeight="1">
      <c r="A76" s="209"/>
      <c r="B76" s="84" t="s">
        <v>537</v>
      </c>
      <c r="C76" s="47"/>
      <c r="D76" s="47"/>
      <c r="E76" s="47"/>
      <c r="F76" s="47"/>
      <c r="G76" s="47"/>
      <c r="H76" s="47"/>
      <c r="I76" s="47"/>
      <c r="J76" s="47"/>
      <c r="K76" s="47"/>
      <c r="L76" s="47"/>
      <c r="M76" s="47"/>
      <c r="N76" s="42"/>
      <c r="O76" s="42"/>
      <c r="P76" s="42"/>
      <c r="Q76" s="42" t="s">
        <v>135</v>
      </c>
      <c r="R76" s="42"/>
      <c r="S76" s="42"/>
      <c r="T76" s="158"/>
      <c r="U76" s="47"/>
      <c r="V76" s="47"/>
      <c r="W76" s="47"/>
      <c r="X76" s="47"/>
      <c r="Y76" s="47"/>
      <c r="Z76" s="47"/>
      <c r="AA76" s="47"/>
      <c r="AB76" s="47"/>
      <c r="AC76" s="47"/>
      <c r="AD76" s="47"/>
      <c r="AE76" s="47"/>
      <c r="AF76" s="47"/>
      <c r="AG76" s="47"/>
      <c r="AH76" s="47"/>
      <c r="AI76" s="47"/>
      <c r="AJ76" s="47"/>
      <c r="AK76" s="42"/>
      <c r="AL76" s="187"/>
      <c r="AM76" s="32"/>
    </row>
    <row r="77" spans="1:39" ht="30" customHeight="1">
      <c r="A77" s="209"/>
      <c r="B77" s="84" t="s">
        <v>538</v>
      </c>
      <c r="C77" s="47"/>
      <c r="D77" s="47"/>
      <c r="E77" s="47"/>
      <c r="F77" s="47"/>
      <c r="G77" s="47"/>
      <c r="H77" s="47"/>
      <c r="I77" s="47"/>
      <c r="J77" s="47"/>
      <c r="K77" s="47"/>
      <c r="L77" s="47"/>
      <c r="M77" s="47"/>
      <c r="N77" s="42"/>
      <c r="O77" s="42"/>
      <c r="P77" s="42"/>
      <c r="Q77" s="42" t="s">
        <v>135</v>
      </c>
      <c r="R77" s="42"/>
      <c r="S77" s="42"/>
      <c r="T77" s="158"/>
      <c r="U77" s="47"/>
      <c r="V77" s="47"/>
      <c r="W77" s="47"/>
      <c r="X77" s="47"/>
      <c r="Y77" s="47"/>
      <c r="Z77" s="47"/>
      <c r="AA77" s="47"/>
      <c r="AB77" s="47"/>
      <c r="AC77" s="47"/>
      <c r="AD77" s="47"/>
      <c r="AE77" s="47"/>
      <c r="AF77" s="47"/>
      <c r="AG77" s="47"/>
      <c r="AH77" s="47"/>
      <c r="AI77" s="47"/>
      <c r="AJ77" s="47"/>
      <c r="AK77" s="42"/>
      <c r="AL77" s="187"/>
      <c r="AM77" s="32"/>
    </row>
    <row r="78" spans="1:39" ht="30" customHeight="1">
      <c r="A78" s="209"/>
      <c r="B78" s="84" t="s">
        <v>539</v>
      </c>
      <c r="C78" s="47"/>
      <c r="D78" s="47"/>
      <c r="E78" s="47"/>
      <c r="F78" s="47"/>
      <c r="G78" s="47"/>
      <c r="H78" s="47"/>
      <c r="I78" s="47"/>
      <c r="J78" s="47"/>
      <c r="K78" s="47"/>
      <c r="L78" s="47"/>
      <c r="M78" s="47"/>
      <c r="N78" s="42"/>
      <c r="O78" s="42"/>
      <c r="P78" s="42"/>
      <c r="Q78" s="42" t="s">
        <v>135</v>
      </c>
      <c r="R78" s="42"/>
      <c r="S78" s="42"/>
      <c r="T78" s="158"/>
      <c r="U78" s="47"/>
      <c r="V78" s="47"/>
      <c r="W78" s="47"/>
      <c r="X78" s="47"/>
      <c r="Y78" s="47"/>
      <c r="Z78" s="47"/>
      <c r="AA78" s="47"/>
      <c r="AB78" s="47"/>
      <c r="AC78" s="47"/>
      <c r="AD78" s="47"/>
      <c r="AE78" s="47"/>
      <c r="AF78" s="47"/>
      <c r="AG78" s="47"/>
      <c r="AH78" s="47"/>
      <c r="AI78" s="47"/>
      <c r="AJ78" s="47"/>
      <c r="AK78" s="42"/>
      <c r="AL78" s="187"/>
      <c r="AM78" s="32"/>
    </row>
    <row r="79" spans="1:39" ht="30" customHeight="1">
      <c r="A79" s="209"/>
      <c r="B79" s="84" t="s">
        <v>540</v>
      </c>
      <c r="C79" s="47"/>
      <c r="D79" s="47"/>
      <c r="E79" s="47"/>
      <c r="F79" s="47"/>
      <c r="G79" s="47"/>
      <c r="H79" s="47"/>
      <c r="I79" s="47"/>
      <c r="J79" s="47"/>
      <c r="K79" s="47"/>
      <c r="L79" s="47"/>
      <c r="M79" s="47"/>
      <c r="N79" s="42"/>
      <c r="O79" s="42"/>
      <c r="P79" s="42"/>
      <c r="Q79" s="42" t="s">
        <v>135</v>
      </c>
      <c r="R79" s="42"/>
      <c r="S79" s="42"/>
      <c r="T79" s="158"/>
      <c r="U79" s="47"/>
      <c r="V79" s="47"/>
      <c r="W79" s="47"/>
      <c r="X79" s="47"/>
      <c r="Y79" s="47"/>
      <c r="Z79" s="47"/>
      <c r="AA79" s="47"/>
      <c r="AB79" s="47"/>
      <c r="AC79" s="47"/>
      <c r="AD79" s="47"/>
      <c r="AE79" s="47"/>
      <c r="AF79" s="47"/>
      <c r="AG79" s="47"/>
      <c r="AH79" s="47"/>
      <c r="AI79" s="47"/>
      <c r="AJ79" s="47"/>
      <c r="AK79" s="42"/>
      <c r="AL79" s="187"/>
      <c r="AM79" s="32"/>
    </row>
    <row r="80" spans="1:39" ht="30" customHeight="1">
      <c r="A80" s="209"/>
      <c r="B80" s="84" t="s">
        <v>541</v>
      </c>
      <c r="C80" s="47"/>
      <c r="D80" s="47"/>
      <c r="E80" s="47"/>
      <c r="F80" s="47"/>
      <c r="G80" s="47"/>
      <c r="H80" s="47"/>
      <c r="I80" s="47"/>
      <c r="J80" s="47"/>
      <c r="K80" s="47"/>
      <c r="L80" s="47"/>
      <c r="M80" s="47"/>
      <c r="N80" s="42"/>
      <c r="O80" s="42"/>
      <c r="P80" s="42"/>
      <c r="Q80" s="42" t="s">
        <v>135</v>
      </c>
      <c r="R80" s="42"/>
      <c r="S80" s="42"/>
      <c r="T80" s="158"/>
      <c r="U80" s="47"/>
      <c r="V80" s="47"/>
      <c r="W80" s="47"/>
      <c r="X80" s="47"/>
      <c r="Y80" s="47"/>
      <c r="Z80" s="47"/>
      <c r="AA80" s="47"/>
      <c r="AB80" s="47"/>
      <c r="AC80" s="47"/>
      <c r="AD80" s="47"/>
      <c r="AE80" s="47"/>
      <c r="AF80" s="47"/>
      <c r="AG80" s="47"/>
      <c r="AH80" s="47"/>
      <c r="AI80" s="47"/>
      <c r="AJ80" s="47"/>
      <c r="AK80" s="42"/>
      <c r="AL80" s="187"/>
      <c r="AM80" s="32"/>
    </row>
    <row r="81" spans="1:39" ht="30" customHeight="1">
      <c r="A81" s="209"/>
      <c r="B81" s="84" t="s">
        <v>542</v>
      </c>
      <c r="C81" s="47"/>
      <c r="D81" s="47"/>
      <c r="E81" s="47"/>
      <c r="F81" s="47"/>
      <c r="G81" s="47"/>
      <c r="H81" s="47"/>
      <c r="I81" s="47"/>
      <c r="J81" s="47"/>
      <c r="K81" s="47"/>
      <c r="L81" s="47"/>
      <c r="M81" s="47"/>
      <c r="N81" s="42"/>
      <c r="O81" s="42"/>
      <c r="P81" s="42"/>
      <c r="Q81" s="42" t="s">
        <v>135</v>
      </c>
      <c r="R81" s="42"/>
      <c r="S81" s="42"/>
      <c r="T81" s="158"/>
      <c r="U81" s="47"/>
      <c r="V81" s="47"/>
      <c r="W81" s="47"/>
      <c r="X81" s="47"/>
      <c r="Y81" s="47"/>
      <c r="Z81" s="47"/>
      <c r="AA81" s="47"/>
      <c r="AB81" s="47"/>
      <c r="AC81" s="47"/>
      <c r="AD81" s="47"/>
      <c r="AE81" s="47"/>
      <c r="AF81" s="47"/>
      <c r="AG81" s="47"/>
      <c r="AH81" s="47"/>
      <c r="AI81" s="47"/>
      <c r="AJ81" s="47"/>
      <c r="AK81" s="42"/>
      <c r="AL81" s="187"/>
      <c r="AM81" s="32"/>
    </row>
    <row r="82" spans="1:39" ht="30" customHeight="1">
      <c r="A82" s="209"/>
      <c r="B82" s="84" t="s">
        <v>543</v>
      </c>
      <c r="C82" s="47"/>
      <c r="D82" s="47"/>
      <c r="E82" s="47"/>
      <c r="F82" s="47"/>
      <c r="G82" s="47"/>
      <c r="H82" s="47"/>
      <c r="I82" s="47"/>
      <c r="J82" s="47"/>
      <c r="K82" s="47"/>
      <c r="L82" s="47"/>
      <c r="M82" s="47"/>
      <c r="N82" s="42"/>
      <c r="O82" s="42"/>
      <c r="P82" s="42"/>
      <c r="Q82" s="42" t="s">
        <v>135</v>
      </c>
      <c r="R82" s="42"/>
      <c r="S82" s="42"/>
      <c r="T82" s="158"/>
      <c r="U82" s="47"/>
      <c r="V82" s="47"/>
      <c r="W82" s="47"/>
      <c r="X82" s="47"/>
      <c r="Y82" s="47"/>
      <c r="Z82" s="47"/>
      <c r="AA82" s="47"/>
      <c r="AB82" s="47"/>
      <c r="AC82" s="47"/>
      <c r="AD82" s="47"/>
      <c r="AE82" s="47"/>
      <c r="AF82" s="47"/>
      <c r="AG82" s="47"/>
      <c r="AH82" s="47"/>
      <c r="AI82" s="47"/>
      <c r="AJ82" s="47"/>
      <c r="AK82" s="42"/>
      <c r="AL82" s="187"/>
      <c r="AM82" s="32"/>
    </row>
    <row r="83" spans="1:39" ht="30" customHeight="1">
      <c r="A83" s="209"/>
      <c r="B83" s="84" t="s">
        <v>544</v>
      </c>
      <c r="C83" s="47"/>
      <c r="D83" s="47"/>
      <c r="E83" s="47"/>
      <c r="F83" s="47"/>
      <c r="G83" s="47"/>
      <c r="H83" s="47"/>
      <c r="I83" s="47"/>
      <c r="J83" s="47"/>
      <c r="K83" s="47"/>
      <c r="L83" s="47"/>
      <c r="M83" s="47"/>
      <c r="N83" s="42"/>
      <c r="O83" s="42"/>
      <c r="P83" s="42"/>
      <c r="Q83" s="42" t="s">
        <v>135</v>
      </c>
      <c r="R83" s="42"/>
      <c r="S83" s="42"/>
      <c r="T83" s="158"/>
      <c r="U83" s="47"/>
      <c r="V83" s="47"/>
      <c r="W83" s="47"/>
      <c r="X83" s="47"/>
      <c r="Y83" s="47"/>
      <c r="Z83" s="47"/>
      <c r="AA83" s="47"/>
      <c r="AB83" s="47"/>
      <c r="AC83" s="47"/>
      <c r="AD83" s="47"/>
      <c r="AE83" s="47"/>
      <c r="AF83" s="47"/>
      <c r="AG83" s="47"/>
      <c r="AH83" s="47"/>
      <c r="AI83" s="47"/>
      <c r="AJ83" s="47"/>
      <c r="AK83" s="42"/>
      <c r="AL83" s="187"/>
      <c r="AM83" s="32"/>
    </row>
    <row r="84" spans="1:39" ht="30" customHeight="1">
      <c r="A84" s="209"/>
      <c r="B84" s="84" t="s">
        <v>545</v>
      </c>
      <c r="C84" s="47"/>
      <c r="D84" s="47"/>
      <c r="E84" s="47"/>
      <c r="F84" s="47"/>
      <c r="G84" s="47"/>
      <c r="H84" s="47"/>
      <c r="I84" s="47"/>
      <c r="J84" s="47"/>
      <c r="K84" s="47"/>
      <c r="L84" s="47"/>
      <c r="M84" s="47"/>
      <c r="N84" s="42"/>
      <c r="O84" s="42"/>
      <c r="P84" s="42"/>
      <c r="Q84" s="42" t="s">
        <v>135</v>
      </c>
      <c r="R84" s="42"/>
      <c r="S84" s="42"/>
      <c r="T84" s="158"/>
      <c r="U84" s="47"/>
      <c r="V84" s="47"/>
      <c r="W84" s="47"/>
      <c r="X84" s="47"/>
      <c r="Y84" s="47"/>
      <c r="Z84" s="47"/>
      <c r="AA84" s="47"/>
      <c r="AB84" s="47"/>
      <c r="AC84" s="47"/>
      <c r="AD84" s="47"/>
      <c r="AE84" s="47"/>
      <c r="AF84" s="47"/>
      <c r="AG84" s="47"/>
      <c r="AH84" s="47"/>
      <c r="AI84" s="47"/>
      <c r="AJ84" s="47"/>
      <c r="AK84" s="42"/>
      <c r="AL84" s="187"/>
      <c r="AM84" s="32"/>
    </row>
    <row r="85" spans="1:39" ht="30" customHeight="1">
      <c r="A85" s="210"/>
      <c r="B85" s="84" t="s">
        <v>546</v>
      </c>
      <c r="C85" s="47"/>
      <c r="D85" s="47"/>
      <c r="E85" s="47"/>
      <c r="F85" s="47"/>
      <c r="G85" s="47"/>
      <c r="H85" s="47"/>
      <c r="I85" s="47"/>
      <c r="J85" s="47"/>
      <c r="K85" s="47"/>
      <c r="L85" s="47"/>
      <c r="M85" s="47"/>
      <c r="N85" s="42"/>
      <c r="O85" s="42"/>
      <c r="P85" s="42"/>
      <c r="Q85" s="42" t="s">
        <v>135</v>
      </c>
      <c r="R85" s="42"/>
      <c r="S85" s="42"/>
      <c r="T85" s="158"/>
      <c r="U85" s="47"/>
      <c r="V85" s="47"/>
      <c r="W85" s="47"/>
      <c r="X85" s="47"/>
      <c r="Y85" s="47"/>
      <c r="Z85" s="47"/>
      <c r="AA85" s="47"/>
      <c r="AB85" s="47"/>
      <c r="AC85" s="47"/>
      <c r="AD85" s="47"/>
      <c r="AE85" s="47"/>
      <c r="AF85" s="47"/>
      <c r="AG85" s="47"/>
      <c r="AH85" s="47"/>
      <c r="AI85" s="47"/>
      <c r="AJ85" s="47"/>
      <c r="AK85" s="42"/>
      <c r="AL85" s="187"/>
      <c r="AM85" s="32"/>
    </row>
    <row r="86" spans="1:39" ht="30" customHeight="1">
      <c r="A86" s="241" t="s">
        <v>547</v>
      </c>
      <c r="B86" s="84" t="s">
        <v>309</v>
      </c>
      <c r="C86" s="47" t="s">
        <v>548</v>
      </c>
      <c r="D86" s="47"/>
      <c r="E86" s="47"/>
      <c r="F86" s="47"/>
      <c r="G86" s="47"/>
      <c r="H86" s="47"/>
      <c r="I86" s="47"/>
      <c r="J86" s="47"/>
      <c r="K86" s="47"/>
      <c r="L86" s="47"/>
      <c r="M86" s="47"/>
      <c r="N86" s="42"/>
      <c r="O86" s="42"/>
      <c r="P86" s="42"/>
      <c r="Q86" s="42"/>
      <c r="R86" s="42"/>
      <c r="S86" s="42" t="s">
        <v>483</v>
      </c>
      <c r="T86" s="158"/>
      <c r="U86" s="47"/>
      <c r="V86" s="47"/>
      <c r="W86" s="47"/>
      <c r="X86" s="47"/>
      <c r="Y86" s="47"/>
      <c r="Z86" s="47"/>
      <c r="AA86" s="47"/>
      <c r="AB86" s="47"/>
      <c r="AC86" s="47"/>
      <c r="AD86" s="47"/>
      <c r="AE86" s="47"/>
      <c r="AF86" s="47"/>
      <c r="AG86" s="47"/>
      <c r="AH86" s="47"/>
      <c r="AI86" s="47"/>
      <c r="AJ86" s="47"/>
      <c r="AK86" s="42"/>
      <c r="AL86" s="187"/>
      <c r="AM86" s="32"/>
    </row>
    <row r="87" spans="1:39" ht="30" customHeight="1">
      <c r="A87" s="209"/>
      <c r="B87" s="84" t="s">
        <v>320</v>
      </c>
      <c r="C87" s="47" t="s">
        <v>548</v>
      </c>
      <c r="D87" s="47"/>
      <c r="E87" s="47"/>
      <c r="F87" s="47"/>
      <c r="G87" s="47"/>
      <c r="H87" s="47"/>
      <c r="I87" s="47"/>
      <c r="J87" s="47"/>
      <c r="K87" s="47"/>
      <c r="L87" s="47"/>
      <c r="M87" s="47"/>
      <c r="N87" s="42"/>
      <c r="O87" s="42"/>
      <c r="P87" s="42"/>
      <c r="Q87" s="42"/>
      <c r="R87" s="42"/>
      <c r="S87" s="42" t="s">
        <v>483</v>
      </c>
      <c r="T87" s="158"/>
      <c r="U87" s="47"/>
      <c r="V87" s="47"/>
      <c r="W87" s="47"/>
      <c r="X87" s="47"/>
      <c r="Y87" s="47"/>
      <c r="Z87" s="47"/>
      <c r="AA87" s="47"/>
      <c r="AB87" s="47"/>
      <c r="AC87" s="47"/>
      <c r="AD87" s="47"/>
      <c r="AE87" s="47"/>
      <c r="AF87" s="47"/>
      <c r="AG87" s="47"/>
      <c r="AH87" s="47"/>
      <c r="AI87" s="47"/>
      <c r="AJ87" s="47"/>
      <c r="AK87" s="42"/>
      <c r="AL87" s="187"/>
      <c r="AM87" s="32"/>
    </row>
    <row r="88" spans="1:39" ht="30" customHeight="1">
      <c r="A88" s="209"/>
      <c r="B88" s="84" t="s">
        <v>334</v>
      </c>
      <c r="C88" s="47" t="s">
        <v>548</v>
      </c>
      <c r="D88" s="47"/>
      <c r="E88" s="47"/>
      <c r="F88" s="47"/>
      <c r="G88" s="47"/>
      <c r="H88" s="47"/>
      <c r="I88" s="47"/>
      <c r="J88" s="47"/>
      <c r="K88" s="47"/>
      <c r="L88" s="47"/>
      <c r="M88" s="47"/>
      <c r="N88" s="42"/>
      <c r="O88" s="42"/>
      <c r="P88" s="42"/>
      <c r="Q88" s="42"/>
      <c r="R88" s="42"/>
      <c r="S88" s="42" t="s">
        <v>483</v>
      </c>
      <c r="T88" s="158"/>
      <c r="U88" s="47"/>
      <c r="V88" s="47"/>
      <c r="W88" s="47"/>
      <c r="X88" s="47"/>
      <c r="Y88" s="47"/>
      <c r="Z88" s="47"/>
      <c r="AA88" s="47"/>
      <c r="AB88" s="47"/>
      <c r="AC88" s="47"/>
      <c r="AD88" s="47"/>
      <c r="AE88" s="47"/>
      <c r="AF88" s="47"/>
      <c r="AG88" s="47"/>
      <c r="AH88" s="47"/>
      <c r="AI88" s="47"/>
      <c r="AJ88" s="47"/>
      <c r="AK88" s="42"/>
      <c r="AL88" s="187"/>
      <c r="AM88" s="32"/>
    </row>
    <row r="89" spans="1:39" ht="30" customHeight="1">
      <c r="A89" s="209"/>
      <c r="B89" s="84" t="s">
        <v>346</v>
      </c>
      <c r="C89" s="47"/>
      <c r="D89" s="47"/>
      <c r="E89" s="47"/>
      <c r="F89" s="47"/>
      <c r="G89" s="47"/>
      <c r="H89" s="47"/>
      <c r="I89" s="47"/>
      <c r="J89" s="47"/>
      <c r="K89" s="47"/>
      <c r="L89" s="47"/>
      <c r="M89" s="47"/>
      <c r="N89" s="42"/>
      <c r="O89" s="42"/>
      <c r="P89" s="42"/>
      <c r="Q89" s="42"/>
      <c r="R89" s="42"/>
      <c r="S89" s="42" t="s">
        <v>135</v>
      </c>
      <c r="T89" s="158"/>
      <c r="U89" s="47"/>
      <c r="V89" s="47"/>
      <c r="W89" s="47"/>
      <c r="X89" s="47"/>
      <c r="Y89" s="47"/>
      <c r="Z89" s="47"/>
      <c r="AA89" s="47"/>
      <c r="AB89" s="47"/>
      <c r="AC89" s="47"/>
      <c r="AD89" s="47"/>
      <c r="AE89" s="47"/>
      <c r="AF89" s="47"/>
      <c r="AG89" s="47"/>
      <c r="AH89" s="47"/>
      <c r="AI89" s="47"/>
      <c r="AJ89" s="47"/>
      <c r="AK89" s="42"/>
      <c r="AL89" s="187"/>
      <c r="AM89" s="32"/>
    </row>
    <row r="90" spans="1:39" ht="30" customHeight="1">
      <c r="A90" s="209"/>
      <c r="B90" s="84" t="s">
        <v>356</v>
      </c>
      <c r="C90" s="47"/>
      <c r="D90" s="47"/>
      <c r="E90" s="47"/>
      <c r="F90" s="47"/>
      <c r="G90" s="47"/>
      <c r="H90" s="47"/>
      <c r="I90" s="47"/>
      <c r="J90" s="47"/>
      <c r="K90" s="47"/>
      <c r="L90" s="47"/>
      <c r="M90" s="47"/>
      <c r="N90" s="42"/>
      <c r="O90" s="42"/>
      <c r="P90" s="42"/>
      <c r="Q90" s="42"/>
      <c r="R90" s="42"/>
      <c r="S90" s="42" t="s">
        <v>135</v>
      </c>
      <c r="T90" s="158"/>
      <c r="U90" s="47"/>
      <c r="V90" s="47"/>
      <c r="W90" s="47"/>
      <c r="X90" s="47"/>
      <c r="Y90" s="47"/>
      <c r="Z90" s="47"/>
      <c r="AA90" s="47"/>
      <c r="AB90" s="47"/>
      <c r="AC90" s="47"/>
      <c r="AD90" s="47"/>
      <c r="AE90" s="47"/>
      <c r="AF90" s="47"/>
      <c r="AG90" s="47"/>
      <c r="AH90" s="47"/>
      <c r="AI90" s="47"/>
      <c r="AJ90" s="47"/>
      <c r="AK90" s="42"/>
      <c r="AL90" s="187"/>
      <c r="AM90" s="32"/>
    </row>
    <row r="91" spans="1:39" ht="30" customHeight="1">
      <c r="A91" s="209"/>
      <c r="B91" s="84" t="s">
        <v>367</v>
      </c>
      <c r="C91" s="47"/>
      <c r="D91" s="47"/>
      <c r="E91" s="47"/>
      <c r="F91" s="47"/>
      <c r="G91" s="47"/>
      <c r="H91" s="47"/>
      <c r="I91" s="47"/>
      <c r="J91" s="47"/>
      <c r="K91" s="47"/>
      <c r="L91" s="47"/>
      <c r="M91" s="47"/>
      <c r="N91" s="42"/>
      <c r="O91" s="42"/>
      <c r="P91" s="42"/>
      <c r="Q91" s="42"/>
      <c r="R91" s="42"/>
      <c r="S91" s="42" t="s">
        <v>135</v>
      </c>
      <c r="T91" s="158"/>
      <c r="U91" s="47"/>
      <c r="V91" s="47"/>
      <c r="W91" s="47"/>
      <c r="X91" s="47"/>
      <c r="Y91" s="47"/>
      <c r="Z91" s="47"/>
      <c r="AA91" s="47"/>
      <c r="AB91" s="47"/>
      <c r="AC91" s="47"/>
      <c r="AD91" s="47"/>
      <c r="AE91" s="47"/>
      <c r="AF91" s="47"/>
      <c r="AG91" s="47"/>
      <c r="AH91" s="47"/>
      <c r="AI91" s="47"/>
      <c r="AJ91" s="47"/>
      <c r="AK91" s="42"/>
      <c r="AL91" s="187"/>
      <c r="AM91" s="32"/>
    </row>
    <row r="92" spans="1:39" ht="30" customHeight="1">
      <c r="A92" s="209"/>
      <c r="B92" s="84" t="s">
        <v>377</v>
      </c>
      <c r="C92" s="47"/>
      <c r="D92" s="47"/>
      <c r="E92" s="47"/>
      <c r="F92" s="47"/>
      <c r="G92" s="47"/>
      <c r="H92" s="47"/>
      <c r="I92" s="47"/>
      <c r="J92" s="47"/>
      <c r="K92" s="47"/>
      <c r="L92" s="47"/>
      <c r="M92" s="47"/>
      <c r="N92" s="42"/>
      <c r="O92" s="42"/>
      <c r="P92" s="42"/>
      <c r="Q92" s="42"/>
      <c r="R92" s="42"/>
      <c r="S92" s="42" t="s">
        <v>135</v>
      </c>
      <c r="T92" s="158"/>
      <c r="U92" s="47"/>
      <c r="V92" s="47"/>
      <c r="W92" s="47"/>
      <c r="X92" s="47"/>
      <c r="Y92" s="47"/>
      <c r="Z92" s="47"/>
      <c r="AA92" s="47"/>
      <c r="AB92" s="47"/>
      <c r="AC92" s="47"/>
      <c r="AD92" s="47"/>
      <c r="AE92" s="47"/>
      <c r="AF92" s="47"/>
      <c r="AG92" s="47"/>
      <c r="AH92" s="47"/>
      <c r="AI92" s="47"/>
      <c r="AJ92" s="47"/>
      <c r="AK92" s="42"/>
      <c r="AL92" s="187"/>
      <c r="AM92" s="32"/>
    </row>
    <row r="93" spans="1:39" ht="30" customHeight="1">
      <c r="A93" s="209"/>
      <c r="B93" s="84" t="s">
        <v>383</v>
      </c>
      <c r="C93" s="47"/>
      <c r="D93" s="47"/>
      <c r="E93" s="47"/>
      <c r="F93" s="47"/>
      <c r="G93" s="47"/>
      <c r="H93" s="47"/>
      <c r="I93" s="47"/>
      <c r="J93" s="47"/>
      <c r="K93" s="47"/>
      <c r="L93" s="47"/>
      <c r="M93" s="47"/>
      <c r="N93" s="42"/>
      <c r="O93" s="42"/>
      <c r="P93" s="42"/>
      <c r="Q93" s="42"/>
      <c r="R93" s="42"/>
      <c r="S93" s="42" t="s">
        <v>135</v>
      </c>
      <c r="T93" s="158"/>
      <c r="U93" s="47"/>
      <c r="V93" s="47"/>
      <c r="W93" s="47"/>
      <c r="X93" s="47"/>
      <c r="Y93" s="47"/>
      <c r="Z93" s="47"/>
      <c r="AA93" s="47"/>
      <c r="AB93" s="47"/>
      <c r="AC93" s="47"/>
      <c r="AD93" s="47"/>
      <c r="AE93" s="47"/>
      <c r="AF93" s="47"/>
      <c r="AG93" s="47"/>
      <c r="AH93" s="47"/>
      <c r="AI93" s="47"/>
      <c r="AJ93" s="47"/>
      <c r="AK93" s="42"/>
      <c r="AL93" s="187"/>
      <c r="AM93" s="32"/>
    </row>
    <row r="94" spans="1:39" ht="30" customHeight="1">
      <c r="A94" s="209"/>
      <c r="B94" s="84" t="s">
        <v>549</v>
      </c>
      <c r="C94" s="47"/>
      <c r="D94" s="47"/>
      <c r="E94" s="47"/>
      <c r="F94" s="47"/>
      <c r="G94" s="47"/>
      <c r="H94" s="47"/>
      <c r="I94" s="47"/>
      <c r="J94" s="47"/>
      <c r="K94" s="47"/>
      <c r="L94" s="47"/>
      <c r="M94" s="47"/>
      <c r="N94" s="42"/>
      <c r="O94" s="42"/>
      <c r="P94" s="42"/>
      <c r="Q94" s="42"/>
      <c r="R94" s="42"/>
      <c r="S94" s="42" t="s">
        <v>135</v>
      </c>
      <c r="T94" s="158"/>
      <c r="U94" s="47"/>
      <c r="V94" s="47"/>
      <c r="W94" s="47"/>
      <c r="X94" s="47"/>
      <c r="Y94" s="47"/>
      <c r="Z94" s="47"/>
      <c r="AA94" s="47"/>
      <c r="AB94" s="47"/>
      <c r="AC94" s="47"/>
      <c r="AD94" s="47"/>
      <c r="AE94" s="47"/>
      <c r="AF94" s="47"/>
      <c r="AG94" s="47"/>
      <c r="AH94" s="47"/>
      <c r="AI94" s="47"/>
      <c r="AJ94" s="47"/>
      <c r="AK94" s="42"/>
      <c r="AL94" s="187"/>
      <c r="AM94" s="32"/>
    </row>
    <row r="95" spans="1:39" ht="30" customHeight="1">
      <c r="A95" s="209"/>
      <c r="B95" s="84" t="s">
        <v>550</v>
      </c>
      <c r="C95" s="47"/>
      <c r="D95" s="47"/>
      <c r="E95" s="47"/>
      <c r="F95" s="47"/>
      <c r="G95" s="47"/>
      <c r="H95" s="47"/>
      <c r="I95" s="47"/>
      <c r="J95" s="47"/>
      <c r="K95" s="47"/>
      <c r="L95" s="47"/>
      <c r="M95" s="47"/>
      <c r="N95" s="42"/>
      <c r="O95" s="42"/>
      <c r="P95" s="42"/>
      <c r="Q95" s="42"/>
      <c r="R95" s="42"/>
      <c r="S95" s="42" t="s">
        <v>135</v>
      </c>
      <c r="T95" s="158"/>
      <c r="U95" s="47"/>
      <c r="V95" s="47"/>
      <c r="W95" s="47"/>
      <c r="X95" s="47"/>
      <c r="Y95" s="47"/>
      <c r="Z95" s="47"/>
      <c r="AA95" s="47"/>
      <c r="AB95" s="47"/>
      <c r="AC95" s="47"/>
      <c r="AD95" s="47"/>
      <c r="AE95" s="47"/>
      <c r="AF95" s="47"/>
      <c r="AG95" s="47"/>
      <c r="AH95" s="47"/>
      <c r="AI95" s="47"/>
      <c r="AJ95" s="47"/>
      <c r="AK95" s="42"/>
      <c r="AL95" s="187"/>
      <c r="AM95" s="32"/>
    </row>
    <row r="96" spans="1:39" ht="30" customHeight="1">
      <c r="A96" s="209"/>
      <c r="B96" s="84" t="s">
        <v>551</v>
      </c>
      <c r="C96" s="47"/>
      <c r="D96" s="47"/>
      <c r="E96" s="47"/>
      <c r="F96" s="47"/>
      <c r="G96" s="47"/>
      <c r="H96" s="47"/>
      <c r="I96" s="47"/>
      <c r="J96" s="47"/>
      <c r="K96" s="47"/>
      <c r="L96" s="47"/>
      <c r="M96" s="47"/>
      <c r="N96" s="42"/>
      <c r="O96" s="42"/>
      <c r="P96" s="42"/>
      <c r="Q96" s="42"/>
      <c r="R96" s="42"/>
      <c r="S96" s="42" t="s">
        <v>135</v>
      </c>
      <c r="T96" s="158"/>
      <c r="U96" s="47"/>
      <c r="V96" s="47"/>
      <c r="W96" s="47"/>
      <c r="X96" s="47"/>
      <c r="Y96" s="47"/>
      <c r="Z96" s="47"/>
      <c r="AA96" s="47"/>
      <c r="AB96" s="47"/>
      <c r="AC96" s="47"/>
      <c r="AD96" s="47"/>
      <c r="AE96" s="47"/>
      <c r="AF96" s="47"/>
      <c r="AG96" s="47"/>
      <c r="AH96" s="47"/>
      <c r="AI96" s="47"/>
      <c r="AJ96" s="47"/>
      <c r="AK96" s="42"/>
      <c r="AL96" s="187"/>
      <c r="AM96" s="32"/>
    </row>
    <row r="97" spans="1:39" ht="30" customHeight="1">
      <c r="A97" s="209"/>
      <c r="B97" s="84" t="s">
        <v>552</v>
      </c>
      <c r="C97" s="47"/>
      <c r="D97" s="47"/>
      <c r="E97" s="47"/>
      <c r="F97" s="47"/>
      <c r="G97" s="47"/>
      <c r="H97" s="47"/>
      <c r="I97" s="47"/>
      <c r="J97" s="47"/>
      <c r="K97" s="47"/>
      <c r="L97" s="47"/>
      <c r="M97" s="47"/>
      <c r="N97" s="42"/>
      <c r="O97" s="42"/>
      <c r="P97" s="42"/>
      <c r="Q97" s="42"/>
      <c r="R97" s="42"/>
      <c r="S97" s="42" t="s">
        <v>135</v>
      </c>
      <c r="T97" s="158"/>
      <c r="U97" s="47"/>
      <c r="V97" s="47"/>
      <c r="W97" s="47"/>
      <c r="X97" s="47"/>
      <c r="Y97" s="47"/>
      <c r="Z97" s="47"/>
      <c r="AA97" s="47"/>
      <c r="AB97" s="47"/>
      <c r="AC97" s="47"/>
      <c r="AD97" s="47"/>
      <c r="AE97" s="47"/>
      <c r="AF97" s="47"/>
      <c r="AG97" s="47"/>
      <c r="AH97" s="47"/>
      <c r="AI97" s="47"/>
      <c r="AJ97" s="47"/>
      <c r="AK97" s="42"/>
      <c r="AL97" s="187"/>
      <c r="AM97" s="32"/>
    </row>
    <row r="98" spans="1:39" ht="30" customHeight="1">
      <c r="A98" s="209"/>
      <c r="B98" s="84" t="s">
        <v>553</v>
      </c>
      <c r="C98" s="47"/>
      <c r="D98" s="47"/>
      <c r="E98" s="47"/>
      <c r="F98" s="47"/>
      <c r="G98" s="47"/>
      <c r="H98" s="47"/>
      <c r="I98" s="47"/>
      <c r="J98" s="47"/>
      <c r="K98" s="47"/>
      <c r="L98" s="47"/>
      <c r="M98" s="47"/>
      <c r="N98" s="42"/>
      <c r="O98" s="42"/>
      <c r="P98" s="42"/>
      <c r="Q98" s="42"/>
      <c r="R98" s="42"/>
      <c r="S98" s="42" t="s">
        <v>135</v>
      </c>
      <c r="T98" s="158"/>
      <c r="U98" s="47"/>
      <c r="V98" s="47"/>
      <c r="W98" s="47"/>
      <c r="X98" s="47"/>
      <c r="Y98" s="47"/>
      <c r="Z98" s="47"/>
      <c r="AA98" s="47"/>
      <c r="AB98" s="47"/>
      <c r="AC98" s="47"/>
      <c r="AD98" s="47"/>
      <c r="AE98" s="47"/>
      <c r="AF98" s="47"/>
      <c r="AG98" s="47"/>
      <c r="AH98" s="47"/>
      <c r="AI98" s="47"/>
      <c r="AJ98" s="47"/>
      <c r="AK98" s="42"/>
      <c r="AL98" s="187"/>
      <c r="AM98" s="32"/>
    </row>
    <row r="99" spans="1:39" ht="30" customHeight="1">
      <c r="A99" s="209"/>
      <c r="B99" s="84" t="s">
        <v>554</v>
      </c>
      <c r="C99" s="47"/>
      <c r="D99" s="47"/>
      <c r="E99" s="47"/>
      <c r="F99" s="47"/>
      <c r="G99" s="47"/>
      <c r="H99" s="47"/>
      <c r="I99" s="47"/>
      <c r="J99" s="47"/>
      <c r="K99" s="47"/>
      <c r="L99" s="47"/>
      <c r="M99" s="47"/>
      <c r="N99" s="42"/>
      <c r="O99" s="42"/>
      <c r="P99" s="42"/>
      <c r="Q99" s="42"/>
      <c r="R99" s="42"/>
      <c r="S99" s="42" t="s">
        <v>135</v>
      </c>
      <c r="T99" s="158"/>
      <c r="U99" s="47"/>
      <c r="V99" s="47"/>
      <c r="W99" s="47"/>
      <c r="X99" s="47"/>
      <c r="Y99" s="47"/>
      <c r="Z99" s="47"/>
      <c r="AA99" s="47"/>
      <c r="AB99" s="47"/>
      <c r="AC99" s="47"/>
      <c r="AD99" s="47"/>
      <c r="AE99" s="47"/>
      <c r="AF99" s="47"/>
      <c r="AG99" s="47"/>
      <c r="AH99" s="47"/>
      <c r="AI99" s="47"/>
      <c r="AJ99" s="47"/>
      <c r="AK99" s="42"/>
      <c r="AL99" s="187"/>
      <c r="AM99" s="32"/>
    </row>
    <row r="100" spans="1:39" ht="30" customHeight="1">
      <c r="A100" s="210"/>
      <c r="B100" s="84" t="s">
        <v>555</v>
      </c>
      <c r="C100" s="47"/>
      <c r="D100" s="47"/>
      <c r="E100" s="47"/>
      <c r="F100" s="47"/>
      <c r="G100" s="47"/>
      <c r="H100" s="47"/>
      <c r="I100" s="47"/>
      <c r="J100" s="47"/>
      <c r="K100" s="47"/>
      <c r="L100" s="47"/>
      <c r="M100" s="47"/>
      <c r="N100" s="42"/>
      <c r="O100" s="42"/>
      <c r="P100" s="42"/>
      <c r="Q100" s="42"/>
      <c r="R100" s="42"/>
      <c r="S100" s="42" t="s">
        <v>135</v>
      </c>
      <c r="T100" s="158"/>
      <c r="U100" s="47"/>
      <c r="V100" s="47"/>
      <c r="W100" s="47"/>
      <c r="X100" s="47"/>
      <c r="Y100" s="47"/>
      <c r="Z100" s="47"/>
      <c r="AA100" s="47"/>
      <c r="AB100" s="47"/>
      <c r="AC100" s="47"/>
      <c r="AD100" s="47"/>
      <c r="AE100" s="47"/>
      <c r="AF100" s="47"/>
      <c r="AG100" s="47"/>
      <c r="AH100" s="47"/>
      <c r="AI100" s="47"/>
      <c r="AJ100" s="47"/>
      <c r="AK100" s="42"/>
      <c r="AL100" s="187"/>
      <c r="AM100" s="32"/>
    </row>
    <row r="101" spans="1:39" ht="30" customHeight="1">
      <c r="A101" s="241" t="s">
        <v>556</v>
      </c>
      <c r="B101" s="84" t="s">
        <v>393</v>
      </c>
      <c r="C101" s="47" t="s">
        <v>557</v>
      </c>
      <c r="D101" s="47"/>
      <c r="E101" s="47"/>
      <c r="F101" s="47"/>
      <c r="G101" s="47"/>
      <c r="H101" s="47"/>
      <c r="I101" s="47"/>
      <c r="J101" s="47"/>
      <c r="K101" s="47"/>
      <c r="L101" s="47"/>
      <c r="M101" s="47"/>
      <c r="N101" s="42"/>
      <c r="O101" s="42"/>
      <c r="P101" s="42"/>
      <c r="Q101" s="42"/>
      <c r="R101" s="42"/>
      <c r="S101" s="42" t="s">
        <v>483</v>
      </c>
      <c r="T101" s="158"/>
      <c r="U101" s="47"/>
      <c r="V101" s="47"/>
      <c r="W101" s="47"/>
      <c r="X101" s="47"/>
      <c r="Y101" s="47"/>
      <c r="Z101" s="47"/>
      <c r="AA101" s="47"/>
      <c r="AB101" s="47"/>
      <c r="AC101" s="47"/>
      <c r="AD101" s="47"/>
      <c r="AE101" s="47"/>
      <c r="AF101" s="47"/>
      <c r="AG101" s="47"/>
      <c r="AH101" s="47"/>
      <c r="AI101" s="47"/>
      <c r="AJ101" s="47"/>
      <c r="AK101" s="42"/>
      <c r="AL101" s="187"/>
      <c r="AM101" s="32"/>
    </row>
    <row r="102" spans="1:39" ht="30" customHeight="1">
      <c r="A102" s="209"/>
      <c r="B102" s="84" t="s">
        <v>406</v>
      </c>
      <c r="C102" s="47" t="s">
        <v>557</v>
      </c>
      <c r="D102" s="47"/>
      <c r="E102" s="47"/>
      <c r="F102" s="47"/>
      <c r="G102" s="47"/>
      <c r="H102" s="47"/>
      <c r="I102" s="47"/>
      <c r="J102" s="47"/>
      <c r="K102" s="47"/>
      <c r="L102" s="47"/>
      <c r="M102" s="47"/>
      <c r="N102" s="42"/>
      <c r="O102" s="42"/>
      <c r="P102" s="42"/>
      <c r="Q102" s="42"/>
      <c r="R102" s="42"/>
      <c r="S102" s="42" t="s">
        <v>483</v>
      </c>
      <c r="T102" s="158"/>
      <c r="U102" s="47"/>
      <c r="V102" s="47"/>
      <c r="W102" s="47"/>
      <c r="X102" s="47"/>
      <c r="Y102" s="47"/>
      <c r="Z102" s="47"/>
      <c r="AA102" s="47"/>
      <c r="AB102" s="47"/>
      <c r="AC102" s="47"/>
      <c r="AD102" s="47"/>
      <c r="AE102" s="47"/>
      <c r="AF102" s="47"/>
      <c r="AG102" s="47"/>
      <c r="AH102" s="47"/>
      <c r="AI102" s="47"/>
      <c r="AJ102" s="47"/>
      <c r="AK102" s="42"/>
      <c r="AL102" s="187"/>
      <c r="AM102" s="32"/>
    </row>
    <row r="103" spans="1:39" ht="30" customHeight="1">
      <c r="A103" s="209"/>
      <c r="B103" s="84" t="s">
        <v>417</v>
      </c>
      <c r="C103" s="47" t="s">
        <v>557</v>
      </c>
      <c r="D103" s="47"/>
      <c r="E103" s="47"/>
      <c r="F103" s="47"/>
      <c r="G103" s="47"/>
      <c r="H103" s="47"/>
      <c r="I103" s="47"/>
      <c r="J103" s="47"/>
      <c r="K103" s="47"/>
      <c r="L103" s="47"/>
      <c r="M103" s="47"/>
      <c r="N103" s="42"/>
      <c r="O103" s="42"/>
      <c r="P103" s="42"/>
      <c r="Q103" s="42"/>
      <c r="R103" s="42"/>
      <c r="S103" s="42" t="s">
        <v>483</v>
      </c>
      <c r="T103" s="158"/>
      <c r="U103" s="47"/>
      <c r="V103" s="47"/>
      <c r="W103" s="47"/>
      <c r="X103" s="47"/>
      <c r="Y103" s="47"/>
      <c r="Z103" s="47"/>
      <c r="AA103" s="47"/>
      <c r="AB103" s="47"/>
      <c r="AC103" s="47"/>
      <c r="AD103" s="47"/>
      <c r="AE103" s="47"/>
      <c r="AF103" s="47"/>
      <c r="AG103" s="47"/>
      <c r="AH103" s="47"/>
      <c r="AI103" s="47"/>
      <c r="AJ103" s="47"/>
      <c r="AK103" s="42"/>
      <c r="AL103" s="187"/>
      <c r="AM103" s="32"/>
    </row>
    <row r="104" spans="1:39" ht="30" customHeight="1">
      <c r="A104" s="209"/>
      <c r="B104" s="84" t="s">
        <v>429</v>
      </c>
      <c r="C104" s="47"/>
      <c r="D104" s="47"/>
      <c r="E104" s="47"/>
      <c r="F104" s="47"/>
      <c r="G104" s="47"/>
      <c r="H104" s="47"/>
      <c r="I104" s="47"/>
      <c r="J104" s="47"/>
      <c r="K104" s="47"/>
      <c r="L104" s="47"/>
      <c r="M104" s="47"/>
      <c r="N104" s="42"/>
      <c r="O104" s="42"/>
      <c r="P104" s="42"/>
      <c r="Q104" s="42"/>
      <c r="R104" s="42" t="s">
        <v>135</v>
      </c>
      <c r="S104" s="42"/>
      <c r="T104" s="158"/>
      <c r="U104" s="47"/>
      <c r="V104" s="47"/>
      <c r="W104" s="47"/>
      <c r="X104" s="47"/>
      <c r="Y104" s="47"/>
      <c r="Z104" s="47"/>
      <c r="AA104" s="47"/>
      <c r="AB104" s="47"/>
      <c r="AC104" s="47"/>
      <c r="AD104" s="47"/>
      <c r="AE104" s="47"/>
      <c r="AF104" s="47"/>
      <c r="AG104" s="47"/>
      <c r="AH104" s="47"/>
      <c r="AI104" s="47"/>
      <c r="AJ104" s="47"/>
      <c r="AK104" s="42"/>
      <c r="AL104" s="187"/>
      <c r="AM104" s="32"/>
    </row>
    <row r="105" spans="1:39" ht="30" customHeight="1">
      <c r="A105" s="209"/>
      <c r="B105" s="84" t="s">
        <v>558</v>
      </c>
      <c r="C105" s="47"/>
      <c r="D105" s="47"/>
      <c r="E105" s="47"/>
      <c r="F105" s="47"/>
      <c r="G105" s="47"/>
      <c r="H105" s="47"/>
      <c r="I105" s="47"/>
      <c r="J105" s="47"/>
      <c r="K105" s="47"/>
      <c r="L105" s="47"/>
      <c r="M105" s="47"/>
      <c r="N105" s="42"/>
      <c r="O105" s="42"/>
      <c r="P105" s="42" t="s">
        <v>135</v>
      </c>
      <c r="Q105" s="42"/>
      <c r="R105" s="42"/>
      <c r="S105" s="42"/>
      <c r="T105" s="158"/>
      <c r="U105" s="47"/>
      <c r="V105" s="47"/>
      <c r="W105" s="47"/>
      <c r="X105" s="47"/>
      <c r="Y105" s="47"/>
      <c r="Z105" s="47"/>
      <c r="AA105" s="47"/>
      <c r="AB105" s="47"/>
      <c r="AC105" s="47"/>
      <c r="AD105" s="47"/>
      <c r="AE105" s="47"/>
      <c r="AF105" s="47"/>
      <c r="AG105" s="47"/>
      <c r="AH105" s="47"/>
      <c r="AI105" s="47"/>
      <c r="AJ105" s="47"/>
      <c r="AK105" s="42"/>
      <c r="AL105" s="187"/>
      <c r="AM105" s="32"/>
    </row>
    <row r="106" spans="1:39" ht="30" customHeight="1">
      <c r="A106" s="209"/>
      <c r="B106" s="84" t="s">
        <v>559</v>
      </c>
      <c r="C106" s="47"/>
      <c r="D106" s="47"/>
      <c r="E106" s="47"/>
      <c r="F106" s="47"/>
      <c r="G106" s="47"/>
      <c r="H106" s="47"/>
      <c r="I106" s="47"/>
      <c r="J106" s="47"/>
      <c r="K106" s="47"/>
      <c r="L106" s="47"/>
      <c r="M106" s="47"/>
      <c r="N106" s="42"/>
      <c r="O106" s="42"/>
      <c r="P106" s="42" t="s">
        <v>135</v>
      </c>
      <c r="Q106" s="42"/>
      <c r="R106" s="42"/>
      <c r="S106" s="42"/>
      <c r="T106" s="158"/>
      <c r="U106" s="47"/>
      <c r="V106" s="47"/>
      <c r="W106" s="47"/>
      <c r="X106" s="47"/>
      <c r="Y106" s="47"/>
      <c r="Z106" s="47"/>
      <c r="AA106" s="47"/>
      <c r="AB106" s="47"/>
      <c r="AC106" s="47"/>
      <c r="AD106" s="47"/>
      <c r="AE106" s="47"/>
      <c r="AF106" s="47"/>
      <c r="AG106" s="47"/>
      <c r="AH106" s="47"/>
      <c r="AI106" s="47"/>
      <c r="AJ106" s="47"/>
      <c r="AK106" s="42"/>
      <c r="AL106" s="187"/>
      <c r="AM106" s="32"/>
    </row>
    <row r="107" spans="1:39" ht="30" customHeight="1">
      <c r="A107" s="209"/>
      <c r="B107" s="84" t="s">
        <v>560</v>
      </c>
      <c r="C107" s="47"/>
      <c r="D107" s="47"/>
      <c r="E107" s="47"/>
      <c r="F107" s="47"/>
      <c r="G107" s="47"/>
      <c r="H107" s="47"/>
      <c r="I107" s="47"/>
      <c r="J107" s="47"/>
      <c r="K107" s="47"/>
      <c r="L107" s="47"/>
      <c r="M107" s="47"/>
      <c r="N107" s="42"/>
      <c r="O107" s="42"/>
      <c r="P107" s="42" t="s">
        <v>135</v>
      </c>
      <c r="Q107" s="42"/>
      <c r="R107" s="42"/>
      <c r="S107" s="42"/>
      <c r="T107" s="158"/>
      <c r="U107" s="47"/>
      <c r="V107" s="47"/>
      <c r="W107" s="47"/>
      <c r="X107" s="47"/>
      <c r="Y107" s="47"/>
      <c r="Z107" s="47"/>
      <c r="AA107" s="47"/>
      <c r="AB107" s="47"/>
      <c r="AC107" s="47"/>
      <c r="AD107" s="47"/>
      <c r="AE107" s="47"/>
      <c r="AF107" s="47"/>
      <c r="AG107" s="47"/>
      <c r="AH107" s="47"/>
      <c r="AI107" s="47"/>
      <c r="AJ107" s="47"/>
      <c r="AK107" s="42"/>
      <c r="AL107" s="187"/>
      <c r="AM107" s="32"/>
    </row>
    <row r="108" spans="1:39" ht="30" customHeight="1">
      <c r="A108" s="209"/>
      <c r="B108" s="84" t="s">
        <v>561</v>
      </c>
      <c r="C108" s="47"/>
      <c r="D108" s="47"/>
      <c r="E108" s="47"/>
      <c r="F108" s="47"/>
      <c r="G108" s="47"/>
      <c r="H108" s="47"/>
      <c r="I108" s="47"/>
      <c r="J108" s="47"/>
      <c r="K108" s="47"/>
      <c r="L108" s="47"/>
      <c r="M108" s="47"/>
      <c r="N108" s="42"/>
      <c r="O108" s="42"/>
      <c r="P108" s="42" t="s">
        <v>135</v>
      </c>
      <c r="Q108" s="42"/>
      <c r="R108" s="42"/>
      <c r="S108" s="42"/>
      <c r="T108" s="158"/>
      <c r="U108" s="47"/>
      <c r="V108" s="47"/>
      <c r="W108" s="47"/>
      <c r="X108" s="47"/>
      <c r="Y108" s="47"/>
      <c r="Z108" s="47"/>
      <c r="AA108" s="47"/>
      <c r="AB108" s="47"/>
      <c r="AC108" s="47"/>
      <c r="AD108" s="47"/>
      <c r="AE108" s="47"/>
      <c r="AF108" s="47"/>
      <c r="AG108" s="47"/>
      <c r="AH108" s="47"/>
      <c r="AI108" s="47"/>
      <c r="AJ108" s="47"/>
      <c r="AK108" s="42"/>
      <c r="AL108" s="187"/>
      <c r="AM108" s="32"/>
    </row>
    <row r="109" spans="1:39" ht="30" customHeight="1">
      <c r="A109" s="209"/>
      <c r="B109" s="84" t="s">
        <v>562</v>
      </c>
      <c r="C109" s="47"/>
      <c r="D109" s="47"/>
      <c r="E109" s="47"/>
      <c r="F109" s="47"/>
      <c r="G109" s="47"/>
      <c r="H109" s="47"/>
      <c r="I109" s="47"/>
      <c r="J109" s="47"/>
      <c r="K109" s="47"/>
      <c r="L109" s="47"/>
      <c r="M109" s="47"/>
      <c r="N109" s="42"/>
      <c r="O109" s="42"/>
      <c r="P109" s="42" t="s">
        <v>135</v>
      </c>
      <c r="Q109" s="42"/>
      <c r="R109" s="42"/>
      <c r="S109" s="42"/>
      <c r="T109" s="158"/>
      <c r="U109" s="47"/>
      <c r="V109" s="47"/>
      <c r="W109" s="47"/>
      <c r="X109" s="47"/>
      <c r="Y109" s="47"/>
      <c r="Z109" s="47"/>
      <c r="AA109" s="47"/>
      <c r="AB109" s="47"/>
      <c r="AC109" s="47"/>
      <c r="AD109" s="47"/>
      <c r="AE109" s="47"/>
      <c r="AF109" s="47"/>
      <c r="AG109" s="47"/>
      <c r="AH109" s="47"/>
      <c r="AI109" s="47"/>
      <c r="AJ109" s="47"/>
      <c r="AK109" s="42"/>
      <c r="AL109" s="187"/>
      <c r="AM109" s="32"/>
    </row>
    <row r="110" spans="1:39" ht="30" customHeight="1">
      <c r="A110" s="209"/>
      <c r="B110" s="84" t="s">
        <v>563</v>
      </c>
      <c r="C110" s="47"/>
      <c r="D110" s="47"/>
      <c r="E110" s="47"/>
      <c r="F110" s="47"/>
      <c r="G110" s="47"/>
      <c r="H110" s="47"/>
      <c r="I110" s="47"/>
      <c r="J110" s="47"/>
      <c r="K110" s="47"/>
      <c r="L110" s="47"/>
      <c r="M110" s="47"/>
      <c r="N110" s="42"/>
      <c r="O110" s="42"/>
      <c r="P110" s="42" t="s">
        <v>135</v>
      </c>
      <c r="Q110" s="42"/>
      <c r="R110" s="42"/>
      <c r="S110" s="42"/>
      <c r="T110" s="158"/>
      <c r="U110" s="47"/>
      <c r="V110" s="47"/>
      <c r="W110" s="47"/>
      <c r="X110" s="47"/>
      <c r="Y110" s="47"/>
      <c r="Z110" s="47"/>
      <c r="AA110" s="47"/>
      <c r="AB110" s="47"/>
      <c r="AC110" s="47"/>
      <c r="AD110" s="47"/>
      <c r="AE110" s="47"/>
      <c r="AF110" s="47"/>
      <c r="AG110" s="47"/>
      <c r="AH110" s="47"/>
      <c r="AI110" s="47"/>
      <c r="AJ110" s="47"/>
      <c r="AK110" s="42"/>
      <c r="AL110" s="187"/>
      <c r="AM110" s="32"/>
    </row>
    <row r="111" spans="1:39" ht="30" customHeight="1">
      <c r="A111" s="209"/>
      <c r="B111" s="84" t="s">
        <v>564</v>
      </c>
      <c r="C111" s="47"/>
      <c r="D111" s="47"/>
      <c r="E111" s="47"/>
      <c r="F111" s="47"/>
      <c r="G111" s="47"/>
      <c r="H111" s="47"/>
      <c r="I111" s="47"/>
      <c r="J111" s="47"/>
      <c r="K111" s="47"/>
      <c r="L111" s="47"/>
      <c r="M111" s="47"/>
      <c r="N111" s="42"/>
      <c r="O111" s="42"/>
      <c r="P111" s="42" t="s">
        <v>135</v>
      </c>
      <c r="Q111" s="42"/>
      <c r="R111" s="42"/>
      <c r="S111" s="42"/>
      <c r="T111" s="158"/>
      <c r="U111" s="47"/>
      <c r="V111" s="47"/>
      <c r="W111" s="47"/>
      <c r="X111" s="47"/>
      <c r="Y111" s="47"/>
      <c r="Z111" s="47"/>
      <c r="AA111" s="47"/>
      <c r="AB111" s="47"/>
      <c r="AC111" s="47"/>
      <c r="AD111" s="47"/>
      <c r="AE111" s="47"/>
      <c r="AF111" s="47"/>
      <c r="AG111" s="47"/>
      <c r="AH111" s="47"/>
      <c r="AI111" s="47"/>
      <c r="AJ111" s="47"/>
      <c r="AK111" s="42"/>
      <c r="AL111" s="187"/>
      <c r="AM111" s="32"/>
    </row>
    <row r="112" spans="1:39" ht="30" customHeight="1">
      <c r="A112" s="209"/>
      <c r="B112" s="84" t="s">
        <v>565</v>
      </c>
      <c r="C112" s="47"/>
      <c r="D112" s="47"/>
      <c r="E112" s="47"/>
      <c r="F112" s="47"/>
      <c r="G112" s="47"/>
      <c r="H112" s="47"/>
      <c r="I112" s="47"/>
      <c r="J112" s="47"/>
      <c r="K112" s="47"/>
      <c r="L112" s="47"/>
      <c r="M112" s="47"/>
      <c r="N112" s="42"/>
      <c r="O112" s="42"/>
      <c r="P112" s="42" t="s">
        <v>135</v>
      </c>
      <c r="Q112" s="42"/>
      <c r="R112" s="42"/>
      <c r="S112" s="42"/>
      <c r="T112" s="158"/>
      <c r="U112" s="47"/>
      <c r="V112" s="47"/>
      <c r="W112" s="47"/>
      <c r="X112" s="47"/>
      <c r="Y112" s="47"/>
      <c r="Z112" s="47"/>
      <c r="AA112" s="47"/>
      <c r="AB112" s="47"/>
      <c r="AC112" s="47"/>
      <c r="AD112" s="47"/>
      <c r="AE112" s="47"/>
      <c r="AF112" s="47"/>
      <c r="AG112" s="47"/>
      <c r="AH112" s="47"/>
      <c r="AI112" s="47"/>
      <c r="AJ112" s="47"/>
      <c r="AK112" s="42"/>
      <c r="AL112" s="187"/>
      <c r="AM112" s="32"/>
    </row>
    <row r="113" spans="1:39" ht="30" customHeight="1">
      <c r="A113" s="209"/>
      <c r="B113" s="84" t="s">
        <v>566</v>
      </c>
      <c r="C113" s="47"/>
      <c r="D113" s="47"/>
      <c r="E113" s="47"/>
      <c r="F113" s="47"/>
      <c r="G113" s="47"/>
      <c r="H113" s="47"/>
      <c r="I113" s="47"/>
      <c r="J113" s="47"/>
      <c r="K113" s="47"/>
      <c r="L113" s="47"/>
      <c r="M113" s="47"/>
      <c r="N113" s="42"/>
      <c r="O113" s="42"/>
      <c r="P113" s="42" t="s">
        <v>135</v>
      </c>
      <c r="Q113" s="42"/>
      <c r="R113" s="42"/>
      <c r="S113" s="42"/>
      <c r="T113" s="158"/>
      <c r="U113" s="47"/>
      <c r="V113" s="47"/>
      <c r="W113" s="47"/>
      <c r="X113" s="47"/>
      <c r="Y113" s="47"/>
      <c r="Z113" s="47"/>
      <c r="AA113" s="47"/>
      <c r="AB113" s="47"/>
      <c r="AC113" s="47"/>
      <c r="AD113" s="47"/>
      <c r="AE113" s="47"/>
      <c r="AF113" s="47"/>
      <c r="AG113" s="47"/>
      <c r="AH113" s="47"/>
      <c r="AI113" s="47"/>
      <c r="AJ113" s="47"/>
      <c r="AK113" s="42"/>
      <c r="AL113" s="187"/>
      <c r="AM113" s="32"/>
    </row>
    <row r="114" spans="1:39" ht="30" customHeight="1">
      <c r="A114" s="209"/>
      <c r="B114" s="84" t="s">
        <v>567</v>
      </c>
      <c r="C114" s="47"/>
      <c r="D114" s="47"/>
      <c r="E114" s="47"/>
      <c r="F114" s="47"/>
      <c r="G114" s="47"/>
      <c r="H114" s="47"/>
      <c r="I114" s="47"/>
      <c r="J114" s="47"/>
      <c r="K114" s="47"/>
      <c r="L114" s="47"/>
      <c r="M114" s="47"/>
      <c r="N114" s="42"/>
      <c r="O114" s="42"/>
      <c r="P114" s="42" t="s">
        <v>135</v>
      </c>
      <c r="Q114" s="42"/>
      <c r="R114" s="42"/>
      <c r="S114" s="42"/>
      <c r="T114" s="158"/>
      <c r="U114" s="47"/>
      <c r="V114" s="47"/>
      <c r="W114" s="47"/>
      <c r="X114" s="47"/>
      <c r="Y114" s="47"/>
      <c r="Z114" s="47"/>
      <c r="AA114" s="47"/>
      <c r="AB114" s="47"/>
      <c r="AC114" s="47"/>
      <c r="AD114" s="47"/>
      <c r="AE114" s="47"/>
      <c r="AF114" s="47"/>
      <c r="AG114" s="47"/>
      <c r="AH114" s="47"/>
      <c r="AI114" s="47"/>
      <c r="AJ114" s="47"/>
      <c r="AK114" s="42"/>
      <c r="AL114" s="187"/>
      <c r="AM114" s="32"/>
    </row>
    <row r="115" spans="1:39" ht="30" customHeight="1">
      <c r="A115" s="210"/>
      <c r="B115" s="84" t="s">
        <v>568</v>
      </c>
      <c r="C115" s="47"/>
      <c r="D115" s="47"/>
      <c r="E115" s="47"/>
      <c r="F115" s="47"/>
      <c r="G115" s="47"/>
      <c r="H115" s="47"/>
      <c r="I115" s="47"/>
      <c r="J115" s="47"/>
      <c r="K115" s="47"/>
      <c r="L115" s="47"/>
      <c r="M115" s="47"/>
      <c r="N115" s="42"/>
      <c r="O115" s="42"/>
      <c r="P115" s="42" t="s">
        <v>135</v>
      </c>
      <c r="Q115" s="42"/>
      <c r="R115" s="42"/>
      <c r="S115" s="42"/>
      <c r="T115" s="158"/>
      <c r="U115" s="47"/>
      <c r="V115" s="47"/>
      <c r="W115" s="47"/>
      <c r="X115" s="47"/>
      <c r="Y115" s="47"/>
      <c r="Z115" s="47"/>
      <c r="AA115" s="47"/>
      <c r="AB115" s="47"/>
      <c r="AC115" s="47"/>
      <c r="AD115" s="47"/>
      <c r="AE115" s="47"/>
      <c r="AF115" s="47"/>
      <c r="AG115" s="47"/>
      <c r="AH115" s="47"/>
      <c r="AI115" s="47"/>
      <c r="AJ115" s="47"/>
      <c r="AK115" s="42"/>
      <c r="AL115" s="187"/>
      <c r="AM115" s="32"/>
    </row>
    <row r="116" spans="1:39" ht="30" customHeight="1">
      <c r="A116" s="241" t="s">
        <v>569</v>
      </c>
      <c r="B116" s="84" t="s">
        <v>570</v>
      </c>
      <c r="C116" s="47" t="s">
        <v>571</v>
      </c>
      <c r="D116" s="47"/>
      <c r="E116" s="47"/>
      <c r="F116" s="47"/>
      <c r="G116" s="47"/>
      <c r="H116" s="47"/>
      <c r="I116" s="47"/>
      <c r="J116" s="47"/>
      <c r="K116" s="47"/>
      <c r="L116" s="47"/>
      <c r="M116" s="47"/>
      <c r="N116" s="42"/>
      <c r="O116" s="42"/>
      <c r="P116" s="42"/>
      <c r="Q116" s="42"/>
      <c r="R116" s="42"/>
      <c r="S116" s="42" t="s">
        <v>483</v>
      </c>
      <c r="T116" s="158"/>
      <c r="U116" s="47"/>
      <c r="V116" s="47"/>
      <c r="W116" s="47"/>
      <c r="X116" s="47"/>
      <c r="Y116" s="47"/>
      <c r="Z116" s="47"/>
      <c r="AA116" s="47"/>
      <c r="AB116" s="47"/>
      <c r="AC116" s="47"/>
      <c r="AD116" s="47"/>
      <c r="AE116" s="47"/>
      <c r="AF116" s="47"/>
      <c r="AG116" s="47"/>
      <c r="AH116" s="47"/>
      <c r="AI116" s="47"/>
      <c r="AJ116" s="47"/>
      <c r="AK116" s="42"/>
      <c r="AL116" s="187"/>
      <c r="AM116" s="32"/>
    </row>
    <row r="117" spans="1:39" ht="30" customHeight="1">
      <c r="A117" s="209"/>
      <c r="B117" s="84" t="s">
        <v>572</v>
      </c>
      <c r="C117" s="47" t="s">
        <v>571</v>
      </c>
      <c r="D117" s="47"/>
      <c r="E117" s="47"/>
      <c r="F117" s="47"/>
      <c r="G117" s="47"/>
      <c r="H117" s="47"/>
      <c r="I117" s="47"/>
      <c r="J117" s="47"/>
      <c r="K117" s="47"/>
      <c r="L117" s="47"/>
      <c r="M117" s="47"/>
      <c r="N117" s="42"/>
      <c r="O117" s="42"/>
      <c r="P117" s="42"/>
      <c r="Q117" s="42"/>
      <c r="R117" s="42"/>
      <c r="S117" s="42" t="s">
        <v>483</v>
      </c>
      <c r="T117" s="158"/>
      <c r="U117" s="47"/>
      <c r="V117" s="47"/>
      <c r="W117" s="47"/>
      <c r="X117" s="47"/>
      <c r="Y117" s="47"/>
      <c r="Z117" s="47"/>
      <c r="AA117" s="47"/>
      <c r="AB117" s="47"/>
      <c r="AC117" s="47"/>
      <c r="AD117" s="47"/>
      <c r="AE117" s="47"/>
      <c r="AF117" s="47"/>
      <c r="AG117" s="47"/>
      <c r="AH117" s="47"/>
      <c r="AI117" s="47"/>
      <c r="AJ117" s="47"/>
      <c r="AK117" s="42"/>
      <c r="AL117" s="187"/>
      <c r="AM117" s="32"/>
    </row>
    <row r="118" spans="1:39" ht="30" customHeight="1">
      <c r="A118" s="209"/>
      <c r="B118" s="84" t="s">
        <v>573</v>
      </c>
      <c r="C118" s="47" t="s">
        <v>571</v>
      </c>
      <c r="D118" s="47"/>
      <c r="E118" s="47"/>
      <c r="F118" s="47"/>
      <c r="G118" s="47"/>
      <c r="H118" s="47"/>
      <c r="I118" s="47"/>
      <c r="J118" s="47"/>
      <c r="K118" s="47"/>
      <c r="L118" s="47"/>
      <c r="M118" s="47"/>
      <c r="N118" s="42"/>
      <c r="O118" s="42"/>
      <c r="P118" s="42"/>
      <c r="Q118" s="42"/>
      <c r="R118" s="42"/>
      <c r="S118" s="42" t="s">
        <v>483</v>
      </c>
      <c r="T118" s="158"/>
      <c r="U118" s="47"/>
      <c r="V118" s="47"/>
      <c r="W118" s="47"/>
      <c r="X118" s="47"/>
      <c r="Y118" s="47"/>
      <c r="Z118" s="47"/>
      <c r="AA118" s="47"/>
      <c r="AB118" s="47"/>
      <c r="AC118" s="47"/>
      <c r="AD118" s="47"/>
      <c r="AE118" s="47"/>
      <c r="AF118" s="47"/>
      <c r="AG118" s="47"/>
      <c r="AH118" s="47"/>
      <c r="AI118" s="47"/>
      <c r="AJ118" s="47"/>
      <c r="AK118" s="42"/>
      <c r="AL118" s="187"/>
      <c r="AM118" s="32"/>
    </row>
    <row r="119" spans="1:39" ht="30" customHeight="1">
      <c r="A119" s="209"/>
      <c r="B119" s="84" t="s">
        <v>574</v>
      </c>
      <c r="C119" s="47"/>
      <c r="D119" s="47"/>
      <c r="E119" s="47"/>
      <c r="F119" s="47"/>
      <c r="G119" s="47"/>
      <c r="H119" s="47"/>
      <c r="I119" s="47"/>
      <c r="J119" s="47"/>
      <c r="K119" s="47"/>
      <c r="L119" s="47"/>
      <c r="M119" s="47"/>
      <c r="N119" s="42"/>
      <c r="O119" s="42"/>
      <c r="P119" s="42"/>
      <c r="Q119" s="42"/>
      <c r="R119" s="42" t="s">
        <v>135</v>
      </c>
      <c r="S119" s="42"/>
      <c r="T119" s="158"/>
      <c r="U119" s="47"/>
      <c r="V119" s="47"/>
      <c r="W119" s="47"/>
      <c r="X119" s="47"/>
      <c r="Y119" s="47"/>
      <c r="Z119" s="47"/>
      <c r="AA119" s="47"/>
      <c r="AB119" s="47"/>
      <c r="AC119" s="47"/>
      <c r="AD119" s="47"/>
      <c r="AE119" s="47"/>
      <c r="AF119" s="47"/>
      <c r="AG119" s="47"/>
      <c r="AH119" s="47"/>
      <c r="AI119" s="47"/>
      <c r="AJ119" s="47"/>
      <c r="AK119" s="42"/>
      <c r="AL119" s="187"/>
      <c r="AM119" s="32"/>
    </row>
    <row r="120" spans="1:39" ht="30" customHeight="1">
      <c r="A120" s="209"/>
      <c r="B120" s="84" t="s">
        <v>575</v>
      </c>
      <c r="C120" s="47"/>
      <c r="D120" s="47"/>
      <c r="E120" s="47"/>
      <c r="F120" s="47"/>
      <c r="G120" s="47"/>
      <c r="H120" s="47"/>
      <c r="I120" s="47"/>
      <c r="J120" s="47"/>
      <c r="K120" s="47"/>
      <c r="L120" s="47"/>
      <c r="M120" s="47"/>
      <c r="N120" s="42"/>
      <c r="O120" s="42"/>
      <c r="P120" s="42"/>
      <c r="Q120" s="42" t="s">
        <v>135</v>
      </c>
      <c r="R120" s="42"/>
      <c r="S120" s="42"/>
      <c r="T120" s="158"/>
      <c r="U120" s="47"/>
      <c r="V120" s="47"/>
      <c r="W120" s="47"/>
      <c r="X120" s="47"/>
      <c r="Y120" s="47"/>
      <c r="Z120" s="47"/>
      <c r="AA120" s="47"/>
      <c r="AB120" s="47"/>
      <c r="AC120" s="47"/>
      <c r="AD120" s="47"/>
      <c r="AE120" s="47"/>
      <c r="AF120" s="47"/>
      <c r="AG120" s="47"/>
      <c r="AH120" s="47"/>
      <c r="AI120" s="47"/>
      <c r="AJ120" s="47"/>
      <c r="AK120" s="42"/>
      <c r="AL120" s="187"/>
      <c r="AM120" s="32"/>
    </row>
    <row r="121" spans="1:39" ht="30" customHeight="1">
      <c r="A121" s="209"/>
      <c r="B121" s="84" t="s">
        <v>576</v>
      </c>
      <c r="C121" s="47"/>
      <c r="D121" s="47"/>
      <c r="E121" s="47"/>
      <c r="F121" s="47"/>
      <c r="G121" s="47"/>
      <c r="H121" s="47"/>
      <c r="I121" s="47"/>
      <c r="J121" s="47"/>
      <c r="K121" s="47"/>
      <c r="L121" s="47"/>
      <c r="M121" s="47"/>
      <c r="N121" s="42"/>
      <c r="O121" s="42"/>
      <c r="P121" s="42"/>
      <c r="Q121" s="42"/>
      <c r="R121" s="42" t="s">
        <v>135</v>
      </c>
      <c r="S121" s="42"/>
      <c r="T121" s="158"/>
      <c r="U121" s="47"/>
      <c r="V121" s="47"/>
      <c r="W121" s="47"/>
      <c r="X121" s="47"/>
      <c r="Y121" s="47"/>
      <c r="Z121" s="47"/>
      <c r="AA121" s="47"/>
      <c r="AB121" s="47"/>
      <c r="AC121" s="47"/>
      <c r="AD121" s="47"/>
      <c r="AE121" s="47"/>
      <c r="AF121" s="47"/>
      <c r="AG121" s="47"/>
      <c r="AH121" s="47"/>
      <c r="AI121" s="47"/>
      <c r="AJ121" s="47"/>
      <c r="AK121" s="42"/>
      <c r="AL121" s="187"/>
      <c r="AM121" s="32"/>
    </row>
    <row r="122" spans="1:39" ht="30" customHeight="1">
      <c r="A122" s="209"/>
      <c r="B122" s="84" t="s">
        <v>577</v>
      </c>
      <c r="C122" s="47"/>
      <c r="D122" s="47"/>
      <c r="E122" s="47"/>
      <c r="F122" s="47"/>
      <c r="G122" s="47"/>
      <c r="H122" s="47"/>
      <c r="I122" s="47"/>
      <c r="J122" s="47"/>
      <c r="K122" s="47"/>
      <c r="L122" s="47"/>
      <c r="M122" s="47"/>
      <c r="N122" s="42"/>
      <c r="O122" s="42"/>
      <c r="P122" s="42"/>
      <c r="Q122" s="42" t="s">
        <v>135</v>
      </c>
      <c r="R122" s="42"/>
      <c r="S122" s="42"/>
      <c r="T122" s="158"/>
      <c r="U122" s="47"/>
      <c r="V122" s="47"/>
      <c r="W122" s="47"/>
      <c r="X122" s="47"/>
      <c r="Y122" s="47"/>
      <c r="Z122" s="47"/>
      <c r="AA122" s="47"/>
      <c r="AB122" s="47"/>
      <c r="AC122" s="47"/>
      <c r="AD122" s="47"/>
      <c r="AE122" s="47"/>
      <c r="AF122" s="47"/>
      <c r="AG122" s="47"/>
      <c r="AH122" s="47"/>
      <c r="AI122" s="47"/>
      <c r="AJ122" s="47"/>
      <c r="AK122" s="42"/>
      <c r="AL122" s="187"/>
      <c r="AM122" s="32"/>
    </row>
    <row r="123" spans="1:39" ht="30" customHeight="1">
      <c r="A123" s="209"/>
      <c r="B123" s="84" t="s">
        <v>578</v>
      </c>
      <c r="C123" s="47"/>
      <c r="D123" s="47"/>
      <c r="E123" s="47"/>
      <c r="F123" s="47"/>
      <c r="G123" s="47"/>
      <c r="H123" s="47"/>
      <c r="I123" s="47"/>
      <c r="J123" s="47"/>
      <c r="K123" s="47"/>
      <c r="L123" s="47"/>
      <c r="M123" s="47"/>
      <c r="N123" s="42"/>
      <c r="O123" s="42"/>
      <c r="P123" s="42"/>
      <c r="Q123" s="42"/>
      <c r="R123" s="42" t="s">
        <v>135</v>
      </c>
      <c r="S123" s="42"/>
      <c r="T123" s="158"/>
      <c r="U123" s="47"/>
      <c r="V123" s="47"/>
      <c r="W123" s="47"/>
      <c r="X123" s="47"/>
      <c r="Y123" s="47"/>
      <c r="Z123" s="47"/>
      <c r="AA123" s="47"/>
      <c r="AB123" s="47"/>
      <c r="AC123" s="47"/>
      <c r="AD123" s="47"/>
      <c r="AE123" s="47"/>
      <c r="AF123" s="47"/>
      <c r="AG123" s="47"/>
      <c r="AH123" s="47"/>
      <c r="AI123" s="47"/>
      <c r="AJ123" s="47"/>
      <c r="AK123" s="42"/>
      <c r="AL123" s="187"/>
      <c r="AM123" s="32"/>
    </row>
    <row r="124" spans="1:39" ht="30" customHeight="1">
      <c r="A124" s="209"/>
      <c r="B124" s="84" t="s">
        <v>579</v>
      </c>
      <c r="C124" s="47"/>
      <c r="D124" s="47"/>
      <c r="E124" s="47"/>
      <c r="F124" s="47"/>
      <c r="G124" s="47"/>
      <c r="H124" s="47"/>
      <c r="I124" s="47"/>
      <c r="J124" s="47"/>
      <c r="K124" s="47"/>
      <c r="L124" s="47"/>
      <c r="M124" s="47"/>
      <c r="N124" s="42"/>
      <c r="O124" s="42"/>
      <c r="P124" s="42"/>
      <c r="Q124" s="42" t="s">
        <v>135</v>
      </c>
      <c r="R124" s="42"/>
      <c r="S124" s="42"/>
      <c r="T124" s="158"/>
      <c r="U124" s="47"/>
      <c r="V124" s="47"/>
      <c r="W124" s="47"/>
      <c r="X124" s="47"/>
      <c r="Y124" s="47"/>
      <c r="Z124" s="47"/>
      <c r="AA124" s="47"/>
      <c r="AB124" s="47"/>
      <c r="AC124" s="47"/>
      <c r="AD124" s="47"/>
      <c r="AE124" s="47"/>
      <c r="AF124" s="47"/>
      <c r="AG124" s="47"/>
      <c r="AH124" s="47"/>
      <c r="AI124" s="47"/>
      <c r="AJ124" s="47"/>
      <c r="AK124" s="42"/>
      <c r="AL124" s="187"/>
      <c r="AM124" s="32"/>
    </row>
    <row r="125" spans="1:39" ht="30" customHeight="1">
      <c r="A125" s="209"/>
      <c r="B125" s="84" t="s">
        <v>580</v>
      </c>
      <c r="C125" s="47"/>
      <c r="D125" s="47"/>
      <c r="E125" s="47"/>
      <c r="F125" s="47"/>
      <c r="G125" s="47"/>
      <c r="H125" s="47"/>
      <c r="I125" s="47"/>
      <c r="J125" s="47"/>
      <c r="K125" s="47"/>
      <c r="L125" s="47"/>
      <c r="M125" s="47"/>
      <c r="N125" s="42"/>
      <c r="O125" s="42"/>
      <c r="P125" s="42"/>
      <c r="Q125" s="42"/>
      <c r="R125" s="42" t="s">
        <v>135</v>
      </c>
      <c r="S125" s="42"/>
      <c r="T125" s="158"/>
      <c r="U125" s="47"/>
      <c r="V125" s="47"/>
      <c r="W125" s="47"/>
      <c r="X125" s="47"/>
      <c r="Y125" s="47"/>
      <c r="Z125" s="47"/>
      <c r="AA125" s="47"/>
      <c r="AB125" s="47"/>
      <c r="AC125" s="47"/>
      <c r="AD125" s="47"/>
      <c r="AE125" s="47"/>
      <c r="AF125" s="47"/>
      <c r="AG125" s="47"/>
      <c r="AH125" s="47"/>
      <c r="AI125" s="47"/>
      <c r="AJ125" s="47"/>
      <c r="AK125" s="42"/>
      <c r="AL125" s="187"/>
      <c r="AM125" s="32"/>
    </row>
    <row r="126" spans="1:39" ht="30" customHeight="1">
      <c r="A126" s="209"/>
      <c r="B126" s="84" t="s">
        <v>581</v>
      </c>
      <c r="C126" s="47"/>
      <c r="D126" s="47"/>
      <c r="E126" s="47"/>
      <c r="F126" s="47"/>
      <c r="G126" s="47"/>
      <c r="H126" s="47"/>
      <c r="I126" s="47"/>
      <c r="J126" s="47"/>
      <c r="K126" s="47"/>
      <c r="L126" s="47"/>
      <c r="M126" s="47"/>
      <c r="N126" s="42"/>
      <c r="O126" s="42"/>
      <c r="P126" s="42"/>
      <c r="Q126" s="42" t="s">
        <v>135</v>
      </c>
      <c r="R126" s="42"/>
      <c r="S126" s="42"/>
      <c r="T126" s="158"/>
      <c r="U126" s="47"/>
      <c r="V126" s="47"/>
      <c r="W126" s="47"/>
      <c r="X126" s="47"/>
      <c r="Y126" s="47"/>
      <c r="Z126" s="47"/>
      <c r="AA126" s="47"/>
      <c r="AB126" s="47"/>
      <c r="AC126" s="47"/>
      <c r="AD126" s="47"/>
      <c r="AE126" s="47"/>
      <c r="AF126" s="47"/>
      <c r="AG126" s="47"/>
      <c r="AH126" s="47"/>
      <c r="AI126" s="47"/>
      <c r="AJ126" s="47"/>
      <c r="AK126" s="42"/>
      <c r="AL126" s="187"/>
      <c r="AM126" s="32"/>
    </row>
    <row r="127" spans="1:39" ht="30" customHeight="1">
      <c r="A127" s="209"/>
      <c r="B127" s="84" t="s">
        <v>582</v>
      </c>
      <c r="C127" s="47"/>
      <c r="D127" s="47"/>
      <c r="E127" s="47"/>
      <c r="F127" s="47"/>
      <c r="G127" s="47"/>
      <c r="H127" s="47"/>
      <c r="I127" s="47"/>
      <c r="J127" s="47"/>
      <c r="K127" s="47"/>
      <c r="L127" s="47"/>
      <c r="M127" s="47"/>
      <c r="N127" s="42"/>
      <c r="O127" s="42"/>
      <c r="P127" s="42"/>
      <c r="Q127" s="42"/>
      <c r="R127" s="42" t="s">
        <v>135</v>
      </c>
      <c r="S127" s="42"/>
      <c r="T127" s="158"/>
      <c r="U127" s="47"/>
      <c r="V127" s="47"/>
      <c r="W127" s="47"/>
      <c r="X127" s="47"/>
      <c r="Y127" s="47"/>
      <c r="Z127" s="47"/>
      <c r="AA127" s="47"/>
      <c r="AB127" s="47"/>
      <c r="AC127" s="47"/>
      <c r="AD127" s="47"/>
      <c r="AE127" s="47"/>
      <c r="AF127" s="47"/>
      <c r="AG127" s="47"/>
      <c r="AH127" s="47"/>
      <c r="AI127" s="47"/>
      <c r="AJ127" s="47"/>
      <c r="AK127" s="42"/>
      <c r="AL127" s="187"/>
      <c r="AM127" s="32"/>
    </row>
    <row r="128" spans="1:39" ht="30" customHeight="1">
      <c r="A128" s="209"/>
      <c r="B128" s="84" t="s">
        <v>583</v>
      </c>
      <c r="C128" s="47"/>
      <c r="D128" s="47"/>
      <c r="E128" s="47"/>
      <c r="F128" s="47"/>
      <c r="G128" s="47"/>
      <c r="H128" s="47"/>
      <c r="I128" s="47"/>
      <c r="J128" s="47"/>
      <c r="K128" s="47"/>
      <c r="L128" s="47"/>
      <c r="M128" s="47"/>
      <c r="N128" s="42"/>
      <c r="O128" s="42"/>
      <c r="P128" s="42"/>
      <c r="Q128" s="42" t="s">
        <v>135</v>
      </c>
      <c r="R128" s="42"/>
      <c r="S128" s="42"/>
      <c r="T128" s="158"/>
      <c r="U128" s="47"/>
      <c r="V128" s="47"/>
      <c r="W128" s="47"/>
      <c r="X128" s="47"/>
      <c r="Y128" s="47"/>
      <c r="Z128" s="47"/>
      <c r="AA128" s="47"/>
      <c r="AB128" s="47"/>
      <c r="AC128" s="47"/>
      <c r="AD128" s="47"/>
      <c r="AE128" s="47"/>
      <c r="AF128" s="47"/>
      <c r="AG128" s="47"/>
      <c r="AH128" s="47"/>
      <c r="AI128" s="47"/>
      <c r="AJ128" s="47"/>
      <c r="AK128" s="42"/>
      <c r="AL128" s="187"/>
      <c r="AM128" s="32"/>
    </row>
    <row r="129" spans="1:39" ht="30" customHeight="1">
      <c r="A129" s="209"/>
      <c r="B129" s="84" t="s">
        <v>584</v>
      </c>
      <c r="C129" s="47"/>
      <c r="D129" s="47"/>
      <c r="E129" s="47"/>
      <c r="F129" s="47"/>
      <c r="G129" s="47"/>
      <c r="H129" s="47"/>
      <c r="I129" s="47"/>
      <c r="J129" s="47"/>
      <c r="K129" s="47"/>
      <c r="L129" s="47"/>
      <c r="M129" s="47"/>
      <c r="N129" s="42"/>
      <c r="O129" s="42"/>
      <c r="P129" s="42"/>
      <c r="Q129" s="42"/>
      <c r="R129" s="42" t="s">
        <v>135</v>
      </c>
      <c r="S129" s="42"/>
      <c r="T129" s="158"/>
      <c r="U129" s="47"/>
      <c r="V129" s="47"/>
      <c r="W129" s="47"/>
      <c r="X129" s="47"/>
      <c r="Y129" s="47"/>
      <c r="Z129" s="47"/>
      <c r="AA129" s="47"/>
      <c r="AB129" s="47"/>
      <c r="AC129" s="47"/>
      <c r="AD129" s="47"/>
      <c r="AE129" s="47"/>
      <c r="AF129" s="47"/>
      <c r="AG129" s="47"/>
      <c r="AH129" s="47"/>
      <c r="AI129" s="47"/>
      <c r="AJ129" s="47"/>
      <c r="AK129" s="42"/>
      <c r="AL129" s="187"/>
      <c r="AM129" s="32"/>
    </row>
    <row r="130" spans="1:39" ht="30" customHeight="1">
      <c r="A130" s="210"/>
      <c r="B130" s="84" t="s">
        <v>585</v>
      </c>
      <c r="C130" s="47"/>
      <c r="D130" s="47"/>
      <c r="E130" s="47"/>
      <c r="F130" s="47"/>
      <c r="G130" s="47"/>
      <c r="H130" s="47"/>
      <c r="I130" s="47"/>
      <c r="J130" s="47"/>
      <c r="K130" s="47"/>
      <c r="L130" s="47"/>
      <c r="M130" s="47"/>
      <c r="N130" s="42"/>
      <c r="O130" s="42"/>
      <c r="P130" s="42"/>
      <c r="Q130" s="42"/>
      <c r="R130" s="42" t="s">
        <v>135</v>
      </c>
      <c r="S130" s="42"/>
      <c r="T130" s="158"/>
      <c r="U130" s="47"/>
      <c r="V130" s="47"/>
      <c r="W130" s="47"/>
      <c r="X130" s="47"/>
      <c r="Y130" s="47"/>
      <c r="Z130" s="47"/>
      <c r="AA130" s="47"/>
      <c r="AB130" s="47"/>
      <c r="AC130" s="47"/>
      <c r="AD130" s="47"/>
      <c r="AE130" s="47"/>
      <c r="AF130" s="47"/>
      <c r="AG130" s="47"/>
      <c r="AH130" s="47"/>
      <c r="AI130" s="47"/>
      <c r="AJ130" s="47"/>
      <c r="AK130" s="42"/>
      <c r="AL130" s="187"/>
      <c r="AM130" s="32"/>
    </row>
    <row r="131" spans="1:39" ht="30" customHeight="1">
      <c r="A131" s="241" t="s">
        <v>586</v>
      </c>
      <c r="B131" s="84" t="s">
        <v>587</v>
      </c>
      <c r="C131" s="47" t="s">
        <v>588</v>
      </c>
      <c r="D131" s="47"/>
      <c r="E131" s="47"/>
      <c r="F131" s="47"/>
      <c r="G131" s="47"/>
      <c r="H131" s="47"/>
      <c r="I131" s="47"/>
      <c r="J131" s="47"/>
      <c r="K131" s="47"/>
      <c r="L131" s="47"/>
      <c r="M131" s="47"/>
      <c r="N131" s="42"/>
      <c r="O131" s="42"/>
      <c r="P131" s="42"/>
      <c r="Q131" s="42"/>
      <c r="R131" s="42"/>
      <c r="S131" s="42" t="s">
        <v>483</v>
      </c>
      <c r="T131" s="158"/>
      <c r="U131" s="47"/>
      <c r="V131" s="47"/>
      <c r="W131" s="47"/>
      <c r="X131" s="47"/>
      <c r="Y131" s="47"/>
      <c r="Z131" s="47"/>
      <c r="AA131" s="47"/>
      <c r="AB131" s="47"/>
      <c r="AC131" s="47"/>
      <c r="AD131" s="47"/>
      <c r="AE131" s="47"/>
      <c r="AF131" s="47"/>
      <c r="AG131" s="47"/>
      <c r="AH131" s="47"/>
      <c r="AI131" s="47"/>
      <c r="AJ131" s="47"/>
      <c r="AK131" s="42"/>
      <c r="AL131" s="187"/>
      <c r="AM131" s="32"/>
    </row>
    <row r="132" spans="1:39" ht="30" customHeight="1">
      <c r="A132" s="209"/>
      <c r="B132" s="84" t="s">
        <v>589</v>
      </c>
      <c r="C132" s="47" t="s">
        <v>588</v>
      </c>
      <c r="D132" s="47"/>
      <c r="E132" s="47"/>
      <c r="F132" s="47"/>
      <c r="G132" s="47"/>
      <c r="H132" s="47"/>
      <c r="I132" s="47"/>
      <c r="J132" s="47"/>
      <c r="K132" s="47"/>
      <c r="L132" s="47"/>
      <c r="M132" s="47"/>
      <c r="N132" s="42"/>
      <c r="O132" s="42"/>
      <c r="P132" s="42"/>
      <c r="Q132" s="42"/>
      <c r="R132" s="42"/>
      <c r="S132" s="42" t="s">
        <v>483</v>
      </c>
      <c r="T132" s="158"/>
      <c r="U132" s="47"/>
      <c r="V132" s="47"/>
      <c r="W132" s="47"/>
      <c r="X132" s="47"/>
      <c r="Y132" s="47"/>
      <c r="Z132" s="47"/>
      <c r="AA132" s="47"/>
      <c r="AB132" s="47"/>
      <c r="AC132" s="47"/>
      <c r="AD132" s="47"/>
      <c r="AE132" s="47"/>
      <c r="AF132" s="47"/>
      <c r="AG132" s="47"/>
      <c r="AH132" s="47"/>
      <c r="AI132" s="47"/>
      <c r="AJ132" s="47"/>
      <c r="AK132" s="42"/>
      <c r="AL132" s="187"/>
      <c r="AM132" s="32"/>
    </row>
    <row r="133" spans="1:39" ht="30" customHeight="1">
      <c r="A133" s="209"/>
      <c r="B133" s="84" t="s">
        <v>590</v>
      </c>
      <c r="C133" s="47" t="s">
        <v>588</v>
      </c>
      <c r="D133" s="47"/>
      <c r="E133" s="47"/>
      <c r="F133" s="47"/>
      <c r="G133" s="47"/>
      <c r="H133" s="47"/>
      <c r="I133" s="47"/>
      <c r="J133" s="47"/>
      <c r="K133" s="47"/>
      <c r="L133" s="47"/>
      <c r="M133" s="47"/>
      <c r="N133" s="42"/>
      <c r="O133" s="42"/>
      <c r="P133" s="42"/>
      <c r="Q133" s="42"/>
      <c r="R133" s="42"/>
      <c r="S133" s="42" t="s">
        <v>483</v>
      </c>
      <c r="T133" s="158"/>
      <c r="U133" s="47"/>
      <c r="V133" s="47"/>
      <c r="W133" s="47"/>
      <c r="X133" s="47"/>
      <c r="Y133" s="47"/>
      <c r="Z133" s="47"/>
      <c r="AA133" s="47"/>
      <c r="AB133" s="47"/>
      <c r="AC133" s="47"/>
      <c r="AD133" s="47"/>
      <c r="AE133" s="47"/>
      <c r="AF133" s="47"/>
      <c r="AG133" s="47"/>
      <c r="AH133" s="47"/>
      <c r="AI133" s="47"/>
      <c r="AJ133" s="47"/>
      <c r="AK133" s="42"/>
      <c r="AL133" s="187"/>
      <c r="AM133" s="32"/>
    </row>
    <row r="134" spans="1:39" ht="30" customHeight="1">
      <c r="A134" s="209"/>
      <c r="B134" s="84" t="s">
        <v>591</v>
      </c>
      <c r="C134" s="47"/>
      <c r="D134" s="47"/>
      <c r="E134" s="47"/>
      <c r="F134" s="47"/>
      <c r="G134" s="47"/>
      <c r="H134" s="47"/>
      <c r="I134" s="47"/>
      <c r="J134" s="47"/>
      <c r="K134" s="47"/>
      <c r="L134" s="47"/>
      <c r="M134" s="47"/>
      <c r="N134" s="42"/>
      <c r="O134" s="42"/>
      <c r="P134" s="42"/>
      <c r="Q134" s="42" t="s">
        <v>135</v>
      </c>
      <c r="R134" s="42"/>
      <c r="S134" s="42"/>
      <c r="T134" s="158"/>
      <c r="U134" s="47"/>
      <c r="V134" s="47"/>
      <c r="W134" s="47"/>
      <c r="X134" s="47"/>
      <c r="Y134" s="47"/>
      <c r="Z134" s="47"/>
      <c r="AA134" s="47"/>
      <c r="AB134" s="47"/>
      <c r="AC134" s="47"/>
      <c r="AD134" s="47"/>
      <c r="AE134" s="47"/>
      <c r="AF134" s="47"/>
      <c r="AG134" s="47"/>
      <c r="AH134" s="47"/>
      <c r="AI134" s="47"/>
      <c r="AJ134" s="47"/>
      <c r="AK134" s="42"/>
      <c r="AL134" s="187"/>
      <c r="AM134" s="32"/>
    </row>
    <row r="135" spans="1:39" ht="30" customHeight="1">
      <c r="A135" s="209"/>
      <c r="B135" s="84" t="s">
        <v>592</v>
      </c>
      <c r="C135" s="47"/>
      <c r="D135" s="47"/>
      <c r="E135" s="47"/>
      <c r="F135" s="47"/>
      <c r="G135" s="47"/>
      <c r="H135" s="47"/>
      <c r="I135" s="47"/>
      <c r="J135" s="47"/>
      <c r="K135" s="47"/>
      <c r="L135" s="47"/>
      <c r="M135" s="47"/>
      <c r="N135" s="42"/>
      <c r="O135" s="42"/>
      <c r="P135" s="42"/>
      <c r="Q135" s="42"/>
      <c r="R135" s="42" t="s">
        <v>135</v>
      </c>
      <c r="S135" s="42"/>
      <c r="T135" s="158"/>
      <c r="U135" s="47"/>
      <c r="V135" s="47"/>
      <c r="W135" s="47"/>
      <c r="X135" s="47"/>
      <c r="Y135" s="47"/>
      <c r="Z135" s="47"/>
      <c r="AA135" s="47"/>
      <c r="AB135" s="47"/>
      <c r="AC135" s="47"/>
      <c r="AD135" s="47"/>
      <c r="AE135" s="47"/>
      <c r="AF135" s="47"/>
      <c r="AG135" s="47"/>
      <c r="AH135" s="47"/>
      <c r="AI135" s="47"/>
      <c r="AJ135" s="47"/>
      <c r="AK135" s="42"/>
      <c r="AL135" s="187"/>
      <c r="AM135" s="32"/>
    </row>
    <row r="136" spans="1:39" ht="30" customHeight="1">
      <c r="A136" s="209"/>
      <c r="B136" s="84" t="s">
        <v>593</v>
      </c>
      <c r="C136" s="47"/>
      <c r="D136" s="47"/>
      <c r="E136" s="47"/>
      <c r="F136" s="47"/>
      <c r="G136" s="47"/>
      <c r="H136" s="47"/>
      <c r="I136" s="47"/>
      <c r="J136" s="47"/>
      <c r="K136" s="47"/>
      <c r="L136" s="47"/>
      <c r="M136" s="47"/>
      <c r="N136" s="42"/>
      <c r="O136" s="42"/>
      <c r="P136" s="42"/>
      <c r="Q136" s="42" t="s">
        <v>135</v>
      </c>
      <c r="R136" s="42"/>
      <c r="S136" s="42"/>
      <c r="T136" s="158"/>
      <c r="U136" s="47"/>
      <c r="V136" s="47"/>
      <c r="W136" s="47"/>
      <c r="X136" s="47"/>
      <c r="Y136" s="47"/>
      <c r="Z136" s="47"/>
      <c r="AA136" s="47"/>
      <c r="AB136" s="47"/>
      <c r="AC136" s="47"/>
      <c r="AD136" s="47"/>
      <c r="AE136" s="47"/>
      <c r="AF136" s="47"/>
      <c r="AG136" s="47"/>
      <c r="AH136" s="47"/>
      <c r="AI136" s="47"/>
      <c r="AJ136" s="47"/>
      <c r="AK136" s="42"/>
      <c r="AL136" s="187"/>
      <c r="AM136" s="32"/>
    </row>
    <row r="137" spans="1:39" ht="30" customHeight="1">
      <c r="A137" s="209"/>
      <c r="B137" s="84" t="s">
        <v>594</v>
      </c>
      <c r="C137" s="47"/>
      <c r="D137" s="47"/>
      <c r="E137" s="47"/>
      <c r="F137" s="47"/>
      <c r="G137" s="47"/>
      <c r="H137" s="47"/>
      <c r="I137" s="47"/>
      <c r="J137" s="47"/>
      <c r="K137" s="47"/>
      <c r="L137" s="47"/>
      <c r="M137" s="47"/>
      <c r="N137" s="42"/>
      <c r="O137" s="42"/>
      <c r="P137" s="42"/>
      <c r="Q137" s="42"/>
      <c r="R137" s="42" t="s">
        <v>135</v>
      </c>
      <c r="S137" s="42"/>
      <c r="T137" s="158"/>
      <c r="U137" s="47"/>
      <c r="V137" s="47"/>
      <c r="W137" s="47"/>
      <c r="X137" s="47"/>
      <c r="Y137" s="47"/>
      <c r="Z137" s="47"/>
      <c r="AA137" s="47"/>
      <c r="AB137" s="47"/>
      <c r="AC137" s="47"/>
      <c r="AD137" s="47"/>
      <c r="AE137" s="47"/>
      <c r="AF137" s="47"/>
      <c r="AG137" s="47"/>
      <c r="AH137" s="47"/>
      <c r="AI137" s="47"/>
      <c r="AJ137" s="47"/>
      <c r="AK137" s="42"/>
      <c r="AL137" s="187"/>
      <c r="AM137" s="32"/>
    </row>
    <row r="138" spans="1:39" ht="30" customHeight="1">
      <c r="A138" s="209"/>
      <c r="B138" s="84" t="s">
        <v>595</v>
      </c>
      <c r="C138" s="47"/>
      <c r="D138" s="47"/>
      <c r="E138" s="47"/>
      <c r="F138" s="47"/>
      <c r="G138" s="47"/>
      <c r="H138" s="47"/>
      <c r="I138" s="47"/>
      <c r="J138" s="47"/>
      <c r="K138" s="47"/>
      <c r="L138" s="47"/>
      <c r="M138" s="47"/>
      <c r="N138" s="42"/>
      <c r="O138" s="42"/>
      <c r="P138" s="42"/>
      <c r="Q138" s="42" t="s">
        <v>135</v>
      </c>
      <c r="R138" s="42"/>
      <c r="S138" s="42"/>
      <c r="T138" s="158"/>
      <c r="U138" s="47"/>
      <c r="V138" s="47"/>
      <c r="W138" s="47"/>
      <c r="X138" s="47"/>
      <c r="Y138" s="47"/>
      <c r="Z138" s="47"/>
      <c r="AA138" s="47"/>
      <c r="AB138" s="47"/>
      <c r="AC138" s="47"/>
      <c r="AD138" s="47"/>
      <c r="AE138" s="47"/>
      <c r="AF138" s="47"/>
      <c r="AG138" s="47"/>
      <c r="AH138" s="47"/>
      <c r="AI138" s="47"/>
      <c r="AJ138" s="47"/>
      <c r="AK138" s="42"/>
      <c r="AL138" s="187"/>
      <c r="AM138" s="32"/>
    </row>
    <row r="139" spans="1:39" ht="30" customHeight="1">
      <c r="A139" s="209"/>
      <c r="B139" s="84" t="s">
        <v>596</v>
      </c>
      <c r="C139" s="47"/>
      <c r="D139" s="47"/>
      <c r="E139" s="47"/>
      <c r="F139" s="47"/>
      <c r="G139" s="47"/>
      <c r="H139" s="47"/>
      <c r="I139" s="47"/>
      <c r="J139" s="47"/>
      <c r="K139" s="47"/>
      <c r="L139" s="47"/>
      <c r="M139" s="47"/>
      <c r="N139" s="42"/>
      <c r="O139" s="42"/>
      <c r="P139" s="42"/>
      <c r="Q139" s="42"/>
      <c r="R139" s="42" t="s">
        <v>135</v>
      </c>
      <c r="S139" s="42"/>
      <c r="T139" s="158"/>
      <c r="U139" s="47"/>
      <c r="V139" s="47"/>
      <c r="W139" s="47"/>
      <c r="X139" s="47"/>
      <c r="Y139" s="47"/>
      <c r="Z139" s="47"/>
      <c r="AA139" s="47"/>
      <c r="AB139" s="47"/>
      <c r="AC139" s="47"/>
      <c r="AD139" s="47"/>
      <c r="AE139" s="47"/>
      <c r="AF139" s="47"/>
      <c r="AG139" s="47"/>
      <c r="AH139" s="47"/>
      <c r="AI139" s="47"/>
      <c r="AJ139" s="47"/>
      <c r="AK139" s="42"/>
      <c r="AL139" s="187"/>
      <c r="AM139" s="32"/>
    </row>
    <row r="140" spans="1:39" ht="30" customHeight="1">
      <c r="A140" s="209"/>
      <c r="B140" s="84" t="s">
        <v>597</v>
      </c>
      <c r="C140" s="47"/>
      <c r="D140" s="47"/>
      <c r="E140" s="47"/>
      <c r="F140" s="47"/>
      <c r="G140" s="47"/>
      <c r="H140" s="47"/>
      <c r="I140" s="47"/>
      <c r="J140" s="47"/>
      <c r="K140" s="47"/>
      <c r="L140" s="47"/>
      <c r="M140" s="47"/>
      <c r="N140" s="42"/>
      <c r="O140" s="42"/>
      <c r="P140" s="42"/>
      <c r="Q140" s="42" t="s">
        <v>135</v>
      </c>
      <c r="R140" s="42"/>
      <c r="S140" s="42"/>
      <c r="T140" s="158"/>
      <c r="U140" s="47"/>
      <c r="V140" s="47"/>
      <c r="W140" s="47"/>
      <c r="X140" s="47"/>
      <c r="Y140" s="47"/>
      <c r="Z140" s="47"/>
      <c r="AA140" s="47"/>
      <c r="AB140" s="47"/>
      <c r="AC140" s="47"/>
      <c r="AD140" s="47"/>
      <c r="AE140" s="47"/>
      <c r="AF140" s="47"/>
      <c r="AG140" s="47"/>
      <c r="AH140" s="47"/>
      <c r="AI140" s="47"/>
      <c r="AJ140" s="47"/>
      <c r="AK140" s="42"/>
      <c r="AL140" s="187"/>
      <c r="AM140" s="32"/>
    </row>
    <row r="141" spans="1:39" ht="30" customHeight="1">
      <c r="A141" s="209"/>
      <c r="B141" s="84" t="s">
        <v>598</v>
      </c>
      <c r="C141" s="47"/>
      <c r="D141" s="47"/>
      <c r="E141" s="47"/>
      <c r="F141" s="47"/>
      <c r="G141" s="47"/>
      <c r="H141" s="47"/>
      <c r="I141" s="47"/>
      <c r="J141" s="47"/>
      <c r="K141" s="47"/>
      <c r="L141" s="47"/>
      <c r="M141" s="47"/>
      <c r="N141" s="42"/>
      <c r="O141" s="42"/>
      <c r="P141" s="42"/>
      <c r="Q141" s="42"/>
      <c r="R141" s="42" t="s">
        <v>135</v>
      </c>
      <c r="S141" s="42"/>
      <c r="T141" s="158"/>
      <c r="U141" s="47"/>
      <c r="V141" s="47"/>
      <c r="W141" s="47"/>
      <c r="X141" s="47"/>
      <c r="Y141" s="47"/>
      <c r="Z141" s="47"/>
      <c r="AA141" s="47"/>
      <c r="AB141" s="47"/>
      <c r="AC141" s="47"/>
      <c r="AD141" s="47"/>
      <c r="AE141" s="47"/>
      <c r="AF141" s="47"/>
      <c r="AG141" s="47"/>
      <c r="AH141" s="47"/>
      <c r="AI141" s="47"/>
      <c r="AJ141" s="47"/>
      <c r="AK141" s="42"/>
      <c r="AL141" s="187"/>
      <c r="AM141" s="32"/>
    </row>
    <row r="142" spans="1:39" ht="30" customHeight="1">
      <c r="A142" s="209"/>
      <c r="B142" s="84" t="s">
        <v>599</v>
      </c>
      <c r="C142" s="47"/>
      <c r="D142" s="47"/>
      <c r="E142" s="47"/>
      <c r="F142" s="47"/>
      <c r="G142" s="47"/>
      <c r="H142" s="47"/>
      <c r="I142" s="47"/>
      <c r="J142" s="47"/>
      <c r="K142" s="47"/>
      <c r="L142" s="47"/>
      <c r="M142" s="47"/>
      <c r="N142" s="42"/>
      <c r="O142" s="42"/>
      <c r="P142" s="42" t="s">
        <v>135</v>
      </c>
      <c r="Q142" s="42"/>
      <c r="R142" s="42"/>
      <c r="S142" s="42"/>
      <c r="T142" s="158"/>
      <c r="U142" s="47"/>
      <c r="V142" s="47"/>
      <c r="W142" s="47"/>
      <c r="X142" s="47"/>
      <c r="Y142" s="47"/>
      <c r="Z142" s="47"/>
      <c r="AA142" s="47"/>
      <c r="AB142" s="47"/>
      <c r="AC142" s="47"/>
      <c r="AD142" s="47"/>
      <c r="AE142" s="47"/>
      <c r="AF142" s="47"/>
      <c r="AG142" s="47"/>
      <c r="AH142" s="47"/>
      <c r="AI142" s="47"/>
      <c r="AJ142" s="47"/>
      <c r="AK142" s="42"/>
      <c r="AL142" s="187"/>
      <c r="AM142" s="32"/>
    </row>
    <row r="143" spans="1:39" ht="30" customHeight="1">
      <c r="A143" s="209"/>
      <c r="B143" s="84" t="s">
        <v>600</v>
      </c>
      <c r="C143" s="47"/>
      <c r="D143" s="47"/>
      <c r="E143" s="47"/>
      <c r="F143" s="47"/>
      <c r="G143" s="47"/>
      <c r="H143" s="47"/>
      <c r="I143" s="47"/>
      <c r="J143" s="47"/>
      <c r="K143" s="47"/>
      <c r="L143" s="47"/>
      <c r="M143" s="47"/>
      <c r="N143" s="42"/>
      <c r="O143" s="42"/>
      <c r="P143" s="42" t="s">
        <v>135</v>
      </c>
      <c r="Q143" s="42"/>
      <c r="R143" s="42"/>
      <c r="S143" s="42"/>
      <c r="T143" s="158"/>
      <c r="U143" s="47"/>
      <c r="V143" s="47"/>
      <c r="W143" s="47"/>
      <c r="X143" s="47"/>
      <c r="Y143" s="47"/>
      <c r="Z143" s="47"/>
      <c r="AA143" s="47"/>
      <c r="AB143" s="47"/>
      <c r="AC143" s="47"/>
      <c r="AD143" s="47"/>
      <c r="AE143" s="47"/>
      <c r="AF143" s="47"/>
      <c r="AG143" s="47"/>
      <c r="AH143" s="47"/>
      <c r="AI143" s="47"/>
      <c r="AJ143" s="47"/>
      <c r="AK143" s="42"/>
      <c r="AL143" s="187"/>
      <c r="AM143" s="32"/>
    </row>
    <row r="144" spans="1:39" ht="30" customHeight="1">
      <c r="A144" s="209"/>
      <c r="B144" s="84" t="s">
        <v>601</v>
      </c>
      <c r="C144" s="47"/>
      <c r="D144" s="47"/>
      <c r="E144" s="47"/>
      <c r="F144" s="47"/>
      <c r="G144" s="47"/>
      <c r="H144" s="47"/>
      <c r="I144" s="47"/>
      <c r="J144" s="47"/>
      <c r="K144" s="47"/>
      <c r="L144" s="47"/>
      <c r="M144" s="47"/>
      <c r="N144" s="42"/>
      <c r="O144" s="42"/>
      <c r="P144" s="42" t="s">
        <v>135</v>
      </c>
      <c r="Q144" s="42"/>
      <c r="R144" s="42"/>
      <c r="S144" s="42"/>
      <c r="T144" s="158"/>
      <c r="U144" s="47"/>
      <c r="V144" s="47"/>
      <c r="W144" s="47"/>
      <c r="X144" s="47"/>
      <c r="Y144" s="47"/>
      <c r="Z144" s="47"/>
      <c r="AA144" s="47"/>
      <c r="AB144" s="47"/>
      <c r="AC144" s="47"/>
      <c r="AD144" s="47"/>
      <c r="AE144" s="47"/>
      <c r="AF144" s="47"/>
      <c r="AG144" s="47"/>
      <c r="AH144" s="47"/>
      <c r="AI144" s="47"/>
      <c r="AJ144" s="47"/>
      <c r="AK144" s="42"/>
      <c r="AL144" s="187"/>
      <c r="AM144" s="32"/>
    </row>
    <row r="145" spans="1:39" ht="30" customHeight="1">
      <c r="A145" s="210"/>
      <c r="B145" s="84" t="s">
        <v>602</v>
      </c>
      <c r="C145" s="47"/>
      <c r="D145" s="47"/>
      <c r="E145" s="47"/>
      <c r="F145" s="47"/>
      <c r="G145" s="47"/>
      <c r="H145" s="47"/>
      <c r="I145" s="47"/>
      <c r="J145" s="47"/>
      <c r="K145" s="47"/>
      <c r="L145" s="47"/>
      <c r="M145" s="47"/>
      <c r="N145" s="42"/>
      <c r="O145" s="42"/>
      <c r="P145" s="42" t="s">
        <v>135</v>
      </c>
      <c r="Q145" s="42"/>
      <c r="R145" s="42"/>
      <c r="S145" s="42"/>
      <c r="T145" s="158"/>
      <c r="U145" s="47"/>
      <c r="V145" s="47"/>
      <c r="W145" s="47"/>
      <c r="X145" s="47"/>
      <c r="Y145" s="47"/>
      <c r="Z145" s="47"/>
      <c r="AA145" s="47"/>
      <c r="AB145" s="47"/>
      <c r="AC145" s="47"/>
      <c r="AD145" s="47"/>
      <c r="AE145" s="47"/>
      <c r="AF145" s="47"/>
      <c r="AG145" s="47"/>
      <c r="AH145" s="47"/>
      <c r="AI145" s="47"/>
      <c r="AJ145" s="47"/>
      <c r="AK145" s="42"/>
      <c r="AL145" s="187"/>
      <c r="AM145" s="32"/>
    </row>
    <row r="146" spans="1:39" ht="30" customHeight="1">
      <c r="A146" s="241" t="s">
        <v>603</v>
      </c>
      <c r="B146" s="84" t="s">
        <v>604</v>
      </c>
      <c r="C146" s="47" t="s">
        <v>605</v>
      </c>
      <c r="D146" s="47"/>
      <c r="E146" s="47"/>
      <c r="F146" s="47"/>
      <c r="G146" s="47"/>
      <c r="H146" s="47"/>
      <c r="I146" s="47"/>
      <c r="J146" s="47"/>
      <c r="K146" s="47"/>
      <c r="L146" s="47"/>
      <c r="M146" s="47"/>
      <c r="N146" s="42"/>
      <c r="O146" s="42"/>
      <c r="P146" s="42"/>
      <c r="Q146" s="42"/>
      <c r="R146" s="42"/>
      <c r="S146" s="42" t="s">
        <v>483</v>
      </c>
      <c r="T146" s="158"/>
      <c r="U146" s="47"/>
      <c r="V146" s="47"/>
      <c r="W146" s="47"/>
      <c r="X146" s="47"/>
      <c r="Y146" s="47"/>
      <c r="Z146" s="47"/>
      <c r="AA146" s="47"/>
      <c r="AB146" s="47"/>
      <c r="AC146" s="47"/>
      <c r="AD146" s="47"/>
      <c r="AE146" s="47"/>
      <c r="AF146" s="47"/>
      <c r="AG146" s="47"/>
      <c r="AH146" s="47"/>
      <c r="AI146" s="47"/>
      <c r="AJ146" s="47"/>
      <c r="AK146" s="42"/>
      <c r="AL146" s="187"/>
      <c r="AM146" s="32"/>
    </row>
    <row r="147" spans="1:39" ht="30" customHeight="1">
      <c r="A147" s="209"/>
      <c r="B147" s="84" t="s">
        <v>606</v>
      </c>
      <c r="C147" s="47" t="s">
        <v>605</v>
      </c>
      <c r="D147" s="47"/>
      <c r="E147" s="47"/>
      <c r="F147" s="47"/>
      <c r="G147" s="47"/>
      <c r="H147" s="47"/>
      <c r="I147" s="47"/>
      <c r="J147" s="47"/>
      <c r="K147" s="47"/>
      <c r="L147" s="47"/>
      <c r="M147" s="47"/>
      <c r="N147" s="42"/>
      <c r="O147" s="42"/>
      <c r="P147" s="42"/>
      <c r="Q147" s="42"/>
      <c r="R147" s="42"/>
      <c r="S147" s="42" t="s">
        <v>483</v>
      </c>
      <c r="T147" s="158"/>
      <c r="U147" s="47"/>
      <c r="V147" s="47"/>
      <c r="W147" s="47"/>
      <c r="X147" s="47"/>
      <c r="Y147" s="47"/>
      <c r="Z147" s="47"/>
      <c r="AA147" s="47"/>
      <c r="AB147" s="47"/>
      <c r="AC147" s="47"/>
      <c r="AD147" s="47"/>
      <c r="AE147" s="47"/>
      <c r="AF147" s="47"/>
      <c r="AG147" s="47"/>
      <c r="AH147" s="47"/>
      <c r="AI147" s="47"/>
      <c r="AJ147" s="47"/>
      <c r="AK147" s="42"/>
      <c r="AL147" s="187"/>
      <c r="AM147" s="32"/>
    </row>
    <row r="148" spans="1:39" ht="30" customHeight="1">
      <c r="A148" s="209"/>
      <c r="B148" s="84" t="s">
        <v>607</v>
      </c>
      <c r="C148" s="47" t="s">
        <v>605</v>
      </c>
      <c r="D148" s="47"/>
      <c r="E148" s="47"/>
      <c r="F148" s="47"/>
      <c r="G148" s="47"/>
      <c r="H148" s="47"/>
      <c r="I148" s="47"/>
      <c r="J148" s="47"/>
      <c r="K148" s="47"/>
      <c r="L148" s="47"/>
      <c r="M148" s="47"/>
      <c r="N148" s="42"/>
      <c r="O148" s="42"/>
      <c r="P148" s="42"/>
      <c r="Q148" s="42"/>
      <c r="R148" s="42"/>
      <c r="S148" s="42" t="s">
        <v>483</v>
      </c>
      <c r="T148" s="158" t="s">
        <v>114</v>
      </c>
      <c r="U148" s="47"/>
      <c r="V148" s="47"/>
      <c r="W148" s="47"/>
      <c r="X148" s="47"/>
      <c r="Y148" s="47"/>
      <c r="Z148" s="47"/>
      <c r="AA148" s="47"/>
      <c r="AB148" s="47"/>
      <c r="AC148" s="47"/>
      <c r="AD148" s="47"/>
      <c r="AE148" s="47"/>
      <c r="AF148" s="47"/>
      <c r="AG148" s="47"/>
      <c r="AH148" s="47"/>
      <c r="AI148" s="47"/>
      <c r="AJ148" s="47"/>
      <c r="AK148" s="42"/>
      <c r="AL148" s="187"/>
      <c r="AM148" s="32"/>
    </row>
    <row r="149" spans="1:39" ht="30" customHeight="1">
      <c r="A149" s="209"/>
      <c r="B149" s="84" t="s">
        <v>608</v>
      </c>
      <c r="C149" s="47"/>
      <c r="D149" s="47"/>
      <c r="E149" s="47"/>
      <c r="F149" s="47"/>
      <c r="G149" s="47"/>
      <c r="H149" s="47"/>
      <c r="I149" s="47"/>
      <c r="J149" s="47"/>
      <c r="K149" s="47"/>
      <c r="L149" s="47"/>
      <c r="M149" s="47"/>
      <c r="N149" s="42"/>
      <c r="O149" s="42"/>
      <c r="P149" s="42"/>
      <c r="Q149" s="42"/>
      <c r="R149" s="42" t="s">
        <v>135</v>
      </c>
      <c r="S149" s="42"/>
      <c r="T149" s="158"/>
      <c r="U149" s="47"/>
      <c r="V149" s="47"/>
      <c r="W149" s="47"/>
      <c r="X149" s="47"/>
      <c r="Y149" s="47"/>
      <c r="Z149" s="47"/>
      <c r="AA149" s="47"/>
      <c r="AB149" s="47"/>
      <c r="AC149" s="47"/>
      <c r="AD149" s="47"/>
      <c r="AE149" s="47"/>
      <c r="AF149" s="47"/>
      <c r="AG149" s="47"/>
      <c r="AH149" s="47"/>
      <c r="AI149" s="47"/>
      <c r="AJ149" s="47"/>
      <c r="AK149" s="42"/>
      <c r="AL149" s="187"/>
      <c r="AM149" s="32"/>
    </row>
    <row r="150" spans="1:39" ht="30" customHeight="1">
      <c r="A150" s="209"/>
      <c r="B150" s="84" t="s">
        <v>609</v>
      </c>
      <c r="C150" s="47"/>
      <c r="D150" s="47"/>
      <c r="E150" s="47"/>
      <c r="F150" s="47"/>
      <c r="G150" s="47"/>
      <c r="H150" s="47"/>
      <c r="I150" s="47"/>
      <c r="J150" s="47"/>
      <c r="K150" s="47"/>
      <c r="L150" s="47"/>
      <c r="M150" s="47"/>
      <c r="N150" s="42"/>
      <c r="O150" s="42"/>
      <c r="P150" s="42"/>
      <c r="Q150" s="42"/>
      <c r="R150" s="42" t="s">
        <v>135</v>
      </c>
      <c r="S150" s="42"/>
      <c r="T150" s="158"/>
      <c r="U150" s="47"/>
      <c r="V150" s="47"/>
      <c r="W150" s="47"/>
      <c r="X150" s="47"/>
      <c r="Y150" s="47"/>
      <c r="Z150" s="47"/>
      <c r="AA150" s="47"/>
      <c r="AB150" s="47"/>
      <c r="AC150" s="47"/>
      <c r="AD150" s="47"/>
      <c r="AE150" s="47"/>
      <c r="AF150" s="47"/>
      <c r="AG150" s="47"/>
      <c r="AH150" s="47"/>
      <c r="AI150" s="47"/>
      <c r="AJ150" s="47"/>
      <c r="AK150" s="42"/>
      <c r="AL150" s="187"/>
      <c r="AM150" s="32"/>
    </row>
    <row r="151" spans="1:39" ht="30" customHeight="1">
      <c r="A151" s="209"/>
      <c r="B151" s="84" t="s">
        <v>610</v>
      </c>
      <c r="C151" s="47"/>
      <c r="D151" s="47"/>
      <c r="E151" s="47"/>
      <c r="F151" s="47"/>
      <c r="G151" s="47"/>
      <c r="H151" s="47"/>
      <c r="I151" s="47"/>
      <c r="J151" s="47"/>
      <c r="K151" s="47"/>
      <c r="L151" s="47"/>
      <c r="M151" s="47"/>
      <c r="N151" s="42"/>
      <c r="O151" s="42"/>
      <c r="P151" s="42"/>
      <c r="Q151" s="42"/>
      <c r="R151" s="42" t="s">
        <v>135</v>
      </c>
      <c r="S151" s="42"/>
      <c r="T151" s="158"/>
      <c r="U151" s="47"/>
      <c r="V151" s="47"/>
      <c r="W151" s="47"/>
      <c r="X151" s="47"/>
      <c r="Y151" s="47"/>
      <c r="Z151" s="47"/>
      <c r="AA151" s="47"/>
      <c r="AB151" s="47"/>
      <c r="AC151" s="47"/>
      <c r="AD151" s="47"/>
      <c r="AE151" s="47"/>
      <c r="AF151" s="47"/>
      <c r="AG151" s="47"/>
      <c r="AH151" s="47"/>
      <c r="AI151" s="47"/>
      <c r="AJ151" s="47"/>
      <c r="AK151" s="42"/>
      <c r="AL151" s="187"/>
      <c r="AM151" s="32"/>
    </row>
    <row r="152" spans="1:39" ht="30" customHeight="1">
      <c r="A152" s="209"/>
      <c r="B152" s="84" t="s">
        <v>611</v>
      </c>
      <c r="C152" s="47"/>
      <c r="D152" s="47"/>
      <c r="E152" s="47"/>
      <c r="F152" s="47"/>
      <c r="G152" s="47"/>
      <c r="H152" s="47"/>
      <c r="I152" s="47"/>
      <c r="J152" s="47"/>
      <c r="K152" s="47"/>
      <c r="L152" s="47"/>
      <c r="M152" s="47"/>
      <c r="N152" s="42"/>
      <c r="O152" s="42"/>
      <c r="P152" s="42"/>
      <c r="Q152" s="42"/>
      <c r="R152" s="42" t="s">
        <v>135</v>
      </c>
      <c r="S152" s="42"/>
      <c r="T152" s="158"/>
      <c r="U152" s="47"/>
      <c r="V152" s="47"/>
      <c r="W152" s="47"/>
      <c r="X152" s="47"/>
      <c r="Y152" s="47"/>
      <c r="Z152" s="47"/>
      <c r="AA152" s="47"/>
      <c r="AB152" s="47"/>
      <c r="AC152" s="47"/>
      <c r="AD152" s="47"/>
      <c r="AE152" s="47"/>
      <c r="AF152" s="47"/>
      <c r="AG152" s="47"/>
      <c r="AH152" s="47"/>
      <c r="AI152" s="47"/>
      <c r="AJ152" s="47"/>
      <c r="AK152" s="42"/>
      <c r="AL152" s="187"/>
      <c r="AM152" s="32"/>
    </row>
    <row r="153" spans="1:39" ht="30" customHeight="1">
      <c r="A153" s="209"/>
      <c r="B153" s="84" t="s">
        <v>612</v>
      </c>
      <c r="C153" s="47"/>
      <c r="D153" s="47"/>
      <c r="E153" s="47"/>
      <c r="F153" s="47"/>
      <c r="G153" s="47"/>
      <c r="H153" s="47"/>
      <c r="I153" s="47"/>
      <c r="J153" s="47"/>
      <c r="K153" s="47"/>
      <c r="L153" s="47"/>
      <c r="M153" s="47"/>
      <c r="N153" s="42"/>
      <c r="O153" s="42"/>
      <c r="P153" s="42"/>
      <c r="Q153" s="42"/>
      <c r="R153" s="42" t="s">
        <v>135</v>
      </c>
      <c r="S153" s="42"/>
      <c r="T153" s="158"/>
      <c r="U153" s="47"/>
      <c r="V153" s="47"/>
      <c r="W153" s="47"/>
      <c r="X153" s="47"/>
      <c r="Y153" s="47"/>
      <c r="Z153" s="47"/>
      <c r="AA153" s="47"/>
      <c r="AB153" s="47"/>
      <c r="AC153" s="47"/>
      <c r="AD153" s="47"/>
      <c r="AE153" s="47"/>
      <c r="AF153" s="47"/>
      <c r="AG153" s="47"/>
      <c r="AH153" s="47"/>
      <c r="AI153" s="47"/>
      <c r="AJ153" s="47"/>
      <c r="AK153" s="42"/>
      <c r="AL153" s="187"/>
      <c r="AM153" s="32"/>
    </row>
    <row r="154" spans="1:39" ht="30" customHeight="1">
      <c r="A154" s="209"/>
      <c r="B154" s="84" t="s">
        <v>613</v>
      </c>
      <c r="C154" s="47"/>
      <c r="D154" s="47"/>
      <c r="E154" s="47"/>
      <c r="F154" s="47"/>
      <c r="G154" s="47"/>
      <c r="H154" s="47"/>
      <c r="I154" s="47"/>
      <c r="J154" s="47"/>
      <c r="K154" s="47"/>
      <c r="L154" s="47"/>
      <c r="M154" s="47"/>
      <c r="N154" s="42"/>
      <c r="O154" s="42"/>
      <c r="P154" s="42"/>
      <c r="Q154" s="42"/>
      <c r="R154" s="42" t="s">
        <v>135</v>
      </c>
      <c r="S154" s="42"/>
      <c r="T154" s="158"/>
      <c r="U154" s="47"/>
      <c r="V154" s="47"/>
      <c r="W154" s="47"/>
      <c r="X154" s="47"/>
      <c r="Y154" s="47"/>
      <c r="Z154" s="47"/>
      <c r="AA154" s="47"/>
      <c r="AB154" s="47"/>
      <c r="AC154" s="47"/>
      <c r="AD154" s="47"/>
      <c r="AE154" s="47"/>
      <c r="AF154" s="47"/>
      <c r="AG154" s="47"/>
      <c r="AH154" s="47"/>
      <c r="AI154" s="47"/>
      <c r="AJ154" s="47"/>
      <c r="AK154" s="42"/>
      <c r="AL154" s="187"/>
      <c r="AM154" s="32"/>
    </row>
    <row r="155" spans="1:39" ht="30" customHeight="1">
      <c r="A155" s="209"/>
      <c r="B155" s="84" t="s">
        <v>614</v>
      </c>
      <c r="C155" s="47"/>
      <c r="D155" s="47"/>
      <c r="E155" s="47"/>
      <c r="F155" s="47"/>
      <c r="G155" s="47"/>
      <c r="H155" s="47"/>
      <c r="I155" s="47"/>
      <c r="J155" s="47"/>
      <c r="K155" s="47"/>
      <c r="L155" s="47"/>
      <c r="M155" s="47"/>
      <c r="N155" s="42"/>
      <c r="O155" s="42"/>
      <c r="P155" s="42"/>
      <c r="Q155" s="42"/>
      <c r="R155" s="42" t="s">
        <v>135</v>
      </c>
      <c r="S155" s="42"/>
      <c r="T155" s="158" t="s">
        <v>113</v>
      </c>
      <c r="U155" s="47"/>
      <c r="V155" s="47"/>
      <c r="W155" s="47"/>
      <c r="X155" s="47"/>
      <c r="Y155" s="47"/>
      <c r="Z155" s="47"/>
      <c r="AA155" s="47"/>
      <c r="AB155" s="47"/>
      <c r="AC155" s="47"/>
      <c r="AD155" s="47"/>
      <c r="AE155" s="47"/>
      <c r="AF155" s="47"/>
      <c r="AG155" s="47"/>
      <c r="AH155" s="47"/>
      <c r="AI155" s="47"/>
      <c r="AJ155" s="47"/>
      <c r="AK155" s="42"/>
      <c r="AL155" s="187"/>
      <c r="AM155" s="32"/>
    </row>
    <row r="156" spans="1:39" ht="30" customHeight="1">
      <c r="A156" s="209"/>
      <c r="B156" s="84" t="s">
        <v>615</v>
      </c>
      <c r="C156" s="47"/>
      <c r="D156" s="47"/>
      <c r="E156" s="47"/>
      <c r="F156" s="47"/>
      <c r="G156" s="47"/>
      <c r="H156" s="47"/>
      <c r="I156" s="47"/>
      <c r="J156" s="47"/>
      <c r="K156" s="47"/>
      <c r="L156" s="47"/>
      <c r="M156" s="47"/>
      <c r="N156" s="42"/>
      <c r="O156" s="42"/>
      <c r="P156" s="42"/>
      <c r="Q156" s="42"/>
      <c r="R156" s="42" t="s">
        <v>135</v>
      </c>
      <c r="S156" s="42"/>
      <c r="T156" s="158"/>
      <c r="U156" s="47"/>
      <c r="V156" s="47"/>
      <c r="W156" s="47"/>
      <c r="X156" s="47"/>
      <c r="Y156" s="47"/>
      <c r="Z156" s="47"/>
      <c r="AA156" s="47"/>
      <c r="AB156" s="47"/>
      <c r="AC156" s="47"/>
      <c r="AD156" s="47"/>
      <c r="AE156" s="47"/>
      <c r="AF156" s="47"/>
      <c r="AG156" s="47"/>
      <c r="AH156" s="47"/>
      <c r="AI156" s="47"/>
      <c r="AJ156" s="47"/>
      <c r="AK156" s="42"/>
      <c r="AL156" s="187"/>
      <c r="AM156" s="32"/>
    </row>
    <row r="157" spans="1:39" ht="30" customHeight="1">
      <c r="A157" s="209"/>
      <c r="B157" s="84" t="s">
        <v>616</v>
      </c>
      <c r="C157" s="47"/>
      <c r="D157" s="47"/>
      <c r="E157" s="47"/>
      <c r="F157" s="47"/>
      <c r="G157" s="47"/>
      <c r="H157" s="47"/>
      <c r="I157" s="47"/>
      <c r="J157" s="47"/>
      <c r="K157" s="47"/>
      <c r="L157" s="47"/>
      <c r="M157" s="47"/>
      <c r="N157" s="42"/>
      <c r="O157" s="42"/>
      <c r="P157" s="42"/>
      <c r="Q157" s="42"/>
      <c r="R157" s="42" t="s">
        <v>135</v>
      </c>
      <c r="S157" s="42"/>
      <c r="T157" s="158"/>
      <c r="U157" s="47"/>
      <c r="V157" s="47"/>
      <c r="W157" s="47"/>
      <c r="X157" s="47"/>
      <c r="Y157" s="47"/>
      <c r="Z157" s="47"/>
      <c r="AA157" s="47"/>
      <c r="AB157" s="47"/>
      <c r="AC157" s="47"/>
      <c r="AD157" s="47"/>
      <c r="AE157" s="47"/>
      <c r="AF157" s="47"/>
      <c r="AG157" s="47"/>
      <c r="AH157" s="47"/>
      <c r="AI157" s="47"/>
      <c r="AJ157" s="47"/>
      <c r="AK157" s="42"/>
      <c r="AL157" s="187"/>
      <c r="AM157" s="32"/>
    </row>
    <row r="158" spans="1:39" ht="30" customHeight="1">
      <c r="A158" s="209"/>
      <c r="B158" s="84" t="s">
        <v>617</v>
      </c>
      <c r="C158" s="47"/>
      <c r="D158" s="47"/>
      <c r="E158" s="47"/>
      <c r="F158" s="47"/>
      <c r="G158" s="47"/>
      <c r="H158" s="47"/>
      <c r="I158" s="47"/>
      <c r="J158" s="47"/>
      <c r="K158" s="47"/>
      <c r="L158" s="47"/>
      <c r="M158" s="47"/>
      <c r="N158" s="42"/>
      <c r="O158" s="42"/>
      <c r="P158" s="42"/>
      <c r="Q158" s="42"/>
      <c r="R158" s="42" t="s">
        <v>135</v>
      </c>
      <c r="S158" s="42"/>
      <c r="T158" s="158"/>
      <c r="U158" s="47"/>
      <c r="V158" s="47"/>
      <c r="W158" s="47"/>
      <c r="X158" s="47"/>
      <c r="Y158" s="47"/>
      <c r="Z158" s="47"/>
      <c r="AA158" s="47"/>
      <c r="AB158" s="47"/>
      <c r="AC158" s="47"/>
      <c r="AD158" s="47"/>
      <c r="AE158" s="47"/>
      <c r="AF158" s="47"/>
      <c r="AG158" s="47"/>
      <c r="AH158" s="47"/>
      <c r="AI158" s="47"/>
      <c r="AJ158" s="47"/>
      <c r="AK158" s="42"/>
      <c r="AL158" s="187"/>
      <c r="AM158" s="32"/>
    </row>
    <row r="159" spans="1:39" ht="30" customHeight="1">
      <c r="A159" s="209"/>
      <c r="B159" s="84" t="s">
        <v>618</v>
      </c>
      <c r="C159" s="47"/>
      <c r="D159" s="47"/>
      <c r="E159" s="47"/>
      <c r="F159" s="47"/>
      <c r="G159" s="47"/>
      <c r="H159" s="47"/>
      <c r="I159" s="47"/>
      <c r="J159" s="47"/>
      <c r="K159" s="47"/>
      <c r="L159" s="47"/>
      <c r="M159" s="47"/>
      <c r="N159" s="42"/>
      <c r="O159" s="42"/>
      <c r="P159" s="42"/>
      <c r="Q159" s="42"/>
      <c r="R159" s="42" t="s">
        <v>135</v>
      </c>
      <c r="S159" s="42"/>
      <c r="T159" s="158"/>
      <c r="U159" s="47"/>
      <c r="V159" s="47"/>
      <c r="W159" s="47"/>
      <c r="X159" s="47"/>
      <c r="Y159" s="47"/>
      <c r="Z159" s="47"/>
      <c r="AA159" s="47"/>
      <c r="AB159" s="47"/>
      <c r="AC159" s="47"/>
      <c r="AD159" s="47"/>
      <c r="AE159" s="47"/>
      <c r="AF159" s="47"/>
      <c r="AG159" s="47"/>
      <c r="AH159" s="47"/>
      <c r="AI159" s="47"/>
      <c r="AJ159" s="47"/>
      <c r="AK159" s="42"/>
      <c r="AL159" s="187"/>
      <c r="AM159" s="32"/>
    </row>
    <row r="160" spans="1:39" ht="30" customHeight="1">
      <c r="A160" s="210"/>
      <c r="B160" s="84" t="s">
        <v>619</v>
      </c>
      <c r="C160" s="47"/>
      <c r="D160" s="47"/>
      <c r="E160" s="47"/>
      <c r="F160" s="47"/>
      <c r="G160" s="47"/>
      <c r="H160" s="47"/>
      <c r="I160" s="47"/>
      <c r="J160" s="47"/>
      <c r="K160" s="47"/>
      <c r="L160" s="47"/>
      <c r="M160" s="47"/>
      <c r="N160" s="42"/>
      <c r="O160" s="42"/>
      <c r="P160" s="42"/>
      <c r="Q160" s="42"/>
      <c r="R160" s="42" t="s">
        <v>135</v>
      </c>
      <c r="S160" s="42"/>
      <c r="T160" s="158"/>
      <c r="U160" s="47"/>
      <c r="V160" s="47"/>
      <c r="W160" s="47"/>
      <c r="X160" s="47"/>
      <c r="Y160" s="47"/>
      <c r="Z160" s="47"/>
      <c r="AA160" s="47"/>
      <c r="AB160" s="47"/>
      <c r="AC160" s="47"/>
      <c r="AD160" s="47"/>
      <c r="AE160" s="47"/>
      <c r="AF160" s="47"/>
      <c r="AG160" s="47"/>
      <c r="AH160" s="47"/>
      <c r="AI160" s="47"/>
      <c r="AJ160" s="47"/>
      <c r="AK160" s="42"/>
      <c r="AL160" s="187"/>
      <c r="AM160" s="32"/>
    </row>
    <row r="161" spans="1:39">
      <c r="AM161" s="32"/>
    </row>
    <row r="162" spans="1:39">
      <c r="B162" s="76"/>
      <c r="AL162" s="184"/>
      <c r="AM162" s="32"/>
    </row>
    <row r="163" spans="1:39" ht="15.75">
      <c r="AL163" s="184"/>
      <c r="AM163" s="32"/>
    </row>
    <row r="164" spans="1:39" ht="26.25" customHeight="1">
      <c r="A164" s="238" t="s">
        <v>620</v>
      </c>
      <c r="B164" s="239"/>
      <c r="C164" s="239"/>
      <c r="D164" s="239"/>
      <c r="E164" s="239"/>
      <c r="F164" s="239"/>
      <c r="G164" s="239"/>
      <c r="H164" s="239"/>
      <c r="I164" s="239"/>
      <c r="J164" s="239"/>
      <c r="K164" s="239"/>
      <c r="L164" s="239"/>
      <c r="M164" s="239"/>
      <c r="N164" s="240"/>
      <c r="AM164" s="32"/>
    </row>
    <row r="165" spans="1:39" ht="26.25" customHeight="1">
      <c r="A165" s="159"/>
      <c r="B165" s="160"/>
      <c r="C165" s="160"/>
      <c r="D165" s="161"/>
      <c r="E165" s="161"/>
      <c r="F165" s="161"/>
      <c r="G165" s="161"/>
      <c r="H165" s="161"/>
      <c r="I165" s="161"/>
      <c r="J165" s="161"/>
      <c r="K165" s="161"/>
      <c r="L165" s="161"/>
      <c r="M165" s="161"/>
      <c r="N165" s="161"/>
      <c r="O165" s="161"/>
      <c r="AM165" s="32"/>
    </row>
    <row r="166" spans="1:39" ht="43.5" customHeight="1">
      <c r="A166" s="162" t="s">
        <v>438</v>
      </c>
      <c r="B166" s="163"/>
      <c r="C166" s="164">
        <f>COUNTA(C170:C178,C182:C190,C194:C202,C206:C214)</f>
        <v>3</v>
      </c>
      <c r="AM166" s="32"/>
    </row>
    <row r="167" spans="1:39">
      <c r="AM167" s="32"/>
    </row>
    <row r="168" spans="1:39" ht="15.75" customHeight="1">
      <c r="A168" s="234" t="s">
        <v>439</v>
      </c>
      <c r="B168" s="226" t="s">
        <v>119</v>
      </c>
      <c r="C168" s="226" t="s">
        <v>2</v>
      </c>
      <c r="D168" s="226" t="s">
        <v>4</v>
      </c>
      <c r="E168" s="236" t="s">
        <v>6</v>
      </c>
      <c r="F168" s="230" t="s">
        <v>8</v>
      </c>
      <c r="G168" s="231"/>
      <c r="H168" s="226" t="s">
        <v>10</v>
      </c>
      <c r="I168" s="226" t="s">
        <v>14</v>
      </c>
      <c r="J168" s="228" t="s">
        <v>12</v>
      </c>
      <c r="K168" s="232" t="s">
        <v>120</v>
      </c>
      <c r="L168" s="233"/>
      <c r="M168" s="228" t="s">
        <v>20</v>
      </c>
      <c r="N168" s="228" t="s">
        <v>22</v>
      </c>
      <c r="O168" s="165"/>
      <c r="AM168" s="32"/>
    </row>
    <row r="169" spans="1:39" ht="15.75">
      <c r="A169" s="235"/>
      <c r="B169" s="227"/>
      <c r="C169" s="227"/>
      <c r="D169" s="227"/>
      <c r="E169" s="237"/>
      <c r="F169" s="81" t="s">
        <v>122</v>
      </c>
      <c r="G169" s="81" t="s">
        <v>123</v>
      </c>
      <c r="H169" s="227"/>
      <c r="I169" s="227"/>
      <c r="J169" s="229"/>
      <c r="K169" s="166" t="s">
        <v>124</v>
      </c>
      <c r="L169" s="166" t="s">
        <v>440</v>
      </c>
      <c r="M169" s="229"/>
      <c r="N169" s="229"/>
      <c r="O169" s="28"/>
      <c r="AM169" s="32"/>
    </row>
    <row r="170" spans="1:39">
      <c r="A170" s="84" t="s">
        <v>621</v>
      </c>
      <c r="B170" s="84"/>
      <c r="C170" s="47" t="s">
        <v>622</v>
      </c>
      <c r="D170" s="47"/>
      <c r="E170" s="47"/>
      <c r="F170" s="47"/>
      <c r="G170" s="47"/>
      <c r="H170" s="47"/>
      <c r="I170" s="47"/>
      <c r="J170" s="42"/>
      <c r="K170" s="42"/>
      <c r="L170" s="42"/>
      <c r="M170" s="42"/>
      <c r="N170" s="42"/>
      <c r="O170" s="28"/>
      <c r="AM170" s="32"/>
    </row>
    <row r="171" spans="1:39">
      <c r="A171" s="84"/>
      <c r="B171" s="84"/>
      <c r="C171" s="47"/>
      <c r="D171" s="47"/>
      <c r="E171" s="47"/>
      <c r="F171" s="47"/>
      <c r="G171" s="47"/>
      <c r="H171" s="47"/>
      <c r="I171" s="47"/>
      <c r="J171" s="47"/>
      <c r="K171" s="47"/>
      <c r="L171" s="47"/>
      <c r="M171" s="47"/>
      <c r="N171" s="42"/>
      <c r="O171" s="28"/>
      <c r="AM171" s="32"/>
    </row>
    <row r="172" spans="1:39">
      <c r="A172" s="84"/>
      <c r="B172" s="84"/>
      <c r="C172" s="47"/>
      <c r="D172" s="47"/>
      <c r="E172" s="47"/>
      <c r="F172" s="47"/>
      <c r="G172" s="47"/>
      <c r="H172" s="47"/>
      <c r="I172" s="47"/>
      <c r="J172" s="47"/>
      <c r="K172" s="47"/>
      <c r="L172" s="47"/>
      <c r="M172" s="47"/>
      <c r="N172" s="42"/>
      <c r="O172" s="28"/>
      <c r="AM172" s="32"/>
    </row>
    <row r="173" spans="1:39">
      <c r="A173" s="84"/>
      <c r="B173" s="84"/>
      <c r="C173" s="47"/>
      <c r="D173" s="47"/>
      <c r="E173" s="47"/>
      <c r="F173" s="47"/>
      <c r="G173" s="47"/>
      <c r="H173" s="47"/>
      <c r="I173" s="47"/>
      <c r="J173" s="47"/>
      <c r="K173" s="47"/>
      <c r="L173" s="47"/>
      <c r="M173" s="47"/>
      <c r="N173" s="42"/>
      <c r="O173" s="28"/>
      <c r="AM173" s="32"/>
    </row>
    <row r="174" spans="1:39">
      <c r="A174" s="84"/>
      <c r="B174" s="84"/>
      <c r="C174" s="47"/>
      <c r="D174" s="47"/>
      <c r="E174" s="47"/>
      <c r="F174" s="47"/>
      <c r="G174" s="47"/>
      <c r="H174" s="47"/>
      <c r="I174" s="47"/>
      <c r="J174" s="47"/>
      <c r="K174" s="47"/>
      <c r="L174" s="47"/>
      <c r="M174" s="47"/>
      <c r="N174" s="42"/>
      <c r="O174" s="28"/>
      <c r="AM174" s="32"/>
    </row>
    <row r="175" spans="1:39">
      <c r="A175" s="84"/>
      <c r="B175" s="84"/>
      <c r="C175" s="47"/>
      <c r="D175" s="47"/>
      <c r="E175" s="47"/>
      <c r="F175" s="47"/>
      <c r="G175" s="47"/>
      <c r="H175" s="47"/>
      <c r="I175" s="47"/>
      <c r="J175" s="47"/>
      <c r="K175" s="47"/>
      <c r="L175" s="47"/>
      <c r="M175" s="47"/>
      <c r="N175" s="42"/>
      <c r="O175" s="28"/>
      <c r="AM175" s="32"/>
    </row>
    <row r="176" spans="1:39">
      <c r="A176" s="84"/>
      <c r="B176" s="84"/>
      <c r="C176" s="47"/>
      <c r="D176" s="47"/>
      <c r="E176" s="47"/>
      <c r="F176" s="47"/>
      <c r="G176" s="47"/>
      <c r="H176" s="47"/>
      <c r="I176" s="47"/>
      <c r="J176" s="47"/>
      <c r="K176" s="47"/>
      <c r="L176" s="47"/>
      <c r="M176" s="47"/>
      <c r="N176" s="42"/>
      <c r="O176" s="28"/>
      <c r="AM176" s="32"/>
    </row>
    <row r="177" spans="1:39">
      <c r="A177" s="84"/>
      <c r="B177" s="84"/>
      <c r="C177" s="47"/>
      <c r="D177" s="47"/>
      <c r="E177" s="47"/>
      <c r="F177" s="47"/>
      <c r="G177" s="47"/>
      <c r="H177" s="47"/>
      <c r="I177" s="47"/>
      <c r="J177" s="47"/>
      <c r="K177" s="47"/>
      <c r="L177" s="47"/>
      <c r="M177" s="47"/>
      <c r="N177" s="42"/>
      <c r="O177" s="28"/>
      <c r="AM177" s="32"/>
    </row>
    <row r="178" spans="1:39">
      <c r="A178" s="84"/>
      <c r="B178" s="84"/>
      <c r="C178" s="47"/>
      <c r="D178" s="47"/>
      <c r="E178" s="47"/>
      <c r="F178" s="47"/>
      <c r="G178" s="47"/>
      <c r="H178" s="47"/>
      <c r="I178" s="47"/>
      <c r="J178" s="47"/>
      <c r="K178" s="47"/>
      <c r="L178" s="47"/>
      <c r="M178" s="47"/>
      <c r="N178" s="42"/>
      <c r="O178" s="28"/>
      <c r="AM178" s="32"/>
    </row>
    <row r="179" spans="1:39">
      <c r="AM179" s="32"/>
    </row>
    <row r="180" spans="1:39" ht="15.75" customHeight="1">
      <c r="A180" s="234" t="s">
        <v>439</v>
      </c>
      <c r="B180" s="226" t="s">
        <v>119</v>
      </c>
      <c r="C180" s="226" t="s">
        <v>2</v>
      </c>
      <c r="D180" s="226" t="s">
        <v>4</v>
      </c>
      <c r="E180" s="236" t="s">
        <v>6</v>
      </c>
      <c r="F180" s="230" t="s">
        <v>8</v>
      </c>
      <c r="G180" s="231"/>
      <c r="H180" s="226" t="s">
        <v>10</v>
      </c>
      <c r="I180" s="226" t="s">
        <v>14</v>
      </c>
      <c r="J180" s="226" t="s">
        <v>12</v>
      </c>
      <c r="K180" s="232" t="s">
        <v>120</v>
      </c>
      <c r="L180" s="233"/>
      <c r="M180" s="226" t="s">
        <v>20</v>
      </c>
      <c r="N180" s="228" t="s">
        <v>22</v>
      </c>
      <c r="O180" s="165"/>
      <c r="AM180" s="32"/>
    </row>
    <row r="181" spans="1:39" ht="15" customHeight="1">
      <c r="A181" s="235"/>
      <c r="B181" s="227"/>
      <c r="C181" s="227"/>
      <c r="D181" s="227"/>
      <c r="E181" s="237"/>
      <c r="F181" s="81" t="s">
        <v>122</v>
      </c>
      <c r="G181" s="81" t="s">
        <v>123</v>
      </c>
      <c r="H181" s="227"/>
      <c r="I181" s="227"/>
      <c r="J181" s="227"/>
      <c r="K181" s="166" t="s">
        <v>124</v>
      </c>
      <c r="L181" s="166" t="s">
        <v>440</v>
      </c>
      <c r="M181" s="227"/>
      <c r="N181" s="229"/>
      <c r="O181" s="28"/>
      <c r="AM181" s="32"/>
    </row>
    <row r="182" spans="1:39">
      <c r="A182" s="84" t="s">
        <v>621</v>
      </c>
      <c r="B182" s="84"/>
      <c r="C182" s="47" t="s">
        <v>622</v>
      </c>
      <c r="D182" s="47"/>
      <c r="E182" s="47"/>
      <c r="F182" s="47"/>
      <c r="G182" s="47"/>
      <c r="H182" s="47"/>
      <c r="I182" s="47"/>
      <c r="J182" s="42"/>
      <c r="K182" s="42"/>
      <c r="L182" s="42"/>
      <c r="M182" s="42"/>
      <c r="N182" s="42"/>
      <c r="O182" s="28"/>
      <c r="AM182" s="32"/>
    </row>
    <row r="183" spans="1:39">
      <c r="A183" s="84"/>
      <c r="B183" s="84"/>
      <c r="C183" s="47"/>
      <c r="D183" s="47"/>
      <c r="E183" s="47"/>
      <c r="F183" s="47"/>
      <c r="G183" s="47"/>
      <c r="H183" s="47"/>
      <c r="I183" s="47"/>
      <c r="J183" s="47"/>
      <c r="K183" s="47"/>
      <c r="L183" s="47"/>
      <c r="M183" s="47"/>
      <c r="N183" s="42"/>
      <c r="O183" s="28"/>
      <c r="AM183" s="32"/>
    </row>
    <row r="184" spans="1:39">
      <c r="A184" s="84"/>
      <c r="B184" s="84"/>
      <c r="C184" s="47"/>
      <c r="D184" s="47"/>
      <c r="E184" s="47"/>
      <c r="F184" s="47"/>
      <c r="G184" s="47"/>
      <c r="H184" s="47"/>
      <c r="I184" s="47"/>
      <c r="J184" s="47"/>
      <c r="K184" s="47"/>
      <c r="L184" s="47"/>
      <c r="M184" s="47"/>
      <c r="N184" s="42"/>
      <c r="O184" s="28"/>
      <c r="AM184" s="32"/>
    </row>
    <row r="185" spans="1:39">
      <c r="A185" s="84"/>
      <c r="B185" s="84"/>
      <c r="C185" s="47"/>
      <c r="D185" s="47"/>
      <c r="E185" s="47"/>
      <c r="F185" s="47"/>
      <c r="G185" s="47"/>
      <c r="H185" s="47"/>
      <c r="I185" s="47"/>
      <c r="J185" s="47"/>
      <c r="K185" s="47"/>
      <c r="L185" s="47"/>
      <c r="M185" s="47"/>
      <c r="N185" s="42"/>
      <c r="O185" s="28"/>
      <c r="AM185" s="32"/>
    </row>
    <row r="186" spans="1:39">
      <c r="A186" s="84"/>
      <c r="B186" s="84"/>
      <c r="C186" s="47"/>
      <c r="D186" s="47"/>
      <c r="E186" s="47"/>
      <c r="F186" s="47"/>
      <c r="G186" s="47"/>
      <c r="H186" s="47"/>
      <c r="I186" s="47"/>
      <c r="J186" s="47"/>
      <c r="K186" s="47"/>
      <c r="L186" s="47"/>
      <c r="M186" s="47"/>
      <c r="N186" s="42"/>
      <c r="O186" s="28"/>
      <c r="AM186" s="32"/>
    </row>
    <row r="187" spans="1:39">
      <c r="A187" s="84"/>
      <c r="B187" s="84"/>
      <c r="C187" s="47"/>
      <c r="D187" s="47"/>
      <c r="E187" s="47"/>
      <c r="F187" s="47"/>
      <c r="G187" s="47"/>
      <c r="H187" s="47"/>
      <c r="I187" s="47"/>
      <c r="J187" s="47"/>
      <c r="K187" s="47"/>
      <c r="L187" s="47"/>
      <c r="M187" s="47"/>
      <c r="N187" s="42"/>
      <c r="O187" s="28"/>
      <c r="AM187" s="32"/>
    </row>
    <row r="188" spans="1:39">
      <c r="A188" s="84"/>
      <c r="B188" s="84"/>
      <c r="C188" s="47"/>
      <c r="D188" s="47"/>
      <c r="E188" s="47"/>
      <c r="F188" s="47"/>
      <c r="G188" s="47"/>
      <c r="H188" s="47"/>
      <c r="I188" s="47"/>
      <c r="J188" s="47"/>
      <c r="K188" s="47"/>
      <c r="L188" s="47"/>
      <c r="M188" s="47"/>
      <c r="N188" s="42"/>
      <c r="O188" s="28"/>
      <c r="AM188" s="32"/>
    </row>
    <row r="189" spans="1:39">
      <c r="A189" s="84"/>
      <c r="B189" s="84"/>
      <c r="C189" s="47"/>
      <c r="D189" s="47"/>
      <c r="E189" s="47"/>
      <c r="F189" s="47"/>
      <c r="G189" s="47"/>
      <c r="H189" s="47"/>
      <c r="I189" s="47"/>
      <c r="J189" s="47"/>
      <c r="K189" s="47"/>
      <c r="L189" s="47"/>
      <c r="M189" s="47"/>
      <c r="N189" s="42"/>
      <c r="O189" s="28"/>
      <c r="AM189" s="32"/>
    </row>
    <row r="190" spans="1:39">
      <c r="A190" s="84"/>
      <c r="B190" s="84"/>
      <c r="C190" s="47"/>
      <c r="D190" s="47"/>
      <c r="E190" s="47"/>
      <c r="F190" s="47"/>
      <c r="G190" s="47"/>
      <c r="H190" s="47"/>
      <c r="I190" s="47"/>
      <c r="J190" s="47"/>
      <c r="K190" s="47"/>
      <c r="L190" s="47"/>
      <c r="M190" s="47"/>
      <c r="N190" s="42"/>
      <c r="O190" s="28"/>
      <c r="AM190" s="32"/>
    </row>
    <row r="191" spans="1:39">
      <c r="AM191" s="32"/>
    </row>
    <row r="192" spans="1:39" ht="15.75" customHeight="1">
      <c r="A192" s="234" t="s">
        <v>439</v>
      </c>
      <c r="B192" s="226" t="s">
        <v>119</v>
      </c>
      <c r="C192" s="226" t="s">
        <v>2</v>
      </c>
      <c r="D192" s="226" t="s">
        <v>4</v>
      </c>
      <c r="E192" s="236" t="s">
        <v>6</v>
      </c>
      <c r="F192" s="230" t="s">
        <v>8</v>
      </c>
      <c r="G192" s="231"/>
      <c r="H192" s="226" t="s">
        <v>10</v>
      </c>
      <c r="I192" s="226" t="s">
        <v>14</v>
      </c>
      <c r="J192" s="226" t="s">
        <v>12</v>
      </c>
      <c r="K192" s="232" t="s">
        <v>120</v>
      </c>
      <c r="L192" s="233"/>
      <c r="M192" s="226" t="s">
        <v>20</v>
      </c>
      <c r="N192" s="228" t="s">
        <v>22</v>
      </c>
      <c r="O192" s="165"/>
      <c r="AM192" s="32"/>
    </row>
    <row r="193" spans="1:39" ht="15" customHeight="1">
      <c r="A193" s="235"/>
      <c r="B193" s="227"/>
      <c r="C193" s="227"/>
      <c r="D193" s="227"/>
      <c r="E193" s="237"/>
      <c r="F193" s="81" t="s">
        <v>122</v>
      </c>
      <c r="G193" s="81" t="s">
        <v>123</v>
      </c>
      <c r="H193" s="227"/>
      <c r="I193" s="227"/>
      <c r="J193" s="227"/>
      <c r="K193" s="166" t="s">
        <v>124</v>
      </c>
      <c r="L193" s="166" t="s">
        <v>440</v>
      </c>
      <c r="M193" s="227"/>
      <c r="N193" s="229"/>
      <c r="O193" s="28"/>
      <c r="AM193" s="32"/>
    </row>
    <row r="194" spans="1:39" ht="15" customHeight="1">
      <c r="A194" s="84"/>
      <c r="B194" s="84"/>
      <c r="C194" s="47" t="s">
        <v>622</v>
      </c>
      <c r="D194" s="47"/>
      <c r="E194" s="47"/>
      <c r="F194" s="47"/>
      <c r="G194" s="47"/>
      <c r="H194" s="47"/>
      <c r="I194" s="47"/>
      <c r="J194" s="42"/>
      <c r="K194" s="42"/>
      <c r="L194" s="42"/>
      <c r="M194" s="42"/>
      <c r="N194" s="42"/>
      <c r="O194" s="28"/>
      <c r="AM194" s="32"/>
    </row>
    <row r="195" spans="1:39">
      <c r="A195" s="84"/>
      <c r="B195" s="84"/>
      <c r="C195" s="47"/>
      <c r="D195" s="47"/>
      <c r="E195" s="47"/>
      <c r="F195" s="47"/>
      <c r="G195" s="47"/>
      <c r="H195" s="47"/>
      <c r="I195" s="47"/>
      <c r="J195" s="47"/>
      <c r="K195" s="47"/>
      <c r="L195" s="47"/>
      <c r="M195" s="47"/>
      <c r="N195" s="42"/>
      <c r="O195" s="28"/>
      <c r="AM195" s="32"/>
    </row>
    <row r="196" spans="1:39">
      <c r="A196" s="84"/>
      <c r="B196" s="84"/>
      <c r="C196" s="47"/>
      <c r="D196" s="47"/>
      <c r="E196" s="47"/>
      <c r="F196" s="47"/>
      <c r="G196" s="47"/>
      <c r="H196" s="47"/>
      <c r="I196" s="47"/>
      <c r="J196" s="47"/>
      <c r="K196" s="47"/>
      <c r="L196" s="47"/>
      <c r="M196" s="47"/>
      <c r="N196" s="42"/>
      <c r="O196" s="28"/>
      <c r="AM196" s="32"/>
    </row>
    <row r="197" spans="1:39">
      <c r="A197" s="84"/>
      <c r="B197" s="84"/>
      <c r="C197" s="47"/>
      <c r="D197" s="47"/>
      <c r="E197" s="47"/>
      <c r="F197" s="47"/>
      <c r="G197" s="47"/>
      <c r="H197" s="47"/>
      <c r="I197" s="47"/>
      <c r="J197" s="47"/>
      <c r="K197" s="47"/>
      <c r="L197" s="47"/>
      <c r="M197" s="47"/>
      <c r="N197" s="42"/>
      <c r="O197" s="28"/>
      <c r="AM197" s="32"/>
    </row>
    <row r="198" spans="1:39">
      <c r="A198" s="84"/>
      <c r="B198" s="84"/>
      <c r="C198" s="47"/>
      <c r="D198" s="47"/>
      <c r="E198" s="47"/>
      <c r="F198" s="47"/>
      <c r="G198" s="47"/>
      <c r="H198" s="47"/>
      <c r="I198" s="47"/>
      <c r="J198" s="47"/>
      <c r="K198" s="47"/>
      <c r="L198" s="47"/>
      <c r="M198" s="47"/>
      <c r="N198" s="42"/>
      <c r="O198" s="28"/>
      <c r="AM198" s="32"/>
    </row>
    <row r="199" spans="1:39">
      <c r="A199" s="84"/>
      <c r="B199" s="84"/>
      <c r="C199" s="47"/>
      <c r="D199" s="47"/>
      <c r="E199" s="47"/>
      <c r="F199" s="47"/>
      <c r="G199" s="47"/>
      <c r="H199" s="47"/>
      <c r="I199" s="47"/>
      <c r="J199" s="47"/>
      <c r="K199" s="47"/>
      <c r="L199" s="47"/>
      <c r="M199" s="47"/>
      <c r="N199" s="42"/>
      <c r="O199" s="28"/>
      <c r="AM199" s="32"/>
    </row>
    <row r="200" spans="1:39">
      <c r="A200" s="84"/>
      <c r="B200" s="84"/>
      <c r="C200" s="47"/>
      <c r="D200" s="47"/>
      <c r="E200" s="47"/>
      <c r="F200" s="47"/>
      <c r="G200" s="47"/>
      <c r="H200" s="47"/>
      <c r="I200" s="47"/>
      <c r="J200" s="47"/>
      <c r="K200" s="47"/>
      <c r="L200" s="47"/>
      <c r="M200" s="47"/>
      <c r="N200" s="42"/>
      <c r="O200" s="28"/>
      <c r="AM200" s="32"/>
    </row>
    <row r="201" spans="1:39">
      <c r="A201" s="84"/>
      <c r="B201" s="84"/>
      <c r="C201" s="47"/>
      <c r="D201" s="47"/>
      <c r="E201" s="47"/>
      <c r="F201" s="47"/>
      <c r="G201" s="47"/>
      <c r="H201" s="47"/>
      <c r="I201" s="47"/>
      <c r="J201" s="47"/>
      <c r="K201" s="47"/>
      <c r="L201" s="47"/>
      <c r="M201" s="47"/>
      <c r="N201" s="42"/>
      <c r="O201" s="28"/>
      <c r="AM201" s="32"/>
    </row>
    <row r="202" spans="1:39">
      <c r="A202" s="84"/>
      <c r="B202" s="84"/>
      <c r="C202" s="47"/>
      <c r="D202" s="47"/>
      <c r="E202" s="47"/>
      <c r="F202" s="47"/>
      <c r="G202" s="47"/>
      <c r="H202" s="47"/>
      <c r="I202" s="47"/>
      <c r="J202" s="47"/>
      <c r="K202" s="47"/>
      <c r="L202" s="47"/>
      <c r="M202" s="47"/>
      <c r="N202" s="42"/>
      <c r="O202" s="28"/>
      <c r="AM202" s="32"/>
    </row>
    <row r="203" spans="1:39">
      <c r="AM203" s="32"/>
    </row>
    <row r="204" spans="1:39" ht="15.75" customHeight="1">
      <c r="A204" s="234" t="s">
        <v>449</v>
      </c>
      <c r="B204" s="226" t="s">
        <v>119</v>
      </c>
      <c r="C204" s="226" t="s">
        <v>2</v>
      </c>
      <c r="D204" s="226" t="s">
        <v>4</v>
      </c>
      <c r="E204" s="236" t="s">
        <v>6</v>
      </c>
      <c r="F204" s="230" t="s">
        <v>8</v>
      </c>
      <c r="G204" s="231"/>
      <c r="H204" s="226" t="s">
        <v>10</v>
      </c>
      <c r="I204" s="226" t="s">
        <v>14</v>
      </c>
      <c r="J204" s="226" t="s">
        <v>12</v>
      </c>
      <c r="K204" s="232" t="s">
        <v>120</v>
      </c>
      <c r="L204" s="233"/>
      <c r="M204" s="226" t="s">
        <v>20</v>
      </c>
      <c r="N204" s="228" t="s">
        <v>22</v>
      </c>
      <c r="O204" s="165"/>
      <c r="AM204" s="32"/>
    </row>
    <row r="205" spans="1:39" ht="15.75">
      <c r="A205" s="235"/>
      <c r="B205" s="227"/>
      <c r="C205" s="227"/>
      <c r="D205" s="227"/>
      <c r="E205" s="237"/>
      <c r="F205" s="81" t="s">
        <v>122</v>
      </c>
      <c r="G205" s="81" t="s">
        <v>123</v>
      </c>
      <c r="H205" s="227"/>
      <c r="I205" s="227"/>
      <c r="J205" s="227"/>
      <c r="K205" s="166" t="s">
        <v>124</v>
      </c>
      <c r="L205" s="166" t="s">
        <v>440</v>
      </c>
      <c r="M205" s="227"/>
      <c r="N205" s="229"/>
      <c r="O205" s="28"/>
      <c r="AM205" s="32"/>
    </row>
    <row r="206" spans="1:39">
      <c r="A206" s="84"/>
      <c r="B206" s="84"/>
      <c r="C206" s="47"/>
      <c r="D206" s="47"/>
      <c r="E206" s="47"/>
      <c r="F206" s="47"/>
      <c r="G206" s="47"/>
      <c r="H206" s="47"/>
      <c r="I206" s="47"/>
      <c r="J206" s="42"/>
      <c r="K206" s="42"/>
      <c r="L206" s="42"/>
      <c r="M206" s="42"/>
      <c r="N206" s="42"/>
      <c r="O206" s="28"/>
      <c r="AM206" s="32"/>
    </row>
    <row r="207" spans="1:39">
      <c r="A207" s="84"/>
      <c r="B207" s="84"/>
      <c r="C207" s="47"/>
      <c r="D207" s="47"/>
      <c r="E207" s="47"/>
      <c r="F207" s="47"/>
      <c r="G207" s="47"/>
      <c r="H207" s="47"/>
      <c r="I207" s="47"/>
      <c r="J207" s="47"/>
      <c r="K207" s="47"/>
      <c r="L207" s="47"/>
      <c r="M207" s="47"/>
      <c r="N207" s="42"/>
      <c r="O207" s="28"/>
      <c r="AM207" s="32"/>
    </row>
    <row r="208" spans="1:39">
      <c r="A208" s="84"/>
      <c r="B208" s="84"/>
      <c r="C208" s="47"/>
      <c r="D208" s="47"/>
      <c r="E208" s="47"/>
      <c r="F208" s="47"/>
      <c r="G208" s="47"/>
      <c r="H208" s="47"/>
      <c r="I208" s="47"/>
      <c r="J208" s="47"/>
      <c r="K208" s="47"/>
      <c r="L208" s="47"/>
      <c r="M208" s="47"/>
      <c r="N208" s="42"/>
      <c r="O208" s="28"/>
      <c r="AM208" s="32"/>
    </row>
    <row r="209" spans="1:39">
      <c r="A209" s="84"/>
      <c r="B209" s="84"/>
      <c r="C209" s="47"/>
      <c r="D209" s="47"/>
      <c r="E209" s="47"/>
      <c r="F209" s="47"/>
      <c r="G209" s="47"/>
      <c r="H209" s="47"/>
      <c r="I209" s="47"/>
      <c r="J209" s="47"/>
      <c r="K209" s="47"/>
      <c r="L209" s="47"/>
      <c r="M209" s="47"/>
      <c r="N209" s="42"/>
      <c r="O209" s="28"/>
      <c r="AM209" s="32"/>
    </row>
    <row r="210" spans="1:39">
      <c r="A210" s="84"/>
      <c r="B210" s="84"/>
      <c r="C210" s="47"/>
      <c r="D210" s="47"/>
      <c r="E210" s="47"/>
      <c r="F210" s="47"/>
      <c r="G210" s="47"/>
      <c r="H210" s="47"/>
      <c r="I210" s="47"/>
      <c r="J210" s="47"/>
      <c r="K210" s="47"/>
      <c r="L210" s="47"/>
      <c r="M210" s="47"/>
      <c r="N210" s="42"/>
      <c r="O210" s="28"/>
      <c r="AM210" s="32"/>
    </row>
    <row r="211" spans="1:39">
      <c r="A211" s="84"/>
      <c r="B211" s="84"/>
      <c r="C211" s="47"/>
      <c r="D211" s="47"/>
      <c r="E211" s="47"/>
      <c r="F211" s="47"/>
      <c r="G211" s="47"/>
      <c r="H211" s="47"/>
      <c r="I211" s="47"/>
      <c r="J211" s="47"/>
      <c r="K211" s="47"/>
      <c r="L211" s="47"/>
      <c r="M211" s="47"/>
      <c r="N211" s="42"/>
      <c r="O211" s="28"/>
      <c r="AM211" s="32"/>
    </row>
    <row r="212" spans="1:39">
      <c r="A212" s="84"/>
      <c r="B212" s="84"/>
      <c r="C212" s="47"/>
      <c r="D212" s="47"/>
      <c r="E212" s="47"/>
      <c r="F212" s="47"/>
      <c r="G212" s="47"/>
      <c r="H212" s="47"/>
      <c r="I212" s="47"/>
      <c r="J212" s="47"/>
      <c r="K212" s="47"/>
      <c r="L212" s="47"/>
      <c r="M212" s="47"/>
      <c r="N212" s="42"/>
      <c r="O212" s="28"/>
      <c r="AM212" s="32"/>
    </row>
    <row r="213" spans="1:39">
      <c r="A213" s="84"/>
      <c r="B213" s="84"/>
      <c r="C213" s="47"/>
      <c r="D213" s="47"/>
      <c r="E213" s="47"/>
      <c r="F213" s="47"/>
      <c r="G213" s="47"/>
      <c r="H213" s="47"/>
      <c r="I213" s="47"/>
      <c r="J213" s="47"/>
      <c r="K213" s="47"/>
      <c r="L213" s="47"/>
      <c r="M213" s="47"/>
      <c r="N213" s="42"/>
      <c r="O213" s="28"/>
      <c r="AM213" s="32"/>
    </row>
    <row r="214" spans="1:39">
      <c r="A214" s="84"/>
      <c r="B214" s="84"/>
      <c r="C214" s="47"/>
      <c r="D214" s="47"/>
      <c r="E214" s="47"/>
      <c r="F214" s="47"/>
      <c r="G214" s="47"/>
      <c r="H214" s="47"/>
      <c r="I214" s="47"/>
      <c r="J214" s="47"/>
      <c r="K214" s="47"/>
      <c r="L214" s="47"/>
      <c r="M214" s="47"/>
      <c r="N214" s="42"/>
      <c r="O214" s="28"/>
      <c r="AM214" s="32"/>
    </row>
    <row r="215" spans="1:39">
      <c r="A215" s="76"/>
      <c r="B215" s="76"/>
      <c r="O215" s="28"/>
      <c r="AM215" s="32"/>
    </row>
    <row r="216" spans="1:39">
      <c r="A216" s="32"/>
      <c r="B216" s="32"/>
      <c r="C216" s="32"/>
      <c r="D216" s="32"/>
      <c r="E216" s="32"/>
      <c r="F216" s="32"/>
      <c r="G216" s="32"/>
      <c r="H216" s="32"/>
      <c r="I216" s="32"/>
      <c r="J216" s="32"/>
      <c r="K216" s="32"/>
      <c r="L216" s="32"/>
      <c r="M216" s="32"/>
      <c r="N216" s="32"/>
      <c r="O216" s="86"/>
      <c r="P216" s="86"/>
      <c r="Q216" s="86"/>
      <c r="R216" s="86"/>
      <c r="S216" s="86"/>
      <c r="T216" s="86"/>
      <c r="U216" s="86"/>
      <c r="V216" s="86"/>
      <c r="W216" s="86"/>
      <c r="X216" s="86"/>
      <c r="Y216" s="86"/>
      <c r="Z216" s="86"/>
      <c r="AA216" s="86"/>
      <c r="AB216" s="86"/>
      <c r="AC216" s="86"/>
      <c r="AD216" s="86"/>
      <c r="AE216" s="86"/>
      <c r="AF216" s="86"/>
      <c r="AG216" s="86"/>
      <c r="AH216" s="86"/>
      <c r="AI216" s="86"/>
      <c r="AJ216" s="86"/>
      <c r="AK216" s="86"/>
      <c r="AL216" s="32"/>
      <c r="AM216" s="32"/>
    </row>
    <row r="217" spans="1:39">
      <c r="A217" s="32"/>
      <c r="B217" s="32"/>
      <c r="C217" s="32"/>
      <c r="D217" s="32"/>
      <c r="E217" s="32"/>
      <c r="F217" s="32"/>
      <c r="G217" s="32"/>
      <c r="H217" s="32"/>
      <c r="I217" s="32"/>
      <c r="J217" s="32"/>
      <c r="K217" s="32"/>
      <c r="L217" s="32"/>
      <c r="M217" s="32"/>
      <c r="N217" s="32"/>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32"/>
      <c r="AM217" s="32"/>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180:A181"/>
    <mergeCell ref="B180:B181"/>
    <mergeCell ref="C180:C181"/>
    <mergeCell ref="D180:D181"/>
    <mergeCell ref="E180:E181"/>
    <mergeCell ref="F180:G180"/>
    <mergeCell ref="H180:H181"/>
    <mergeCell ref="I180:I181"/>
    <mergeCell ref="J180:J181"/>
    <mergeCell ref="K204:L204"/>
    <mergeCell ref="M204:M205"/>
    <mergeCell ref="N204:N205"/>
    <mergeCell ref="A204:A205"/>
    <mergeCell ref="B204:B205"/>
    <mergeCell ref="C204:C205"/>
    <mergeCell ref="D204:D205"/>
    <mergeCell ref="E204:E205"/>
    <mergeCell ref="F204:G204"/>
    <mergeCell ref="H204:H205"/>
    <mergeCell ref="I204:I205"/>
    <mergeCell ref="J204:J205"/>
  </mergeCells>
  <conditionalFormatting sqref="AQ6:AQ7">
    <cfRule type="cellIs" dxfId="14" priority="9" stopIfTrue="1" operator="equal">
      <formula>$AQ$6</formula>
    </cfRule>
  </conditionalFormatting>
  <conditionalFormatting sqref="O11:O160">
    <cfRule type="cellIs" dxfId="13" priority="8" stopIfTrue="1" operator="equal">
      <formula>"x"</formula>
    </cfRule>
  </conditionalFormatting>
  <conditionalFormatting sqref="P11:P160">
    <cfRule type="cellIs" dxfId="12" priority="7" operator="equal">
      <formula>"x"</formula>
    </cfRule>
  </conditionalFormatting>
  <conditionalFormatting sqref="Q11:Q160">
    <cfRule type="cellIs" dxfId="11" priority="6" operator="equal">
      <formula>"x"</formula>
    </cfRule>
  </conditionalFormatting>
  <conditionalFormatting sqref="R11:R160">
    <cfRule type="cellIs" dxfId="10" priority="5" stopIfTrue="1" operator="equal">
      <formula>"x"</formula>
    </cfRule>
  </conditionalFormatting>
  <conditionalFormatting sqref="S11:S160">
    <cfRule type="cellIs" dxfId="9" priority="4" operator="equal">
      <formula>"x"</formula>
    </cfRule>
  </conditionalFormatting>
  <conditionalFormatting sqref="T149:T160">
    <cfRule type="cellIs" dxfId="8" priority="3" stopIfTrue="1" operator="equal">
      <formula>"x"</formula>
    </cfRule>
  </conditionalFormatting>
  <conditionalFormatting sqref="T11:T160">
    <cfRule type="cellIs" dxfId="7" priority="2" stopIfTrue="1" operator="equal">
      <formula>$AQ$6</formula>
    </cfRule>
  </conditionalFormatting>
  <conditionalFormatting sqref="T11:T160">
    <cfRule type="cellIs" dxfId="6" priority="1" stopIfTrue="1" operator="equal">
      <formula>$AQ$7</formula>
    </cfRule>
  </conditionalFormatting>
  <dataValidations count="1">
    <dataValidation type="list" allowBlank="1" showInputMessage="1" showErrorMessage="1" sqref="T11:T160" xr:uid="{00CD0078-00F5-4850-9907-0053001C00FA}">
      <formula1>$AQ$6:$AQ$7</formula1>
    </dataValidation>
  </dataValidations>
  <pageMargins left="0.511811024" right="0.511811024" top="0.78740157500000008" bottom="0.78740157500000008" header="0.31496062000000014" footer="0.31496062000000014"/>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LEGENDA!$A$46:$A$60</xm:f>
          </x14:formula1>
          <xm:sqref>N11:N160 N170:N178 N206:N215 N194:N202 N182:N190 AK11:AK160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47"/>
  <sheetViews>
    <sheetView showGridLines="0" zoomScale="80" workbookViewId="0">
      <selection activeCell="J29" sqref="J29"/>
    </sheetView>
  </sheetViews>
  <sheetFormatPr defaultColWidth="8.85546875" defaultRowHeight="14.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87"/>
      <c r="B1" s="215" t="s">
        <v>107</v>
      </c>
      <c r="C1" s="215"/>
      <c r="D1" s="215"/>
      <c r="E1" s="215"/>
      <c r="F1" s="215"/>
      <c r="G1" s="215"/>
      <c r="H1" s="215"/>
      <c r="I1" s="215"/>
      <c r="J1" s="215"/>
      <c r="K1" s="215"/>
      <c r="L1" s="215"/>
      <c r="M1" s="215"/>
      <c r="N1" s="215"/>
      <c r="O1" s="215"/>
      <c r="P1" s="215"/>
      <c r="Q1" s="215"/>
      <c r="R1" s="215"/>
      <c r="S1" s="215"/>
      <c r="T1" s="215"/>
      <c r="U1" s="215"/>
      <c r="V1" s="215"/>
      <c r="W1" s="215"/>
      <c r="X1" s="87"/>
    </row>
    <row r="2" spans="1:28" s="88" customFormat="1" ht="21" customHeight="1">
      <c r="A2" s="89"/>
      <c r="B2" s="215"/>
      <c r="C2" s="215"/>
      <c r="D2" s="215"/>
      <c r="E2" s="215"/>
      <c r="F2" s="215"/>
      <c r="G2" s="215"/>
      <c r="H2" s="215"/>
      <c r="I2" s="215"/>
      <c r="J2" s="215"/>
      <c r="K2" s="215"/>
      <c r="L2" s="215"/>
      <c r="M2" s="215"/>
      <c r="N2" s="215"/>
      <c r="O2" s="215"/>
      <c r="P2" s="215"/>
      <c r="Q2" s="215"/>
      <c r="R2" s="215"/>
      <c r="S2" s="215"/>
      <c r="T2" s="215"/>
      <c r="U2" s="215"/>
      <c r="V2" s="215"/>
      <c r="W2" s="215"/>
      <c r="X2" s="89"/>
    </row>
    <row r="3" spans="1:28" ht="33.75" customHeight="1">
      <c r="A3" s="87"/>
      <c r="B3" s="222" t="str">
        <f>'Monitoria Anual - 1'!A2</f>
        <v>PLANO DE AÇÃO NACIONAL PARA A CONSERVAÇÃO DAS ESPÉCIES DE PEIXES AMEAÇADAS DE EXTINÇÃO DA BACIA DO ALTO RIO PARANÁ – PAN ALTO PARANÁ</v>
      </c>
      <c r="C3" s="222"/>
      <c r="D3" s="222"/>
      <c r="E3" s="222"/>
      <c r="F3" s="222"/>
      <c r="G3" s="222"/>
      <c r="H3" s="222"/>
      <c r="I3" s="222"/>
      <c r="J3" s="222"/>
      <c r="K3" s="222"/>
      <c r="L3" s="222"/>
      <c r="M3" s="222"/>
      <c r="N3" s="222"/>
      <c r="O3" s="222"/>
      <c r="P3" s="222"/>
      <c r="Q3" s="222"/>
      <c r="R3" s="222"/>
      <c r="S3" s="222"/>
      <c r="T3" s="222"/>
      <c r="U3" s="222"/>
      <c r="V3" s="222"/>
      <c r="W3" s="222"/>
      <c r="X3" s="87"/>
    </row>
    <row r="4" spans="1:28">
      <c r="A4" s="87"/>
      <c r="J4" s="90"/>
      <c r="K4" s="90"/>
      <c r="L4" s="90"/>
      <c r="M4" s="90"/>
      <c r="N4" s="90"/>
      <c r="O4" s="90"/>
      <c r="X4" s="87"/>
    </row>
    <row r="5" spans="1:28" s="28" customFormat="1" ht="45" customHeight="1">
      <c r="A5" s="32"/>
      <c r="B5" s="223" t="s">
        <v>450</v>
      </c>
      <c r="C5" s="223"/>
      <c r="D5" s="224" t="str">
        <f>'Monitoria Anual - 1'!B4</f>
        <v>Prevenir e mitigar impactos sobre as espécies alvo do PAN, reduzindo o risco de sua extinção e preservando seus habitat</v>
      </c>
      <c r="E5" s="224"/>
      <c r="F5" s="224"/>
      <c r="G5" s="224"/>
      <c r="H5" s="224"/>
      <c r="I5" s="224"/>
      <c r="J5" s="224"/>
      <c r="K5" s="224"/>
      <c r="L5" s="224"/>
      <c r="M5" s="225"/>
      <c r="N5" s="91"/>
      <c r="O5" s="91"/>
      <c r="P5" s="91"/>
      <c r="Q5" s="91"/>
      <c r="R5" s="91"/>
      <c r="X5" s="32"/>
    </row>
    <row r="6" spans="1:28">
      <c r="A6" s="87"/>
      <c r="J6" s="90"/>
      <c r="K6" s="90"/>
      <c r="L6" s="90"/>
      <c r="M6" s="90"/>
      <c r="N6" s="90"/>
      <c r="O6" s="90"/>
      <c r="X6" s="87"/>
    </row>
    <row r="7" spans="1:28" ht="26.25" customHeight="1">
      <c r="A7" s="87"/>
      <c r="B7" s="223" t="s">
        <v>111</v>
      </c>
      <c r="C7" s="223"/>
      <c r="D7" s="213" t="str">
        <f>'Monitoria Anual - 1'!B6</f>
        <v>09/06/2025 - 12/06/2025 (virtual)</v>
      </c>
      <c r="E7" s="213"/>
      <c r="F7" s="213"/>
      <c r="G7" s="214"/>
      <c r="H7" s="28"/>
      <c r="I7" s="92"/>
      <c r="J7" s="90"/>
      <c r="K7" s="90"/>
      <c r="L7" s="90"/>
      <c r="M7" s="90"/>
      <c r="N7" s="90"/>
      <c r="O7" s="90"/>
      <c r="X7" s="87"/>
    </row>
    <row r="8" spans="1:28">
      <c r="A8" s="87"/>
      <c r="X8" s="87"/>
    </row>
    <row r="9" spans="1:28" ht="31.5" customHeight="1">
      <c r="A9" s="87"/>
      <c r="B9" s="215" t="s">
        <v>451</v>
      </c>
      <c r="C9" s="215"/>
      <c r="D9" s="215"/>
      <c r="E9" s="215"/>
      <c r="F9" s="215"/>
      <c r="G9" s="215"/>
      <c r="H9" s="215"/>
      <c r="I9" s="215"/>
      <c r="J9" s="215"/>
      <c r="K9" s="215"/>
      <c r="L9" s="215"/>
      <c r="M9" s="215"/>
      <c r="N9" s="215"/>
      <c r="O9" s="215"/>
      <c r="P9" s="215"/>
      <c r="Q9" s="215"/>
      <c r="R9" s="215"/>
      <c r="S9" s="215"/>
      <c r="T9" s="215"/>
      <c r="U9" s="215"/>
      <c r="V9" s="215"/>
      <c r="W9" s="215"/>
      <c r="X9" s="87"/>
    </row>
    <row r="10" spans="1:28">
      <c r="A10" s="87"/>
      <c r="G10" s="93"/>
      <c r="H10" s="93"/>
      <c r="I10" s="93"/>
      <c r="X10" s="87"/>
    </row>
    <row r="11" spans="1:28" ht="16.5">
      <c r="A11" s="87"/>
      <c r="B11" s="213" t="s">
        <v>452</v>
      </c>
      <c r="C11" s="214"/>
      <c r="D11" s="94"/>
      <c r="E11" s="94"/>
      <c r="F11" s="94"/>
      <c r="G11" s="94"/>
      <c r="H11" s="94"/>
      <c r="I11" s="94"/>
      <c r="J11" s="94"/>
      <c r="K11" s="94"/>
      <c r="L11" s="94"/>
      <c r="M11" s="94"/>
      <c r="N11" s="94"/>
      <c r="O11" s="94"/>
      <c r="P11" s="94"/>
      <c r="Q11" s="94"/>
      <c r="R11" s="94"/>
      <c r="S11" s="94"/>
      <c r="T11" s="94"/>
      <c r="U11" s="94"/>
      <c r="V11" s="94"/>
      <c r="W11" s="94"/>
      <c r="X11" s="87"/>
    </row>
    <row r="12" spans="1:28" ht="15.75">
      <c r="A12" s="87"/>
      <c r="F12" s="216"/>
      <c r="G12" s="216"/>
      <c r="H12" s="95"/>
      <c r="X12" s="87"/>
    </row>
    <row r="13" spans="1:28" ht="33.75" customHeight="1">
      <c r="A13" s="87"/>
      <c r="C13" s="217" t="s">
        <v>628</v>
      </c>
      <c r="D13" s="218"/>
      <c r="E13" s="218"/>
      <c r="F13" s="218"/>
      <c r="G13" s="219"/>
      <c r="H13" s="96"/>
      <c r="X13" s="87"/>
    </row>
    <row r="14" spans="1:28" s="28" customFormat="1" ht="34.5" customHeight="1">
      <c r="A14" s="32"/>
      <c r="C14" s="97" t="s">
        <v>454</v>
      </c>
      <c r="D14" s="98" t="s">
        <v>455</v>
      </c>
      <c r="E14" s="99" t="s">
        <v>456</v>
      </c>
      <c r="F14" s="100" t="s">
        <v>457</v>
      </c>
      <c r="G14" s="101" t="s">
        <v>456</v>
      </c>
      <c r="H14" s="102"/>
      <c r="X14" s="32"/>
    </row>
    <row r="15" spans="1:28" ht="16.5">
      <c r="A15" s="87"/>
      <c r="C15" s="103" t="s">
        <v>458</v>
      </c>
      <c r="D15" s="104"/>
      <c r="E15" s="105"/>
      <c r="F15" s="104">
        <f>COUNTA('Monitoria Anual - 4'!T11:T1000)</f>
        <v>10</v>
      </c>
      <c r="G15" s="105">
        <f t="shared" ref="G15:G21" si="0">F15/$F$22</f>
        <v>6.535947712418301E-2</v>
      </c>
      <c r="H15" s="106"/>
      <c r="X15" s="87"/>
    </row>
    <row r="16" spans="1:28" ht="16.5">
      <c r="A16" s="87"/>
      <c r="C16" s="107" t="s">
        <v>459</v>
      </c>
      <c r="D16" s="108">
        <f>COUNTA('Monitoria Anual - 4'!O11:O1000)</f>
        <v>2</v>
      </c>
      <c r="E16" s="109">
        <f t="shared" ref="E16:E20" si="1">D16/$D$22</f>
        <v>1.3333333333333334E-2</v>
      </c>
      <c r="F16" s="108">
        <f t="shared" ref="F16:F20" si="2">D16-AB16</f>
        <v>2</v>
      </c>
      <c r="G16" s="109">
        <f t="shared" si="0"/>
        <v>1.3071895424836602E-2</v>
      </c>
      <c r="H16" s="106"/>
      <c r="X16" s="87"/>
      <c r="Z16">
        <f>COUNTIFS('Monitoria Anual - 1'!O:O,"x",'Monitoria Anual - 1'!T:T,"Excluída")</f>
        <v>0</v>
      </c>
      <c r="AA16">
        <f>COUNTIFS('Monitoria Anual - 1'!O:O,"x",'Monitoria Anual - 1'!T:T,"Agrupada")</f>
        <v>0</v>
      </c>
      <c r="AB16">
        <f t="shared" ref="AB16:AB20" si="3">Z16+AA16</f>
        <v>0</v>
      </c>
    </row>
    <row r="17" spans="1:28" ht="16.5">
      <c r="A17" s="87"/>
      <c r="C17" s="110" t="s">
        <v>460</v>
      </c>
      <c r="D17" s="108">
        <f>COUNTA('Monitoria Anual - 4'!P11:P1000)</f>
        <v>39</v>
      </c>
      <c r="E17" s="109">
        <f t="shared" si="1"/>
        <v>0.26</v>
      </c>
      <c r="F17" s="108">
        <f t="shared" si="2"/>
        <v>39</v>
      </c>
      <c r="G17" s="109">
        <f t="shared" si="0"/>
        <v>0.25490196078431371</v>
      </c>
      <c r="H17" s="106"/>
      <c r="X17" s="87"/>
      <c r="Z17">
        <f t="array" ref="Z17">COUNTIFS('Monitoria Anual - 1'!P:P,"x",'Monitoria Anual - 1'!T:T,"Excluída")</f>
        <v>0</v>
      </c>
      <c r="AA17">
        <f t="array" ref="AA17">COUNTIFS('Monitoria Anual - 1'!P:P,"x",'Monitoria Anual - 1'!T:T,"Agrupada")</f>
        <v>0</v>
      </c>
      <c r="AB17">
        <f t="shared" si="3"/>
        <v>0</v>
      </c>
    </row>
    <row r="18" spans="1:28" ht="16.5">
      <c r="A18" s="87"/>
      <c r="C18" s="111" t="s">
        <v>461</v>
      </c>
      <c r="D18" s="108">
        <f>COUNTA('Monitoria Anual - 4'!Q11:Q1000)</f>
        <v>29</v>
      </c>
      <c r="E18" s="109">
        <f t="shared" si="1"/>
        <v>0.19333333333333333</v>
      </c>
      <c r="F18" s="108">
        <f t="shared" si="2"/>
        <v>29</v>
      </c>
      <c r="G18" s="109">
        <f t="shared" si="0"/>
        <v>0.18954248366013071</v>
      </c>
      <c r="H18" s="106"/>
      <c r="X18" s="87"/>
      <c r="Z18">
        <f t="array" ref="Z18">COUNTIFS('Monitoria Anual - 1'!Q:Q,"x",'Monitoria Anual - 1'!T:T,"Excluída")</f>
        <v>0</v>
      </c>
      <c r="AA18">
        <f t="array" ref="AA18">COUNTIFS('Monitoria Anual - 1'!Q:Q,"x",'Monitoria Anual - 1'!T:T,"Agrupada")</f>
        <v>0</v>
      </c>
      <c r="AB18">
        <f t="shared" si="3"/>
        <v>0</v>
      </c>
    </row>
    <row r="19" spans="1:28" ht="16.5">
      <c r="A19" s="87"/>
      <c r="C19" s="112" t="s">
        <v>462</v>
      </c>
      <c r="D19" s="108">
        <f>COUNTA('Monitoria Anual - 4'!R11:R1000)</f>
        <v>38</v>
      </c>
      <c r="E19" s="109">
        <f t="shared" si="1"/>
        <v>0.25333333333333335</v>
      </c>
      <c r="F19" s="108">
        <f t="shared" si="2"/>
        <v>38</v>
      </c>
      <c r="G19" s="109">
        <f t="shared" si="0"/>
        <v>0.24836601307189543</v>
      </c>
      <c r="H19" s="106"/>
      <c r="X19" s="87"/>
      <c r="Z19">
        <f t="array" ref="Z19">COUNTIFS('Monitoria Anual - 1'!R:R,"x",'Monitoria Anual - 1'!T:T,"Excluída")</f>
        <v>0</v>
      </c>
      <c r="AA19">
        <f t="array" ref="AA19">COUNTIFS('Monitoria Anual - 1'!R:R,"x",'Monitoria Anual - 1'!T:T,"Agrupada")</f>
        <v>0</v>
      </c>
      <c r="AB19">
        <f t="shared" si="3"/>
        <v>0</v>
      </c>
    </row>
    <row r="20" spans="1:28" ht="16.5">
      <c r="A20" s="87"/>
      <c r="C20" s="113" t="s">
        <v>463</v>
      </c>
      <c r="D20" s="108">
        <f>COUNTA('Monitoria Anual - 4'!S11:S1000)</f>
        <v>42</v>
      </c>
      <c r="E20" s="109">
        <f t="shared" si="1"/>
        <v>0.28000000000000003</v>
      </c>
      <c r="F20" s="108">
        <f t="shared" si="2"/>
        <v>42</v>
      </c>
      <c r="G20" s="109">
        <f t="shared" si="0"/>
        <v>0.27450980392156865</v>
      </c>
      <c r="H20" s="106"/>
      <c r="X20" s="87"/>
      <c r="Z20">
        <f t="array" ref="Z20">COUNTIFS('Monitoria Anual - 1'!S:S,"x",'Monitoria Anual - 1'!T:T,"Excluída")</f>
        <v>0</v>
      </c>
      <c r="AA20">
        <f t="array" ref="AA20">COUNTIFS('Monitoria Anual - 1'!S:S,"x",'Monitoria Anual - 1'!T:T,"Agrupada")</f>
        <v>0</v>
      </c>
      <c r="AB20">
        <f t="shared" si="3"/>
        <v>0</v>
      </c>
    </row>
    <row r="21" spans="1:28" ht="16.5">
      <c r="A21" s="87"/>
      <c r="C21" s="114" t="s">
        <v>464</v>
      </c>
      <c r="D21" s="115"/>
      <c r="E21" s="116"/>
      <c r="F21" s="115">
        <f>'Monitoria Anual - 4'!C166</f>
        <v>3</v>
      </c>
      <c r="G21" s="116">
        <f t="shared" si="0"/>
        <v>1.9607843137254902E-2</v>
      </c>
      <c r="H21" s="106"/>
      <c r="X21" s="87"/>
    </row>
    <row r="22" spans="1:28" ht="16.5">
      <c r="A22" s="87"/>
      <c r="C22" s="117" t="s">
        <v>465</v>
      </c>
      <c r="D22" s="118">
        <f>SUM(D16:D20)</f>
        <v>150</v>
      </c>
      <c r="E22" s="119">
        <f>SUM(E15:E21)</f>
        <v>1</v>
      </c>
      <c r="F22" s="120">
        <f>SUM(F16:F21)</f>
        <v>153</v>
      </c>
      <c r="G22" s="121">
        <f>SUM(G16:G21)</f>
        <v>1</v>
      </c>
      <c r="H22" s="106"/>
      <c r="X22" s="87"/>
    </row>
    <row r="23" spans="1:28">
      <c r="A23" s="87"/>
      <c r="C23" s="122" t="s">
        <v>466</v>
      </c>
      <c r="D23" s="220">
        <f>COUNTIF('Monitoria Anual - 4'!T11:T1000,"Agrupada")</f>
        <v>5</v>
      </c>
      <c r="E23" s="220"/>
      <c r="F23" s="220"/>
      <c r="G23" s="221"/>
      <c r="H23" s="123"/>
      <c r="X23" s="87"/>
    </row>
    <row r="24" spans="1:28" ht="15.75">
      <c r="A24" s="87"/>
      <c r="C24" s="124" t="s">
        <v>467</v>
      </c>
      <c r="D24" s="211">
        <f>COUNTIF('Monitoria Anual - 4'!T11:T161,"Excluída")</f>
        <v>5</v>
      </c>
      <c r="E24" s="211"/>
      <c r="F24" s="211"/>
      <c r="G24" s="212"/>
      <c r="X24" s="87"/>
    </row>
    <row r="25" spans="1:28">
      <c r="A25" s="87"/>
      <c r="X25" s="87"/>
    </row>
    <row r="26" spans="1:28">
      <c r="A26" s="87"/>
      <c r="X26" s="87"/>
    </row>
    <row r="27" spans="1:28" ht="16.5">
      <c r="A27" s="87"/>
      <c r="B27" s="213" t="s">
        <v>468</v>
      </c>
      <c r="C27" s="214"/>
      <c r="D27" s="94"/>
      <c r="E27" s="94"/>
      <c r="F27" s="94"/>
      <c r="G27" s="94"/>
      <c r="X27" s="87"/>
    </row>
    <row r="28" spans="1:28" ht="16.5">
      <c r="A28" s="87"/>
      <c r="B28" s="94"/>
      <c r="C28" s="125"/>
      <c r="D28" s="125"/>
      <c r="E28" s="125"/>
      <c r="F28" s="125"/>
      <c r="G28" s="125"/>
      <c r="H28" s="94"/>
      <c r="I28" s="94"/>
      <c r="J28" s="94"/>
      <c r="K28" s="94"/>
      <c r="L28" s="94"/>
      <c r="M28" s="94"/>
      <c r="N28" s="94"/>
      <c r="O28" s="94"/>
      <c r="P28" s="94"/>
      <c r="Q28" s="94"/>
      <c r="R28" s="94"/>
      <c r="S28" s="94"/>
      <c r="T28" s="94"/>
      <c r="U28" s="94"/>
      <c r="V28" s="94"/>
      <c r="W28" s="94"/>
      <c r="X28" s="87"/>
    </row>
    <row r="29" spans="1:28" ht="16.5">
      <c r="A29" s="87"/>
      <c r="B29" s="125"/>
      <c r="C29" s="126" t="s">
        <v>469</v>
      </c>
      <c r="D29" s="127">
        <f>COUNTA('Monitoria Anual - 4'!A11:A160)</f>
        <v>10</v>
      </c>
      <c r="H29" s="125"/>
      <c r="I29" s="125"/>
      <c r="J29" s="125"/>
      <c r="K29" s="125"/>
      <c r="L29" s="125"/>
      <c r="M29" s="125"/>
      <c r="N29" s="125"/>
      <c r="O29" s="125"/>
      <c r="P29" s="125"/>
      <c r="Q29" s="125"/>
      <c r="R29" s="125"/>
      <c r="S29" s="125"/>
      <c r="T29" s="125"/>
      <c r="U29" s="125"/>
      <c r="V29" s="125"/>
      <c r="W29" s="125"/>
      <c r="X29" s="87"/>
    </row>
    <row r="30" spans="1:28" ht="15.75">
      <c r="A30" s="87"/>
      <c r="X30" s="87"/>
    </row>
    <row r="31" spans="1:28" ht="15.75">
      <c r="A31" s="87"/>
      <c r="C31" s="128" t="s">
        <v>470</v>
      </c>
      <c r="D31" s="128" t="s">
        <v>471</v>
      </c>
      <c r="E31" s="129"/>
      <c r="F31" s="130"/>
      <c r="G31" s="131"/>
      <c r="H31" s="132"/>
      <c r="I31" s="133"/>
      <c r="J31" s="134"/>
      <c r="W31" s="179"/>
      <c r="X31" s="87"/>
    </row>
    <row r="32" spans="1:28">
      <c r="A32" s="87"/>
      <c r="C32" s="135" t="s">
        <v>472</v>
      </c>
      <c r="D32" s="136">
        <f t="shared" ref="D32:D41" si="4">SUM(F32:J32)</f>
        <v>15</v>
      </c>
      <c r="E32" s="137">
        <f>COUNTA('Monitoria Anual - 4'!T11:T25)</f>
        <v>5</v>
      </c>
      <c r="F32" s="138">
        <f>COUNTA('Monitoria Anual - 4'!O11:O25)</f>
        <v>1</v>
      </c>
      <c r="G32" s="138">
        <f>COUNTA('Monitoria Anual - 4'!P11:P25)</f>
        <v>6</v>
      </c>
      <c r="H32" s="138">
        <f>COUNTA('Monitoria Anual - 4'!Q11:Q25)</f>
        <v>3</v>
      </c>
      <c r="I32" s="138">
        <f>COUNTA('Monitoria Anual - 4'!R11:R25)</f>
        <v>1</v>
      </c>
      <c r="J32" s="139">
        <f>COUNTA('Monitoria Anual - 4'!S11:S25)</f>
        <v>4</v>
      </c>
      <c r="W32" s="179"/>
      <c r="X32" s="87"/>
    </row>
    <row r="33" spans="1:30">
      <c r="A33" s="87"/>
      <c r="C33" s="140" t="s">
        <v>473</v>
      </c>
      <c r="D33" s="135">
        <f t="shared" si="4"/>
        <v>15</v>
      </c>
      <c r="E33" s="141">
        <f>COUNTA('Monitoria Anual - 4'!T26:T40)</f>
        <v>2</v>
      </c>
      <c r="F33" s="142">
        <f>COUNTA('Monitoria Anual - 4'!O26:O40)</f>
        <v>0</v>
      </c>
      <c r="G33" s="142">
        <f>COUNTA('Monitoria Anual - 4'!P26:P40)</f>
        <v>6</v>
      </c>
      <c r="H33" s="142">
        <f>COUNTA('Monitoria Anual - 4'!Q26:Q40)</f>
        <v>2</v>
      </c>
      <c r="I33" s="142">
        <f>COUNTA('Monitoria Anual - 4'!R26:R40)</f>
        <v>3</v>
      </c>
      <c r="J33" s="143">
        <f>COUNTA('Monitoria Anual - 4'!S26:S40)</f>
        <v>4</v>
      </c>
      <c r="W33" s="179"/>
      <c r="X33" s="87"/>
    </row>
    <row r="34" spans="1:30">
      <c r="A34" s="87"/>
      <c r="C34" s="140" t="s">
        <v>474</v>
      </c>
      <c r="D34" s="135">
        <f t="shared" si="4"/>
        <v>15</v>
      </c>
      <c r="E34" s="141">
        <f>COUNTA('Monitoria Anual - 4'!T41:T55)</f>
        <v>0</v>
      </c>
      <c r="F34" s="142">
        <f>COUNTA('Monitoria Anual - 4'!O41:O55)</f>
        <v>1</v>
      </c>
      <c r="G34" s="142">
        <f>COUNTA('Monitoria Anual - 4'!P41:P55)</f>
        <v>6</v>
      </c>
      <c r="H34" s="142">
        <f>COUNTA('Monitoria Anual - 4'!Q41:Q55)</f>
        <v>1</v>
      </c>
      <c r="I34" s="142">
        <f>COUNTA('Monitoria Anual - 4'!R41:R55)</f>
        <v>5</v>
      </c>
      <c r="J34" s="143">
        <f>COUNTA('Monitoria Anual - 4'!S41:S55)</f>
        <v>2</v>
      </c>
      <c r="W34" s="179"/>
      <c r="X34" s="87"/>
    </row>
    <row r="35" spans="1:30">
      <c r="A35" s="87"/>
      <c r="C35" s="140" t="s">
        <v>475</v>
      </c>
      <c r="D35" s="135">
        <f t="shared" si="4"/>
        <v>15</v>
      </c>
      <c r="E35" s="141">
        <f>COUNTA('Monitoria Anual - 4'!T56:T70)</f>
        <v>1</v>
      </c>
      <c r="F35" s="142">
        <f>COUNTA('Monitoria Anual - 4'!O56:O70)</f>
        <v>0</v>
      </c>
      <c r="G35" s="142">
        <f>COUNTA('Monitoria Anual - 4'!P56:P70)</f>
        <v>6</v>
      </c>
      <c r="H35" s="142">
        <f>COUNTA('Monitoria Anual - 4'!Q56:Q70)</f>
        <v>2</v>
      </c>
      <c r="I35" s="142">
        <f>COUNTA('Monitoria Anual - 4'!R56:R70)</f>
        <v>5</v>
      </c>
      <c r="J35" s="143">
        <f>COUNTA('Monitoria Anual - 4'!S56:S70)</f>
        <v>2</v>
      </c>
      <c r="W35" s="179"/>
      <c r="X35" s="87"/>
    </row>
    <row r="36" spans="1:30">
      <c r="A36" s="87"/>
      <c r="C36" s="140" t="s">
        <v>476</v>
      </c>
      <c r="D36" s="135">
        <f t="shared" si="4"/>
        <v>15</v>
      </c>
      <c r="E36" s="141">
        <f>COUNTA('Monitoria Anual - 4'!T71:T85)</f>
        <v>0</v>
      </c>
      <c r="F36" s="142">
        <f>COUNTA('Monitoria Anual - 4'!O71:O85)</f>
        <v>0</v>
      </c>
      <c r="G36" s="142">
        <f>COUNTA('Monitoria Anual - 4'!P71:P85)</f>
        <v>0</v>
      </c>
      <c r="H36" s="142">
        <f>COUNTA('Monitoria Anual - 4'!Q71:Q85)</f>
        <v>12</v>
      </c>
      <c r="I36" s="142">
        <f>COUNTA('Monitoria Anual - 4'!R71:R85)</f>
        <v>0</v>
      </c>
      <c r="J36" s="143">
        <f>COUNTA('Monitoria Anual - 4'!S71:S85)</f>
        <v>3</v>
      </c>
      <c r="W36" s="179"/>
      <c r="X36" s="87"/>
    </row>
    <row r="37" spans="1:30">
      <c r="A37" s="87"/>
      <c r="C37" s="140" t="s">
        <v>477</v>
      </c>
      <c r="D37" s="135">
        <f t="shared" si="4"/>
        <v>15</v>
      </c>
      <c r="E37" s="141">
        <f>COUNTA('Monitoria Anual - 4'!T86:T100)</f>
        <v>0</v>
      </c>
      <c r="F37" s="142">
        <f>COUNTA('Monitoria Anual - 4'!O86:O100)</f>
        <v>0</v>
      </c>
      <c r="G37" s="142">
        <f>COUNTA('Monitoria Anual - 4'!P86:P100)</f>
        <v>0</v>
      </c>
      <c r="H37" s="142">
        <f>COUNTA('Monitoria Anual - 4'!Q86:Q100)</f>
        <v>0</v>
      </c>
      <c r="I37" s="142">
        <f>COUNTA('Monitoria Anual - 4'!R86:R100)</f>
        <v>0</v>
      </c>
      <c r="J37" s="143">
        <f>COUNTA('Monitoria Anual - 4'!S86:S100)</f>
        <v>15</v>
      </c>
      <c r="W37" s="179"/>
      <c r="X37" s="87"/>
    </row>
    <row r="38" spans="1:30">
      <c r="A38" s="87"/>
      <c r="C38" s="140" t="s">
        <v>478</v>
      </c>
      <c r="D38" s="135">
        <f t="shared" si="4"/>
        <v>15</v>
      </c>
      <c r="E38" s="141">
        <f>COUNTA('Monitoria Anual - 4'!T101:T115)</f>
        <v>0</v>
      </c>
      <c r="F38" s="142">
        <f>COUNTA('Monitoria Anual - 4'!O101:O115)</f>
        <v>0</v>
      </c>
      <c r="G38" s="142">
        <f>COUNTA('Monitoria Anual - 4'!P101:P115)</f>
        <v>11</v>
      </c>
      <c r="H38" s="142">
        <f>COUNTA('Monitoria Anual - 4'!Q101:Q115)</f>
        <v>0</v>
      </c>
      <c r="I38" s="142">
        <f>COUNTA('Monitoria Anual - 4'!R101:R115)</f>
        <v>1</v>
      </c>
      <c r="J38" s="143">
        <f>COUNTA('Monitoria Anual - 4'!S101:S115)</f>
        <v>3</v>
      </c>
      <c r="W38" s="179"/>
      <c r="X38" s="87"/>
    </row>
    <row r="39" spans="1:30">
      <c r="A39" s="87"/>
      <c r="C39" s="140" t="s">
        <v>624</v>
      </c>
      <c r="D39" s="135">
        <f t="shared" si="4"/>
        <v>15</v>
      </c>
      <c r="E39" s="141">
        <f>COUNTA('Monitoria Anual - 4'!T116:T130)</f>
        <v>0</v>
      </c>
      <c r="F39" s="142">
        <f>COUNTA('Monitoria Anual - 4'!O116:O130)</f>
        <v>0</v>
      </c>
      <c r="G39" s="142">
        <f>COUNTA('Monitoria Anual - 4'!P116:P130)</f>
        <v>0</v>
      </c>
      <c r="H39" s="142">
        <f>COUNTA('Monitoria Anual - 4'!Q116:Q130)</f>
        <v>5</v>
      </c>
      <c r="I39" s="142">
        <f>COUNTA('Monitoria Anual - 4'!R116:R130)</f>
        <v>7</v>
      </c>
      <c r="J39" s="143">
        <f>COUNTA('Monitoria Anual - 4'!S116:S130)</f>
        <v>3</v>
      </c>
      <c r="W39" s="179"/>
      <c r="X39" s="87"/>
    </row>
    <row r="40" spans="1:30">
      <c r="A40" s="87"/>
      <c r="C40" s="140" t="s">
        <v>625</v>
      </c>
      <c r="D40" s="135">
        <f t="shared" si="4"/>
        <v>15</v>
      </c>
      <c r="E40" s="141">
        <f>COUNTA('Monitoria Anual - 4'!T131:T145)</f>
        <v>0</v>
      </c>
      <c r="F40" s="142">
        <f>COUNTA('Monitoria Anual - 4'!O131:O145)</f>
        <v>0</v>
      </c>
      <c r="G40" s="142">
        <f>COUNTA('Monitoria Anual - 4'!P131:P145)</f>
        <v>4</v>
      </c>
      <c r="H40" s="142">
        <f>COUNTA('Monitoria Anual - 4'!Q131:Q145)</f>
        <v>4</v>
      </c>
      <c r="I40" s="142">
        <f>COUNTA('Monitoria Anual - 4'!R131:R145)</f>
        <v>4</v>
      </c>
      <c r="J40" s="143">
        <f>COUNTA('Monitoria Anual - 4'!S131:S145)</f>
        <v>3</v>
      </c>
      <c r="W40" s="179"/>
      <c r="X40" s="87"/>
    </row>
    <row r="41" spans="1:30" ht="15.75">
      <c r="A41" s="87"/>
      <c r="C41" s="144" t="s">
        <v>626</v>
      </c>
      <c r="D41" s="145">
        <f t="shared" si="4"/>
        <v>15</v>
      </c>
      <c r="E41" s="146">
        <f>COUNTA('Monitoria Anual - 4'!T146:T160)</f>
        <v>2</v>
      </c>
      <c r="F41" s="147">
        <f>COUNTA('Monitoria Anual - 4'!O146:O160)</f>
        <v>0</v>
      </c>
      <c r="G41" s="147">
        <f>COUNTA('Monitoria Anual - 4'!P146:P160)</f>
        <v>0</v>
      </c>
      <c r="H41" s="147">
        <f>COUNTA('Monitoria Anual - 4'!Q146:Q160)</f>
        <v>0</v>
      </c>
      <c r="I41" s="147">
        <f>COUNTA('Monitoria Anual - 4'!R146:R160)</f>
        <v>12</v>
      </c>
      <c r="J41" s="148">
        <f>COUNTA('Monitoria Anual - 4'!S146:S160)</f>
        <v>3</v>
      </c>
      <c r="W41" s="179"/>
      <c r="X41" s="87"/>
    </row>
    <row r="42" spans="1:30">
      <c r="A42" s="87"/>
      <c r="X42" s="87"/>
    </row>
    <row r="43" spans="1:30">
      <c r="A43" s="87"/>
      <c r="B43" s="87"/>
      <c r="C43" s="87"/>
      <c r="D43" s="87"/>
      <c r="E43" s="87"/>
      <c r="F43" s="87"/>
      <c r="G43" s="87"/>
      <c r="H43" s="87"/>
      <c r="I43" s="87"/>
      <c r="J43" s="87"/>
      <c r="K43" s="87"/>
      <c r="L43" s="87"/>
      <c r="M43" s="87"/>
      <c r="N43" s="87"/>
      <c r="O43" s="87"/>
      <c r="P43" s="87"/>
      <c r="Q43" s="87"/>
      <c r="R43" s="87"/>
      <c r="S43" s="87"/>
      <c r="T43" s="87"/>
      <c r="U43" s="87"/>
      <c r="V43" s="87"/>
      <c r="W43" s="87"/>
      <c r="X43" s="87"/>
    </row>
    <row r="45" spans="1:30">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row>
    <row r="46" spans="1:30">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row>
    <row r="47" spans="1:30">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row>
  </sheetData>
  <sheetProtection algorithmName="SHA-512" hashValue="9OBt89EJviemdl1Y4GhCiU2cJdcMCCLPVL4EUgHt8ZoJlKAWiGX0dE33W3QrskF3uoR7Q6eGlVJMd7Yk3UY1/A==" saltValue="7B9ul9WO8mxplDx/ZLxmtA==" spinCount="100000" sheet="1" objects="1" scenarios="1"/>
  <protectedRanges>
    <protectedRange algorithmName="SHA-512" hashValue="zzhv/Dq6/XQDdy4PArewFSu9VLQOsBZ9SvRQwEaPRryxU9jlfehRY4wDYvbp7yw2VZjtzuEFQ9mRoLL/NIyBnw==" saltValue="sDMcZXVTWsRsrO+dPIlxTA==" spinCount="100000" sqref="A1:AD47" name="Intervalo1_9_8_8"/>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33bf9ee-423a-49de-b467-001ef4b3c07d">
      <Terms xmlns="http://schemas.microsoft.com/office/infopath/2007/PartnerControls"/>
    </lcf76f155ced4ddcb4097134ff3c332f>
    <TaxCatchAll xmlns="051e38a1-0b00-4501-8a92-3ea274451ba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097C8CDB6F0FC849B42B929B0159AC33" ma:contentTypeVersion="19" ma:contentTypeDescription="Crie um novo documento." ma:contentTypeScope="" ma:versionID="83e9e20badeeafddb851b89468b86b7e">
  <xsd:schema xmlns:xsd="http://www.w3.org/2001/XMLSchema" xmlns:xs="http://www.w3.org/2001/XMLSchema" xmlns:p="http://schemas.microsoft.com/office/2006/metadata/properties" xmlns:ns2="533bf9ee-423a-49de-b467-001ef4b3c07d" xmlns:ns3="051e38a1-0b00-4501-8a92-3ea274451bac" targetNamespace="http://schemas.microsoft.com/office/2006/metadata/properties" ma:root="true" ma:fieldsID="1288e3208676b93aff2411adea934a7b" ns2:_="" ns3:_="">
    <xsd:import namespace="533bf9ee-423a-49de-b467-001ef4b3c07d"/>
    <xsd:import namespace="051e38a1-0b00-4501-8a92-3ea274451ba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3bf9ee-423a-49de-b467-001ef4b3c0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1e38a1-0b00-4501-8a92-3ea274451bac" elementFormDefault="qualified">
    <xsd:import namespace="http://schemas.microsoft.com/office/2006/documentManagement/types"/>
    <xsd:import namespace="http://schemas.microsoft.com/office/infopath/2007/PartnerControls"/>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element name="TaxCatchAll" ma:index="23" nillable="true" ma:displayName="Taxonomy Catch All Column" ma:hidden="true" ma:list="{4c33d54d-7589-4b74-a345-b8476018d2c2}" ma:internalName="TaxCatchAll" ma:showField="CatchAllData" ma:web="051e38a1-0b00-4501-8a92-3ea274451b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24F704-8315-46BC-B1CB-36C5FF58BEE1}"/>
</file>

<file path=customXml/itemProps2.xml><?xml version="1.0" encoding="utf-8"?>
<ds:datastoreItem xmlns:ds="http://schemas.openxmlformats.org/officeDocument/2006/customXml" ds:itemID="{46ACD063-01FA-4724-949D-8C1998F0DDCF}"/>
</file>

<file path=customXml/itemProps3.xml><?xml version="1.0" encoding="utf-8"?>
<ds:datastoreItem xmlns:ds="http://schemas.openxmlformats.org/officeDocument/2006/customXml" ds:itemID="{C8C51AF3-DF84-4827-B17B-24037AC4E33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
  <cp:revision>2</cp:revision>
  <dcterms:created xsi:type="dcterms:W3CDTF">2012-07-30T00:05:19Z</dcterms:created>
  <dcterms:modified xsi:type="dcterms:W3CDTF">2025-11-10T13:49:33Z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0x010100097C8CDB6F0FC849B42B929B0159AC33</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y fmtid="{D5CDD505-2E9C-101B-9397-08002B2CF9AE}" pid="10" name="MediaServiceImageTags">
    <vt:lpwstr/>
  </property>
</Properties>
</file>