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ANEXO V - CRONOGRAMA FÍSICO FINANCEIRO" sheetId="1" state="visible" r:id="rId2"/>
  </sheets>
  <externalReferences>
    <externalReference r:id="rId3"/>
  </externalReferences>
  <definedNames>
    <definedName function="false" hidden="false" localSheetId="0" name="_xlnm.Print_Area" vbProcedure="false">'ANEXO V - CRONOGRAMA FÍSICO FINANCEIRO'!$B$2:$R$115</definedName>
    <definedName function="false" hidden="false" localSheetId="0" name="_xlnm.Print_Area" vbProcedure="false">'ANEXO V - CRONOGRAMA FÍSICO FINANCEIRO'!$B$2:$R$115</definedName>
    <definedName function="false" hidden="false" localSheetId="0" name="_xlnm.Print_Area_0" vbProcedure="false">'ANEXO V - CRONOGRAMA FÍSICO FINANCEIRO'!$B$2:$R$115</definedName>
    <definedName function="false" hidden="false" localSheetId="0" name="_xlnm.Print_Area_0_0" vbProcedure="false">'ANEXO V - CRONOGRAMA FÍSICO FINANCEIRO'!$B$2:$R$115</definedName>
    <definedName function="false" hidden="false" localSheetId="0" name="_xlnm.Print_Area_0_0_0" vbProcedure="false">'ANEXO V - CRONOGRAMA FÍSICO FINANCEIRO'!$B$2:$R$115</definedName>
    <definedName function="false" hidden="false" localSheetId="0" name="_xlnm.Print_Area_0_0_0_0" vbProcedure="false">'ANEXO V - CRONOGRAMA FÍSICO FINANCEIRO'!$B$2:$R$115</definedName>
    <definedName function="false" hidden="false" localSheetId="0" name="_xlnm.Print_Area_0_0_0_0_0" vbProcedure="false">'ANEXO V - CRONOGRAMA FÍSICO FINANCEIRO'!$B$2:$R$115</definedName>
    <definedName function="false" hidden="false" localSheetId="0" name="_xlnm.Print_Area_0_0_0_0_0_0" vbProcedure="false">'ANEXO V - CRONOGRAMA FÍSICO FINANCEIRO'!$B$2:$R$115</definedName>
    <definedName function="false" hidden="false" localSheetId="0" name="_xlnm.Print_Area_0_0_0_0_0_0_0" vbProcedure="false">'ANEXO V - CRONOGRAMA FÍSICO FINANCEIRO'!$B$2:$R$115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<sst xmlns="http://schemas.openxmlformats.org/spreadsheetml/2006/main" count="123" uniqueCount="110">
  <si>
    <t> </t>
  </si>
  <si>
    <t>ANEXO V – MODELO DE CRONOGRAMA FÍSICO-FINANCEIRO</t>
  </si>
  <si>
    <t>ÁREA DE CONSTRUÇÃO:  2.841,51 m2</t>
  </si>
  <si>
    <t>ÓRGÃO: INST. BRAS. DO M. A. E DOS REC. NAT. RENOV. - IBAMA</t>
  </si>
  <si>
    <t>PRAZO DE EXECUÇÃO: 360 dias corridos</t>
  </si>
  <si>
    <t>OBRA: CENTRAL DE LOGÍSTICA E APOIO PREVFOGO</t>
  </si>
  <si>
    <t>END.: SCSN - TRECHO 2 - ED. SEDE DO IBAMA - ASA NORTE - DF</t>
  </si>
  <si>
    <t>MESES</t>
  </si>
  <si>
    <t> ITEM </t>
  </si>
  <si>
    <t> DESCRIÇÃO DOS SERVIÇOS</t>
  </si>
  <si>
    <t>PREÇO TOTAL (R$)</t>
  </si>
  <si>
    <t>%</t>
  </si>
  <si>
    <t>01.00.000</t>
  </si>
  <si>
    <t>SERVIÇOS TÉCNICO-PROFISSIONAIS</t>
  </si>
  <si>
    <t>03.01.400</t>
  </si>
  <si>
    <t>Fundações Profundas</t>
  </si>
  <si>
    <t>03.01.500</t>
  </si>
  <si>
    <t>Blocos e Cintas de Fundações</t>
  </si>
  <si>
    <t>03.02.000</t>
  </si>
  <si>
    <t>Estruturas</t>
  </si>
  <si>
    <t>04.01.105</t>
  </si>
  <si>
    <t>Paredes de alvenaria de blocos de concreto</t>
  </si>
  <si>
    <t>04.01.120</t>
  </si>
  <si>
    <t>Paredes de divisórias de granito e especiais</t>
  </si>
  <si>
    <t>04.01.206</t>
  </si>
  <si>
    <t>Esquadrias de Ferro e Alumínio</t>
  </si>
  <si>
    <t>04.01.230</t>
  </si>
  <si>
    <t>Portas de Madeira </t>
  </si>
  <si>
    <t>04.01.240</t>
  </si>
  <si>
    <t>Vidros e Plásticos</t>
  </si>
  <si>
    <t>04.01.400</t>
  </si>
  <si>
    <t>Cobertura e Fechamento Lateral</t>
  </si>
  <si>
    <t>04.01.420</t>
  </si>
  <si>
    <t>Domus / Telhado Verde</t>
  </si>
  <si>
    <t>04.01.430</t>
  </si>
  <si>
    <t>Calhas e Rufos</t>
  </si>
  <si>
    <t>04.01.510</t>
  </si>
  <si>
    <t>Revestimentos de Pisos</t>
  </si>
  <si>
    <t>04.01.530</t>
  </si>
  <si>
    <t>Revestimentos de Paredes</t>
  </si>
  <si>
    <t>04.01.550</t>
  </si>
  <si>
    <t>Revestimentos de Forros</t>
  </si>
  <si>
    <t>04.01.560</t>
  </si>
  <si>
    <t>Pinturas</t>
  </si>
  <si>
    <t>04.01.580</t>
  </si>
  <si>
    <t>Mantas Termo-acústicas</t>
  </si>
  <si>
    <t>04.01.600</t>
  </si>
  <si>
    <t>Impermeabilizações</t>
  </si>
  <si>
    <t>04.01.700</t>
  </si>
  <si>
    <t>Acabamentos e arremates</t>
  </si>
  <si>
    <t>04.01.800</t>
  </si>
  <si>
    <t>Equipamentos e acessórios</t>
  </si>
  <si>
    <t>04.02.000</t>
  </si>
  <si>
    <t>Comunicação visual</t>
  </si>
  <si>
    <t>04.04.000</t>
  </si>
  <si>
    <t>Paisagismo</t>
  </si>
  <si>
    <t>04.05.000</t>
  </si>
  <si>
    <t>Pavimentação</t>
  </si>
  <si>
    <t>04.06.000</t>
  </si>
  <si>
    <t>Sistema Viário</t>
  </si>
  <si>
    <t>05.01.200</t>
  </si>
  <si>
    <t>ÁGUA FRIA - Tubulações de Aço Carbono e Conexões de ferro maleável</t>
  </si>
  <si>
    <t>ÁGUA FRIA - Tubulações e Conexões de PVC rígido</t>
  </si>
  <si>
    <t>05.01.500</t>
  </si>
  <si>
    <t>Aparelhos e acessórios sanitários</t>
  </si>
  <si>
    <t>05.01.600</t>
  </si>
  <si>
    <t>Equipamentos - Bombas hidráulicas</t>
  </si>
  <si>
    <t>05.02.100</t>
  </si>
  <si>
    <t>ÁGUA QUENTE - Tubulações e Conexões de Cobre e CPVC </t>
  </si>
  <si>
    <t>05.02.400</t>
  </si>
  <si>
    <t>05.03.300</t>
  </si>
  <si>
    <t>DRENAGEM DE ÁGUAS PLUVIAIS - Tubulações e Conexões de PVC</t>
  </si>
  <si>
    <t>05.03.800</t>
  </si>
  <si>
    <t>Instalação Elevatória</t>
  </si>
  <si>
    <t>05.03.900</t>
  </si>
  <si>
    <t>Caixas de passagem</t>
  </si>
  <si>
    <t>05.04.300</t>
  </si>
  <si>
    <t>ESGOTO SANITÁRIO - Tubulações e Conexões de PVC </t>
  </si>
  <si>
    <t>05.04.800</t>
  </si>
  <si>
    <t>Acessórios</t>
  </si>
  <si>
    <t>06.01.100</t>
  </si>
  <si>
    <t>INSTALAÇÕES ELÉTRICAS - Entrada e Medição de Energia em BT</t>
  </si>
  <si>
    <t>06.01.300</t>
  </si>
  <si>
    <t>Redes de Média e Baixa tensão</t>
  </si>
  <si>
    <t>06.01.400</t>
  </si>
  <si>
    <t>Iluminação e Tomadas</t>
  </si>
  <si>
    <t>06.01.500</t>
  </si>
  <si>
    <t>Aterramento e Proteção Contra Descargas Atmosféricas</t>
  </si>
  <si>
    <t>06.03.000</t>
  </si>
  <si>
    <t>DETECÇÃO E ALARME DE INCÊNDIO</t>
  </si>
  <si>
    <t>06.07.000</t>
  </si>
  <si>
    <t>CIRCUITO FECHADO DE TELAVISÃO</t>
  </si>
  <si>
    <t>06.08.000</t>
  </si>
  <si>
    <t>SISTEMA DE SUPERVISÃO, COMANDO E CONTROLE</t>
  </si>
  <si>
    <t>06.09.000</t>
  </si>
  <si>
    <t>SISTEMA DE CABEAMENTO ESTRUTURADO</t>
  </si>
  <si>
    <t>07.00.000</t>
  </si>
  <si>
    <t>INSTALAÇÕES MECÂNICAS E DE UTILIDADES</t>
  </si>
  <si>
    <t>07.01.000</t>
  </si>
  <si>
    <t>ELEVADORES</t>
  </si>
  <si>
    <t>07.02.000</t>
  </si>
  <si>
    <t>AR CONDICIONADO</t>
  </si>
  <si>
    <t>07.07.000</t>
  </si>
  <si>
    <t>GÁS COMBUSTÍVEL</t>
  </si>
  <si>
    <t>08.00.000</t>
  </si>
  <si>
    <t>INSTALAÇÕES DE PREVENÇÃO E COMBATE A INCÊNDIO</t>
  </si>
  <si>
    <t>VALOR (R$) TOTAL MENSAL</t>
  </si>
  <si>
    <t>VALOR (R$) TOTAL ACUMULADO</t>
  </si>
  <si>
    <t>% MENSAL</t>
  </si>
  <si>
    <t>% ACUMULADO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</si>
</sst>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_(* #,##0_);_(* \(#,##0\);_(* \-??_);_(@_)"/>
    <numFmt numFmtId="167" formatCode="0%"/>
    <numFmt numFmtId="168" formatCode="0.000%"/>
    <numFmt numFmtId="169" formatCode="0.00%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thin"/>
      <top style="thick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2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3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3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2" borderId="3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0" fillId="2" borderId="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2" borderId="8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2" borderId="9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0" fillId="2" borderId="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8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2" borderId="1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0" fillId="2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2" borderId="1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2" borderId="13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0" fillId="2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8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4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2" borderId="11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2" borderId="12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4" fontId="10" fillId="2" borderId="13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7" fontId="8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2" borderId="4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4" fontId="10" fillId="2" borderId="8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4" fontId="10" fillId="2" borderId="9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2" borderId="17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2" borderId="18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0" fillId="2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8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7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2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7" fillId="2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G:/_PROENGE/BKP/HD1/Documents%20and%20Settings/AERONAUTICA/COMAR/NuBDAAE/OR&#199;AMENTO/OR&#199;AMENTO_R04/ORCA_1BDAAE_R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DI"/>
      <sheetName val="Resumo"/>
      <sheetName val="Orçamento"/>
      <sheetName val="Cronograma"/>
      <sheetName val="Composicoes"/>
      <sheetName val="Cotações"/>
      <sheetName val="Plan1"/>
    </sheetNames>
    <sheetDataSet>
      <sheetData sheetId="0"/>
      <sheetData sheetId="1"/>
      <sheetData sheetId="2">
        <row r="11">
          <cell r="B11" t="str">
            <v>02.00.000</v>
          </cell>
        </row>
        <row r="11">
          <cell r="D11" t="str">
            <v>SERVIÇOS PRELIMINARES</v>
          </cell>
        </row>
        <row r="62">
          <cell r="B62" t="str">
            <v>03.00.000</v>
          </cell>
        </row>
        <row r="62">
          <cell r="D62" t="str">
            <v>FUNDAÇÕES E ESTRUTURAS</v>
          </cell>
        </row>
        <row r="124">
          <cell r="B124" t="str">
            <v>04.00.000</v>
          </cell>
        </row>
        <row r="124">
          <cell r="D124" t="str">
            <v>ARQUITETURA E ELEMENTOS DE URBANISMO</v>
          </cell>
        </row>
        <row r="350">
          <cell r="B350" t="str">
            <v>05.00.000</v>
          </cell>
        </row>
        <row r="350">
          <cell r="D350" t="str">
            <v>INSTALAÇÕES HIDRÁULICAS E SANITÁRIAS</v>
          </cell>
        </row>
        <row r="532">
          <cell r="B532" t="str">
            <v>06.00.000</v>
          </cell>
        </row>
        <row r="532">
          <cell r="D532" t="str">
            <v>INSTALAÇÕES ELÉTRICAS E ELETRÔNICAS</v>
          </cell>
        </row>
        <row r="796">
          <cell r="B796" t="str">
            <v>09.00.000</v>
          </cell>
        </row>
        <row r="796">
          <cell r="D796" t="str">
            <v>SERVIÇOS COMPLEMENTARES</v>
          </cell>
        </row>
        <row r="809">
          <cell r="B809" t="str">
            <v>10.00.000</v>
          </cell>
        </row>
        <row r="809">
          <cell r="D809" t="str">
            <v>SERVIÇOS AUXILIARES E ADMINISTRATIVOS</v>
          </cell>
        </row>
      </sheetData>
      <sheetData sheetId="3"/>
      <sheetData sheetId="4"/>
      <sheetData sheetId="5"/>
      <sheetData sheetId="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T116"/>
  <sheetViews>
    <sheetView windowProtection="false" showFormulas="false" showGridLines="true" showRowColHeaders="true" showZeros="true" rightToLeft="false" tabSelected="true" showOutlineSymbols="true" defaultGridColor="true" view="pageBreakPreview" topLeftCell="A1" colorId="64" zoomScale="100" zoomScaleNormal="70" zoomScalePageLayoutView="100" workbookViewId="0">
      <selection pane="topLeft" activeCell="A64" activeCellId="0" sqref="64:64"/>
    </sheetView>
  </sheetViews>
  <sheetFormatPr defaultRowHeight="15"/>
  <cols>
    <col collapsed="false" hidden="false" max="1" min="1" style="0" width="1.08163265306122"/>
    <col collapsed="false" hidden="false" max="2" min="2" style="0" width="11.0714285714286"/>
    <col collapsed="false" hidden="false" max="3" min="3" style="0" width="64.9285714285714"/>
    <col collapsed="false" hidden="true" max="4" min="4" style="0" width="0"/>
    <col collapsed="false" hidden="false" max="5" min="5" style="0" width="16.469387755102"/>
    <col collapsed="false" hidden="false" max="6" min="6" style="0" width="9.85204081632653"/>
    <col collapsed="false" hidden="false" max="7" min="7" style="0" width="14.5816326530612"/>
    <col collapsed="false" hidden="false" max="8" min="8" style="0" width="13.0918367346939"/>
    <col collapsed="false" hidden="false" max="9" min="9" style="0" width="14.3112244897959"/>
    <col collapsed="false" hidden="false" max="10" min="10" style="0" width="13.7704081632653"/>
    <col collapsed="false" hidden="false" max="11" min="11" style="0" width="14.3112244897959"/>
    <col collapsed="false" hidden="false" max="12" min="12" style="0" width="14.5816326530612"/>
    <col collapsed="false" hidden="false" max="13" min="13" style="0" width="14.8469387755102"/>
    <col collapsed="false" hidden="false" max="14" min="14" style="0" width="14.5816326530612"/>
    <col collapsed="false" hidden="false" max="16" min="15" style="0" width="13.5"/>
    <col collapsed="false" hidden="false" max="17" min="17" style="0" width="13.2295918367347"/>
    <col collapsed="false" hidden="false" max="18" min="18" style="0" width="16.469387755102"/>
    <col collapsed="false" hidden="false" max="1025" min="19" style="0" width="8.23469387755102"/>
  </cols>
  <sheetData>
    <row r="1" customFormat="false" ht="8.25" hidden="false" customHeight="true" outlineLevel="0" collapsed="false">
      <c r="A1" s="1"/>
      <c r="B1" s="1"/>
      <c r="C1" s="1"/>
      <c r="D1" s="1"/>
      <c r="E1" s="1"/>
      <c r="F1" s="1"/>
    </row>
    <row r="2" customFormat="false" ht="29.85" hidden="false" customHeight="true" outlineLevel="0" collapsed="false">
      <c r="A2" s="1"/>
      <c r="B2" s="2" t="s">
        <v>0</v>
      </c>
      <c r="C2" s="3" t="s">
        <v>1</v>
      </c>
      <c r="D2" s="4" t="s">
        <v>0</v>
      </c>
      <c r="E2" s="4"/>
      <c r="F2" s="4"/>
      <c r="G2" s="5" t="s">
        <v>2</v>
      </c>
      <c r="H2" s="5"/>
      <c r="I2" s="5"/>
      <c r="J2" s="5"/>
      <c r="K2" s="5"/>
      <c r="L2" s="6"/>
      <c r="M2" s="6"/>
      <c r="N2" s="6"/>
      <c r="O2" s="6"/>
      <c r="P2" s="6"/>
      <c r="Q2" s="6"/>
      <c r="R2" s="6"/>
    </row>
    <row r="3" customFormat="false" ht="15" hidden="false" customHeight="true" outlineLevel="0" collapsed="false">
      <c r="A3" s="1"/>
      <c r="B3" s="2"/>
      <c r="C3" s="7" t="s">
        <v>3</v>
      </c>
      <c r="D3" s="7"/>
      <c r="E3" s="7"/>
      <c r="F3" s="7"/>
      <c r="G3" s="8" t="s">
        <v>4</v>
      </c>
      <c r="H3" s="8"/>
      <c r="I3" s="8"/>
      <c r="J3" s="8"/>
      <c r="K3" s="8"/>
      <c r="L3" s="6"/>
      <c r="M3" s="6"/>
      <c r="N3" s="6"/>
      <c r="O3" s="6"/>
      <c r="P3" s="6"/>
      <c r="Q3" s="6"/>
      <c r="R3" s="6"/>
    </row>
    <row r="4" customFormat="false" ht="15" hidden="false" customHeight="true" outlineLevel="0" collapsed="false">
      <c r="A4" s="1"/>
      <c r="B4" s="2"/>
      <c r="C4" s="9" t="s">
        <v>5</v>
      </c>
      <c r="D4" s="9"/>
      <c r="E4" s="9"/>
      <c r="F4" s="9"/>
      <c r="G4" s="10"/>
      <c r="H4" s="10"/>
      <c r="I4" s="10"/>
      <c r="J4" s="10"/>
      <c r="K4" s="10"/>
      <c r="L4" s="6"/>
      <c r="M4" s="6"/>
      <c r="N4" s="6"/>
      <c r="O4" s="6"/>
      <c r="P4" s="6"/>
      <c r="Q4" s="6"/>
      <c r="R4" s="6"/>
    </row>
    <row r="5" customFormat="false" ht="15" hidden="false" customHeight="true" outlineLevel="0" collapsed="false">
      <c r="A5" s="1"/>
      <c r="B5" s="2"/>
      <c r="C5" s="11" t="s">
        <v>6</v>
      </c>
      <c r="D5" s="11"/>
      <c r="E5" s="11"/>
      <c r="F5" s="11"/>
      <c r="G5" s="12" t="s">
        <v>7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customFormat="false" ht="12.75" hidden="false" customHeight="true" outlineLevel="0" collapsed="false">
      <c r="A6" s="1"/>
      <c r="B6" s="13" t="s">
        <v>8</v>
      </c>
      <c r="C6" s="14" t="s">
        <v>9</v>
      </c>
      <c r="D6" s="15"/>
      <c r="E6" s="15" t="s">
        <v>10</v>
      </c>
      <c r="F6" s="16" t="s">
        <v>11</v>
      </c>
      <c r="G6" s="12" t="n">
        <v>1</v>
      </c>
      <c r="H6" s="12" t="n">
        <v>2</v>
      </c>
      <c r="I6" s="12" t="n">
        <v>3</v>
      </c>
      <c r="J6" s="12" t="n">
        <v>4</v>
      </c>
      <c r="K6" s="12" t="n">
        <v>5</v>
      </c>
      <c r="L6" s="12" t="n">
        <v>6</v>
      </c>
      <c r="M6" s="12" t="n">
        <v>7</v>
      </c>
      <c r="N6" s="12" t="n">
        <v>8</v>
      </c>
      <c r="O6" s="12" t="n">
        <v>9</v>
      </c>
      <c r="P6" s="12" t="n">
        <v>10</v>
      </c>
      <c r="Q6" s="12" t="n">
        <v>11</v>
      </c>
      <c r="R6" s="12" t="n">
        <v>12</v>
      </c>
    </row>
    <row r="7" customFormat="false" ht="15.75" hidden="false" customHeight="true" outlineLevel="0" collapsed="false">
      <c r="A7" s="1"/>
      <c r="B7" s="17" t="s">
        <v>12</v>
      </c>
      <c r="C7" s="18" t="s">
        <v>13</v>
      </c>
      <c r="D7" s="18"/>
      <c r="E7" s="17"/>
      <c r="F7" s="19"/>
      <c r="G7" s="20" t="n">
        <f aca="false">E7*G8</f>
        <v>0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customFormat="false" ht="15.75" hidden="false" customHeight="true" outlineLevel="0" collapsed="false">
      <c r="A8" s="1"/>
      <c r="B8" s="22"/>
      <c r="C8" s="23"/>
      <c r="D8" s="24"/>
      <c r="E8" s="22"/>
      <c r="F8" s="25"/>
      <c r="G8" s="26" t="n">
        <v>1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customFormat="false" ht="15" hidden="false" customHeight="true" outlineLevel="0" collapsed="false">
      <c r="A9" s="1"/>
      <c r="B9" s="27" t="str">
        <f aca="false">[1]Orçamento!B11</f>
        <v>02.00.000</v>
      </c>
      <c r="C9" s="28" t="str">
        <f aca="false">[1]Orçamento!D11</f>
        <v>SERVIÇOS PRELIMINARES</v>
      </c>
      <c r="D9" s="28"/>
      <c r="E9" s="27"/>
      <c r="F9" s="29"/>
      <c r="G9" s="30" t="n">
        <f aca="false">E9*G10</f>
        <v>0</v>
      </c>
      <c r="H9" s="30" t="n">
        <f aca="false">E9*H10</f>
        <v>0</v>
      </c>
      <c r="I9" s="30" t="n">
        <f aca="false">E9*I10</f>
        <v>0</v>
      </c>
      <c r="J9" s="30" t="n">
        <f aca="false">E9*J10</f>
        <v>0</v>
      </c>
      <c r="K9" s="30" t="n">
        <f aca="false">E9*K10</f>
        <v>0</v>
      </c>
      <c r="L9" s="30" t="n">
        <f aca="false">E9*L10</f>
        <v>0</v>
      </c>
      <c r="M9" s="30" t="n">
        <f aca="false">E9*M10</f>
        <v>0</v>
      </c>
      <c r="N9" s="30" t="n">
        <f aca="false">E9*N10</f>
        <v>0</v>
      </c>
      <c r="O9" s="30" t="n">
        <f aca="false">E9*O10</f>
        <v>0</v>
      </c>
      <c r="P9" s="30" t="n">
        <f aca="false">E9*P10</f>
        <v>0</v>
      </c>
      <c r="Q9" s="30" t="n">
        <f aca="false">E9*Q10</f>
        <v>0</v>
      </c>
      <c r="R9" s="30" t="n">
        <f aca="false">E9*R10</f>
        <v>0</v>
      </c>
    </row>
    <row r="10" customFormat="false" ht="15" hidden="false" customHeight="true" outlineLevel="0" collapsed="false">
      <c r="A10" s="1"/>
      <c r="B10" s="31"/>
      <c r="C10" s="32"/>
      <c r="D10" s="33"/>
      <c r="E10" s="31"/>
      <c r="F10" s="34"/>
      <c r="G10" s="35" t="n">
        <v>0.78</v>
      </c>
      <c r="H10" s="35" t="n">
        <v>0.02</v>
      </c>
      <c r="I10" s="35" t="n">
        <v>0.02</v>
      </c>
      <c r="J10" s="35" t="n">
        <v>0.02</v>
      </c>
      <c r="K10" s="35" t="n">
        <v>0.02</v>
      </c>
      <c r="L10" s="35" t="n">
        <v>0.02</v>
      </c>
      <c r="M10" s="35" t="n">
        <v>0.02</v>
      </c>
      <c r="N10" s="35" t="n">
        <v>0.02</v>
      </c>
      <c r="O10" s="35" t="n">
        <v>0.02</v>
      </c>
      <c r="P10" s="35" t="n">
        <v>0.02</v>
      </c>
      <c r="Q10" s="35" t="n">
        <v>0.02</v>
      </c>
      <c r="R10" s="35" t="n">
        <v>0.02</v>
      </c>
    </row>
    <row r="11" customFormat="false" ht="13.8" hidden="false" customHeight="false" outlineLevel="0" collapsed="false">
      <c r="A11" s="1"/>
      <c r="B11" s="22" t="str">
        <f aca="false">[1]Orçamento!B62</f>
        <v>03.00.000</v>
      </c>
      <c r="C11" s="36" t="str">
        <f aca="false">[1]Orçamento!D62</f>
        <v>FUNDAÇÕES E ESTRUTURAS</v>
      </c>
      <c r="D11" s="36"/>
      <c r="E11" s="22"/>
      <c r="F11" s="25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customFormat="false" ht="13.8" hidden="false" customHeight="true" outlineLevel="0" collapsed="false">
      <c r="A12" s="1"/>
      <c r="B12" s="38" t="s">
        <v>14</v>
      </c>
      <c r="C12" s="39" t="s">
        <v>15</v>
      </c>
      <c r="D12" s="39"/>
      <c r="E12" s="27"/>
      <c r="F12" s="29"/>
      <c r="G12" s="30" t="n">
        <f aca="false">E12*G13</f>
        <v>0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customFormat="false" ht="13.8" hidden="false" customHeight="false" outlineLevel="0" collapsed="false">
      <c r="A13" s="1"/>
      <c r="B13" s="41"/>
      <c r="C13" s="42"/>
      <c r="D13" s="43"/>
      <c r="E13" s="31"/>
      <c r="F13" s="34"/>
      <c r="G13" s="35" t="n">
        <v>1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customFormat="false" ht="13.8" hidden="false" customHeight="true" outlineLevel="0" collapsed="false">
      <c r="A14" s="1"/>
      <c r="B14" s="38" t="s">
        <v>16</v>
      </c>
      <c r="C14" s="39" t="s">
        <v>17</v>
      </c>
      <c r="D14" s="39"/>
      <c r="E14" s="27"/>
      <c r="F14" s="29"/>
      <c r="G14" s="30" t="n">
        <f aca="false">E14*G15</f>
        <v>0</v>
      </c>
      <c r="H14" s="30" t="n">
        <f aca="false">E14*H15</f>
        <v>0</v>
      </c>
      <c r="I14" s="45" t="s">
        <v>0</v>
      </c>
      <c r="J14" s="40"/>
      <c r="K14" s="40"/>
      <c r="L14" s="40"/>
      <c r="M14" s="40"/>
      <c r="N14" s="40"/>
      <c r="O14" s="40"/>
      <c r="P14" s="40"/>
      <c r="Q14" s="40"/>
      <c r="R14" s="40"/>
    </row>
    <row r="15" customFormat="false" ht="13.8" hidden="false" customHeight="false" outlineLevel="0" collapsed="false">
      <c r="A15" s="1"/>
      <c r="B15" s="41"/>
      <c r="C15" s="42"/>
      <c r="D15" s="43"/>
      <c r="E15" s="31"/>
      <c r="F15" s="34"/>
      <c r="G15" s="35" t="n">
        <v>0.35</v>
      </c>
      <c r="H15" s="35" t="n">
        <v>0.65</v>
      </c>
      <c r="I15" s="26" t="s">
        <v>0</v>
      </c>
      <c r="J15" s="44"/>
      <c r="K15" s="44"/>
      <c r="L15" s="44"/>
      <c r="M15" s="44"/>
      <c r="N15" s="44"/>
      <c r="O15" s="44"/>
      <c r="P15" s="44"/>
      <c r="Q15" s="44"/>
      <c r="R15" s="44"/>
    </row>
    <row r="16" customFormat="false" ht="15.75" hidden="false" customHeight="true" outlineLevel="0" collapsed="false">
      <c r="A16" s="1"/>
      <c r="B16" s="38" t="s">
        <v>18</v>
      </c>
      <c r="C16" s="39" t="s">
        <v>19</v>
      </c>
      <c r="D16" s="39"/>
      <c r="E16" s="27"/>
      <c r="F16" s="29"/>
      <c r="G16" s="37"/>
      <c r="H16" s="30" t="n">
        <f aca="false">E16*H17</f>
        <v>0</v>
      </c>
      <c r="I16" s="30" t="n">
        <f aca="false">E16*I17</f>
        <v>0</v>
      </c>
      <c r="J16" s="30" t="n">
        <f aca="false">E16*J17</f>
        <v>0</v>
      </c>
      <c r="K16" s="30" t="n">
        <f aca="false">E16*K17</f>
        <v>0</v>
      </c>
      <c r="L16" s="30" t="n">
        <f aca="false">E16*L17</f>
        <v>0</v>
      </c>
      <c r="M16" s="40"/>
      <c r="N16" s="40"/>
      <c r="O16" s="40"/>
      <c r="P16" s="40"/>
      <c r="Q16" s="40"/>
      <c r="R16" s="40"/>
    </row>
    <row r="17" customFormat="false" ht="15.75" hidden="false" customHeight="true" outlineLevel="0" collapsed="false">
      <c r="A17" s="1"/>
      <c r="B17" s="41"/>
      <c r="C17" s="42"/>
      <c r="D17" s="43"/>
      <c r="E17" s="31"/>
      <c r="F17" s="34"/>
      <c r="G17" s="44"/>
      <c r="H17" s="35" t="n">
        <v>0.15</v>
      </c>
      <c r="I17" s="35" t="n">
        <v>0.25</v>
      </c>
      <c r="J17" s="35" t="n">
        <v>0.25</v>
      </c>
      <c r="K17" s="35" t="n">
        <v>0.25</v>
      </c>
      <c r="L17" s="35" t="n">
        <v>0.1</v>
      </c>
      <c r="M17" s="44"/>
      <c r="N17" s="44"/>
      <c r="O17" s="44"/>
      <c r="P17" s="44"/>
      <c r="Q17" s="44"/>
      <c r="R17" s="44"/>
    </row>
    <row r="18" customFormat="false" ht="13.8" hidden="false" customHeight="false" outlineLevel="0" collapsed="false">
      <c r="A18" s="1"/>
      <c r="B18" s="22" t="str">
        <f aca="false">[1]Orçamento!B124</f>
        <v>04.00.000</v>
      </c>
      <c r="C18" s="36" t="str">
        <f aca="false">[1]Orçamento!D124</f>
        <v>ARQUITETURA E ELEMENTOS DE URBANISMO</v>
      </c>
      <c r="D18" s="36"/>
      <c r="E18" s="22"/>
      <c r="F18" s="25"/>
      <c r="G18" s="40"/>
      <c r="H18" s="37"/>
      <c r="I18" s="37"/>
      <c r="J18" s="37"/>
      <c r="K18" s="37"/>
      <c r="L18" s="37"/>
      <c r="M18" s="40"/>
      <c r="N18" s="40"/>
      <c r="O18" s="40"/>
      <c r="P18" s="40"/>
      <c r="Q18" s="40"/>
      <c r="R18" s="40"/>
    </row>
    <row r="19" customFormat="false" ht="25.35" hidden="false" customHeight="true" outlineLevel="0" collapsed="false">
      <c r="A19" s="1"/>
      <c r="B19" s="38" t="s">
        <v>20</v>
      </c>
      <c r="C19" s="39" t="s">
        <v>21</v>
      </c>
      <c r="D19" s="39"/>
      <c r="E19" s="27"/>
      <c r="F19" s="29"/>
      <c r="G19" s="40"/>
      <c r="H19" s="40"/>
      <c r="I19" s="40"/>
      <c r="J19" s="30" t="n">
        <f aca="false">E19*J20</f>
        <v>0</v>
      </c>
      <c r="K19" s="30" t="n">
        <f aca="false">E19*K20</f>
        <v>0</v>
      </c>
      <c r="L19" s="30" t="n">
        <f aca="false">E19*L20</f>
        <v>0</v>
      </c>
      <c r="M19" s="30" t="n">
        <f aca="false">E19*M20</f>
        <v>0</v>
      </c>
      <c r="N19" s="40"/>
      <c r="O19" s="40"/>
      <c r="P19" s="40"/>
      <c r="Q19" s="40"/>
      <c r="R19" s="40"/>
    </row>
    <row r="20" customFormat="false" ht="15" hidden="false" customHeight="true" outlineLevel="0" collapsed="false">
      <c r="A20" s="1"/>
      <c r="B20" s="41"/>
      <c r="C20" s="42"/>
      <c r="D20" s="43"/>
      <c r="E20" s="31"/>
      <c r="F20" s="34"/>
      <c r="G20" s="44"/>
      <c r="H20" s="44"/>
      <c r="I20" s="44"/>
      <c r="J20" s="35" t="n">
        <v>0.2</v>
      </c>
      <c r="K20" s="35" t="n">
        <v>0.25</v>
      </c>
      <c r="L20" s="35" t="n">
        <v>0.3</v>
      </c>
      <c r="M20" s="35" t="n">
        <v>0.25</v>
      </c>
      <c r="N20" s="44" t="s">
        <v>0</v>
      </c>
      <c r="O20" s="44"/>
      <c r="P20" s="44"/>
      <c r="Q20" s="44"/>
      <c r="R20" s="44"/>
    </row>
    <row r="21" customFormat="false" ht="25.35" hidden="false" customHeight="true" outlineLevel="0" collapsed="false">
      <c r="A21" s="1"/>
      <c r="B21" s="38" t="s">
        <v>22</v>
      </c>
      <c r="C21" s="39" t="s">
        <v>23</v>
      </c>
      <c r="D21" s="39"/>
      <c r="E21" s="27"/>
      <c r="F21" s="29"/>
      <c r="G21" s="40"/>
      <c r="H21" s="40"/>
      <c r="I21" s="40"/>
      <c r="J21" s="37"/>
      <c r="K21" s="37"/>
      <c r="L21" s="37"/>
      <c r="M21" s="30" t="n">
        <f aca="false">E21*M22</f>
        <v>0</v>
      </c>
      <c r="N21" s="40"/>
      <c r="O21" s="40"/>
      <c r="P21" s="40"/>
      <c r="Q21" s="30" t="n">
        <f aca="false">E21*Q22</f>
        <v>0</v>
      </c>
      <c r="R21" s="40"/>
    </row>
    <row r="22" customFormat="false" ht="15.75" hidden="false" customHeight="true" outlineLevel="0" collapsed="false">
      <c r="A22" s="1"/>
      <c r="B22" s="41"/>
      <c r="C22" s="42"/>
      <c r="D22" s="43"/>
      <c r="E22" s="31"/>
      <c r="F22" s="34"/>
      <c r="G22" s="44"/>
      <c r="H22" s="44"/>
      <c r="I22" s="44"/>
      <c r="J22" s="44"/>
      <c r="K22" s="44"/>
      <c r="L22" s="44"/>
      <c r="M22" s="35" t="n">
        <v>0.2</v>
      </c>
      <c r="N22" s="44"/>
      <c r="O22" s="44"/>
      <c r="P22" s="44" t="s">
        <v>0</v>
      </c>
      <c r="Q22" s="35" t="n">
        <v>0.8</v>
      </c>
      <c r="R22" s="44"/>
    </row>
    <row r="23" customFormat="false" ht="13.8" hidden="false" customHeight="true" outlineLevel="0" collapsed="false">
      <c r="A23" s="1"/>
      <c r="B23" s="38" t="s">
        <v>24</v>
      </c>
      <c r="C23" s="39" t="s">
        <v>25</v>
      </c>
      <c r="D23" s="39"/>
      <c r="E23" s="27"/>
      <c r="F23" s="29"/>
      <c r="G23" s="40"/>
      <c r="H23" s="40"/>
      <c r="I23" s="40"/>
      <c r="J23" s="40"/>
      <c r="K23" s="40"/>
      <c r="L23" s="30" t="n">
        <f aca="false">E23*L24</f>
        <v>0</v>
      </c>
      <c r="M23" s="30" t="n">
        <f aca="false">E23*M24</f>
        <v>0</v>
      </c>
      <c r="N23" s="30" t="n">
        <f aca="false">E23*N24</f>
        <v>0</v>
      </c>
      <c r="O23" s="30" t="n">
        <f aca="false">E23*O24</f>
        <v>0</v>
      </c>
      <c r="P23" s="40"/>
      <c r="Q23" s="37"/>
      <c r="R23" s="40"/>
    </row>
    <row r="24" customFormat="false" ht="13.8" hidden="false" customHeight="false" outlineLevel="0" collapsed="false">
      <c r="A24" s="1"/>
      <c r="B24" s="41"/>
      <c r="C24" s="42"/>
      <c r="D24" s="43"/>
      <c r="E24" s="31"/>
      <c r="F24" s="34"/>
      <c r="G24" s="44"/>
      <c r="H24" s="44"/>
      <c r="I24" s="44"/>
      <c r="J24" s="44"/>
      <c r="K24" s="44"/>
      <c r="L24" s="35" t="n">
        <v>0.15</v>
      </c>
      <c r="M24" s="35" t="n">
        <v>0.3</v>
      </c>
      <c r="N24" s="35" t="n">
        <v>0.3</v>
      </c>
      <c r="O24" s="35" t="n">
        <v>0.25</v>
      </c>
      <c r="P24" s="44"/>
      <c r="Q24" s="44"/>
      <c r="R24" s="44"/>
    </row>
    <row r="25" customFormat="false" ht="15.75" hidden="false" customHeight="true" outlineLevel="0" collapsed="false">
      <c r="A25" s="1"/>
      <c r="B25" s="38" t="s">
        <v>26</v>
      </c>
      <c r="C25" s="39" t="s">
        <v>27</v>
      </c>
      <c r="D25" s="39"/>
      <c r="E25" s="27"/>
      <c r="F25" s="29"/>
      <c r="G25" s="40"/>
      <c r="H25" s="40"/>
      <c r="I25" s="40"/>
      <c r="J25" s="40"/>
      <c r="K25" s="30" t="n">
        <f aca="false">E25*K26</f>
        <v>0</v>
      </c>
      <c r="L25" s="30" t="n">
        <f aca="false">E25*L26</f>
        <v>0</v>
      </c>
      <c r="M25" s="30" t="n">
        <f aca="false">E25*M26</f>
        <v>0</v>
      </c>
      <c r="N25" s="30" t="n">
        <f aca="false">E25*N26</f>
        <v>0</v>
      </c>
      <c r="O25" s="30" t="n">
        <f aca="false">E25*O26</f>
        <v>0</v>
      </c>
      <c r="P25" s="30" t="n">
        <f aca="false">E25*P26</f>
        <v>0</v>
      </c>
      <c r="Q25" s="40"/>
      <c r="R25" s="40"/>
    </row>
    <row r="26" customFormat="false" ht="15.75" hidden="false" customHeight="true" outlineLevel="0" collapsed="false">
      <c r="A26" s="1"/>
      <c r="B26" s="41"/>
      <c r="C26" s="42"/>
      <c r="D26" s="43"/>
      <c r="E26" s="31"/>
      <c r="F26" s="34"/>
      <c r="G26" s="44"/>
      <c r="H26" s="44"/>
      <c r="I26" s="44"/>
      <c r="J26" s="44"/>
      <c r="K26" s="35" t="n">
        <v>0.1</v>
      </c>
      <c r="L26" s="35" t="n">
        <v>0.1</v>
      </c>
      <c r="M26" s="35" t="n">
        <v>0.2</v>
      </c>
      <c r="N26" s="35" t="n">
        <v>0.25</v>
      </c>
      <c r="O26" s="35" t="n">
        <v>0.25</v>
      </c>
      <c r="P26" s="35" t="n">
        <v>0.1</v>
      </c>
      <c r="Q26" s="44"/>
      <c r="R26" s="44"/>
    </row>
    <row r="27" customFormat="false" ht="13.8" hidden="false" customHeight="true" outlineLevel="0" collapsed="false">
      <c r="A27" s="1"/>
      <c r="B27" s="38" t="s">
        <v>28</v>
      </c>
      <c r="C27" s="39" t="s">
        <v>29</v>
      </c>
      <c r="D27" s="39"/>
      <c r="E27" s="27"/>
      <c r="F27" s="29"/>
      <c r="G27" s="40"/>
      <c r="H27" s="40"/>
      <c r="I27" s="40"/>
      <c r="J27" s="40"/>
      <c r="K27" s="37"/>
      <c r="L27" s="37"/>
      <c r="M27" s="37"/>
      <c r="N27" s="30" t="n">
        <f aca="false">E27*N28</f>
        <v>0</v>
      </c>
      <c r="O27" s="30" t="n">
        <f aca="false">E27*O28</f>
        <v>0</v>
      </c>
      <c r="P27" s="30" t="n">
        <f aca="false">E27*P28</f>
        <v>0</v>
      </c>
      <c r="Q27" s="40"/>
      <c r="R27" s="40"/>
    </row>
    <row r="28" customFormat="false" ht="13.8" hidden="false" customHeight="false" outlineLevel="0" collapsed="false">
      <c r="A28" s="1"/>
      <c r="B28" s="41"/>
      <c r="C28" s="42"/>
      <c r="D28" s="43"/>
      <c r="E28" s="31"/>
      <c r="F28" s="34"/>
      <c r="G28" s="44"/>
      <c r="H28" s="44"/>
      <c r="I28" s="44"/>
      <c r="J28" s="44"/>
      <c r="K28" s="44"/>
      <c r="L28" s="44"/>
      <c r="M28" s="44"/>
      <c r="N28" s="35" t="n">
        <v>0.3</v>
      </c>
      <c r="O28" s="35" t="n">
        <v>0.3</v>
      </c>
      <c r="P28" s="35" t="n">
        <v>0.4</v>
      </c>
      <c r="Q28" s="44"/>
      <c r="R28" s="44"/>
    </row>
    <row r="29" customFormat="false" ht="15.75" hidden="false" customHeight="true" outlineLevel="0" collapsed="false">
      <c r="A29" s="1"/>
      <c r="B29" s="38" t="s">
        <v>30</v>
      </c>
      <c r="C29" s="39" t="s">
        <v>31</v>
      </c>
      <c r="D29" s="39"/>
      <c r="E29" s="27"/>
      <c r="F29" s="29"/>
      <c r="G29" s="40"/>
      <c r="H29" s="40"/>
      <c r="I29" s="40"/>
      <c r="J29" s="40"/>
      <c r="K29" s="40"/>
      <c r="L29" s="40"/>
      <c r="M29" s="30" t="n">
        <f aca="false">E29*M30</f>
        <v>0</v>
      </c>
      <c r="N29" s="30" t="n">
        <f aca="false">E29*N30</f>
        <v>0</v>
      </c>
      <c r="O29" s="37"/>
      <c r="P29" s="37"/>
      <c r="Q29" s="40"/>
      <c r="R29" s="40"/>
    </row>
    <row r="30" customFormat="false" ht="15.75" hidden="false" customHeight="true" outlineLevel="0" collapsed="false">
      <c r="A30" s="1"/>
      <c r="B30" s="41"/>
      <c r="C30" s="42"/>
      <c r="D30" s="43"/>
      <c r="E30" s="31"/>
      <c r="F30" s="34"/>
      <c r="G30" s="44"/>
      <c r="H30" s="44"/>
      <c r="I30" s="44"/>
      <c r="J30" s="44"/>
      <c r="K30" s="44"/>
      <c r="L30" s="44"/>
      <c r="M30" s="35" t="n">
        <v>0.5</v>
      </c>
      <c r="N30" s="35" t="n">
        <v>0.5</v>
      </c>
      <c r="O30" s="44"/>
      <c r="P30" s="44"/>
      <c r="Q30" s="44"/>
      <c r="R30" s="44"/>
    </row>
    <row r="31" customFormat="false" ht="13.8" hidden="false" customHeight="true" outlineLevel="0" collapsed="false">
      <c r="A31" s="1"/>
      <c r="B31" s="38" t="s">
        <v>32</v>
      </c>
      <c r="C31" s="39" t="s">
        <v>33</v>
      </c>
      <c r="D31" s="39"/>
      <c r="E31" s="27"/>
      <c r="F31" s="29"/>
      <c r="G31" s="40"/>
      <c r="H31" s="40"/>
      <c r="I31" s="40"/>
      <c r="J31" s="40"/>
      <c r="K31" s="40"/>
      <c r="L31" s="40"/>
      <c r="M31" s="37" t="s">
        <v>0</v>
      </c>
      <c r="N31" s="30" t="n">
        <f aca="false">E31*N32</f>
        <v>0</v>
      </c>
      <c r="O31" s="30" t="n">
        <f aca="false">E31*O32</f>
        <v>0</v>
      </c>
      <c r="P31" s="30" t="n">
        <f aca="false">E31*P32</f>
        <v>0</v>
      </c>
      <c r="Q31" s="30" t="n">
        <f aca="false">E31*Q32</f>
        <v>0</v>
      </c>
      <c r="R31" s="30" t="n">
        <f aca="false">E31*R32</f>
        <v>0</v>
      </c>
    </row>
    <row r="32" customFormat="false" ht="13.8" hidden="false" customHeight="false" outlineLevel="0" collapsed="false">
      <c r="A32" s="1"/>
      <c r="B32" s="41"/>
      <c r="C32" s="42"/>
      <c r="D32" s="43"/>
      <c r="E32" s="31"/>
      <c r="F32" s="34"/>
      <c r="G32" s="44"/>
      <c r="H32" s="44"/>
      <c r="I32" s="44"/>
      <c r="J32" s="44"/>
      <c r="K32" s="44"/>
      <c r="L32" s="44"/>
      <c r="M32" s="44" t="s">
        <v>0</v>
      </c>
      <c r="N32" s="35" t="n">
        <v>0.3</v>
      </c>
      <c r="O32" s="35" t="n">
        <v>0.3</v>
      </c>
      <c r="P32" s="35" t="n">
        <v>0.3</v>
      </c>
      <c r="Q32" s="35" t="n">
        <v>0.05</v>
      </c>
      <c r="R32" s="35" t="n">
        <v>0.05</v>
      </c>
    </row>
    <row r="33" customFormat="false" ht="15.75" hidden="false" customHeight="true" outlineLevel="0" collapsed="false">
      <c r="A33" s="1"/>
      <c r="B33" s="38" t="s">
        <v>34</v>
      </c>
      <c r="C33" s="39" t="s">
        <v>35</v>
      </c>
      <c r="D33" s="39"/>
      <c r="E33" s="27"/>
      <c r="F33" s="29"/>
      <c r="G33" s="40"/>
      <c r="H33" s="40"/>
      <c r="I33" s="40"/>
      <c r="J33" s="40"/>
      <c r="K33" s="40"/>
      <c r="L33" s="40"/>
      <c r="M33" s="30" t="n">
        <f aca="false">E33*M34</f>
        <v>0</v>
      </c>
      <c r="N33" s="30" t="n">
        <f aca="false">E33*N34</f>
        <v>0</v>
      </c>
      <c r="O33" s="37"/>
      <c r="P33" s="37"/>
      <c r="Q33" s="37"/>
      <c r="R33" s="37"/>
    </row>
    <row r="34" customFormat="false" ht="15.75" hidden="false" customHeight="true" outlineLevel="0" collapsed="false">
      <c r="A34" s="1"/>
      <c r="B34" s="41"/>
      <c r="C34" s="42"/>
      <c r="D34" s="43"/>
      <c r="E34" s="31"/>
      <c r="F34" s="34"/>
      <c r="G34" s="44"/>
      <c r="H34" s="44"/>
      <c r="I34" s="44"/>
      <c r="J34" s="44"/>
      <c r="K34" s="44"/>
      <c r="L34" s="44"/>
      <c r="M34" s="35" t="n">
        <v>0.5</v>
      </c>
      <c r="N34" s="35" t="n">
        <v>0.5</v>
      </c>
      <c r="O34" s="44"/>
      <c r="P34" s="44"/>
      <c r="Q34" s="44"/>
      <c r="R34" s="44"/>
    </row>
    <row r="35" customFormat="false" ht="13.8" hidden="false" customHeight="true" outlineLevel="0" collapsed="false">
      <c r="A35" s="1"/>
      <c r="B35" s="38" t="s">
        <v>36</v>
      </c>
      <c r="C35" s="39" t="s">
        <v>37</v>
      </c>
      <c r="D35" s="39"/>
      <c r="E35" s="27"/>
      <c r="F35" s="29"/>
      <c r="G35" s="40"/>
      <c r="H35" s="40"/>
      <c r="I35" s="40"/>
      <c r="J35" s="40"/>
      <c r="K35" s="40"/>
      <c r="L35" s="30" t="n">
        <f aca="false">E35*L36</f>
        <v>0</v>
      </c>
      <c r="M35" s="30" t="n">
        <f aca="false">E35*M36</f>
        <v>0</v>
      </c>
      <c r="N35" s="30" t="n">
        <f aca="false">E35*N36</f>
        <v>0</v>
      </c>
      <c r="O35" s="30" t="n">
        <f aca="false">E35*O36</f>
        <v>0</v>
      </c>
      <c r="P35" s="30" t="n">
        <f aca="false">E35*P36</f>
        <v>0</v>
      </c>
      <c r="Q35" s="30" t="n">
        <f aca="false">E35*Q36</f>
        <v>0</v>
      </c>
      <c r="R35" s="40"/>
    </row>
    <row r="36" customFormat="false" ht="13.8" hidden="false" customHeight="false" outlineLevel="0" collapsed="false">
      <c r="A36" s="1"/>
      <c r="B36" s="41"/>
      <c r="C36" s="42"/>
      <c r="D36" s="43"/>
      <c r="E36" s="31"/>
      <c r="F36" s="34"/>
      <c r="G36" s="44"/>
      <c r="H36" s="44"/>
      <c r="I36" s="44"/>
      <c r="J36" s="44"/>
      <c r="K36" s="44"/>
      <c r="L36" s="35" t="n">
        <v>0.1</v>
      </c>
      <c r="M36" s="35" t="n">
        <v>0.1</v>
      </c>
      <c r="N36" s="35" t="n">
        <v>0.2</v>
      </c>
      <c r="O36" s="35" t="n">
        <v>0.2</v>
      </c>
      <c r="P36" s="35" t="n">
        <v>0.2</v>
      </c>
      <c r="Q36" s="35" t="n">
        <v>0.2</v>
      </c>
      <c r="R36" s="44"/>
    </row>
    <row r="37" customFormat="false" ht="15.75" hidden="false" customHeight="true" outlineLevel="0" collapsed="false">
      <c r="A37" s="1"/>
      <c r="B37" s="38" t="s">
        <v>38</v>
      </c>
      <c r="C37" s="39" t="s">
        <v>39</v>
      </c>
      <c r="D37" s="39"/>
      <c r="E37" s="27"/>
      <c r="F37" s="29"/>
      <c r="G37" s="40"/>
      <c r="H37" s="40"/>
      <c r="I37" s="40"/>
      <c r="J37" s="40"/>
      <c r="K37" s="40"/>
      <c r="L37" s="37"/>
      <c r="M37" s="30" t="n">
        <f aca="false">E37*M38</f>
        <v>0</v>
      </c>
      <c r="N37" s="30" t="n">
        <f aca="false">E37*N38</f>
        <v>0</v>
      </c>
      <c r="O37" s="30" t="n">
        <f aca="false">E37*O38</f>
        <v>0</v>
      </c>
      <c r="P37" s="30" t="n">
        <f aca="false">E37*P38</f>
        <v>0</v>
      </c>
      <c r="Q37" s="30" t="n">
        <f aca="false">E37*Q38</f>
        <v>0</v>
      </c>
      <c r="R37" s="30" t="n">
        <f aca="false">E37*R38</f>
        <v>0</v>
      </c>
    </row>
    <row r="38" customFormat="false" ht="15.75" hidden="false" customHeight="true" outlineLevel="0" collapsed="false">
      <c r="A38" s="1"/>
      <c r="B38" s="41"/>
      <c r="C38" s="42"/>
      <c r="D38" s="43"/>
      <c r="E38" s="31"/>
      <c r="F38" s="34"/>
      <c r="G38" s="44"/>
      <c r="H38" s="44"/>
      <c r="I38" s="44"/>
      <c r="J38" s="44"/>
      <c r="K38" s="44"/>
      <c r="L38" s="44"/>
      <c r="M38" s="35" t="n">
        <v>0.15</v>
      </c>
      <c r="N38" s="35" t="n">
        <v>0.15</v>
      </c>
      <c r="O38" s="35" t="n">
        <v>0.25</v>
      </c>
      <c r="P38" s="35" t="n">
        <v>0.25</v>
      </c>
      <c r="Q38" s="35" t="n">
        <v>0.1</v>
      </c>
      <c r="R38" s="35" t="n">
        <v>0.1</v>
      </c>
    </row>
    <row r="39" customFormat="false" ht="13.8" hidden="false" customHeight="true" outlineLevel="0" collapsed="false">
      <c r="A39" s="1"/>
      <c r="B39" s="46" t="s">
        <v>40</v>
      </c>
      <c r="C39" s="47" t="s">
        <v>41</v>
      </c>
      <c r="D39" s="47"/>
      <c r="E39" s="27"/>
      <c r="F39" s="25"/>
      <c r="G39" s="40"/>
      <c r="H39" s="40"/>
      <c r="I39" s="40"/>
      <c r="J39" s="40"/>
      <c r="K39" s="40"/>
      <c r="L39" s="40"/>
      <c r="M39" s="37"/>
      <c r="N39" s="30" t="n">
        <f aca="false">E39*N40</f>
        <v>0</v>
      </c>
      <c r="O39" s="30" t="n">
        <f aca="false">E39*O40</f>
        <v>0</v>
      </c>
      <c r="P39" s="30" t="n">
        <f aca="false">E39*P40</f>
        <v>0</v>
      </c>
      <c r="Q39" s="30" t="n">
        <f aca="false">E39*Q40</f>
        <v>0</v>
      </c>
      <c r="R39" s="30" t="n">
        <f aca="false">E39*R40</f>
        <v>0</v>
      </c>
    </row>
    <row r="40" customFormat="false" ht="13.8" hidden="false" customHeight="false" outlineLevel="0" collapsed="false">
      <c r="A40" s="1"/>
      <c r="B40" s="46"/>
      <c r="C40" s="48"/>
      <c r="D40" s="49"/>
      <c r="E40" s="22"/>
      <c r="F40" s="25"/>
      <c r="G40" s="44"/>
      <c r="H40" s="44"/>
      <c r="I40" s="44"/>
      <c r="J40" s="44"/>
      <c r="K40" s="44"/>
      <c r="L40" s="44"/>
      <c r="M40" s="44"/>
      <c r="N40" s="35" t="n">
        <v>0.15</v>
      </c>
      <c r="O40" s="35" t="n">
        <v>0.25</v>
      </c>
      <c r="P40" s="35" t="n">
        <v>0.25</v>
      </c>
      <c r="Q40" s="35" t="n">
        <v>0.3</v>
      </c>
      <c r="R40" s="35" t="n">
        <v>0.05</v>
      </c>
    </row>
    <row r="41" customFormat="false" ht="15.75" hidden="false" customHeight="true" outlineLevel="0" collapsed="false">
      <c r="A41" s="1"/>
      <c r="B41" s="38" t="s">
        <v>42</v>
      </c>
      <c r="C41" s="39" t="s">
        <v>43</v>
      </c>
      <c r="D41" s="39"/>
      <c r="E41" s="27"/>
      <c r="F41" s="29"/>
      <c r="G41" s="40"/>
      <c r="H41" s="40"/>
      <c r="I41" s="40"/>
      <c r="J41" s="40"/>
      <c r="K41" s="40"/>
      <c r="L41" s="40"/>
      <c r="M41" s="40"/>
      <c r="N41" s="30" t="n">
        <f aca="false">E41*N42</f>
        <v>0</v>
      </c>
      <c r="O41" s="30" t="n">
        <f aca="false">E41*O42</f>
        <v>0</v>
      </c>
      <c r="P41" s="30" t="n">
        <f aca="false">E41*P42</f>
        <v>0</v>
      </c>
      <c r="Q41" s="30" t="n">
        <f aca="false">E41*Q42</f>
        <v>0</v>
      </c>
      <c r="R41" s="30" t="n">
        <f aca="false">E41*R42</f>
        <v>0</v>
      </c>
    </row>
    <row r="42" customFormat="false" ht="15.75" hidden="false" customHeight="true" outlineLevel="0" collapsed="false">
      <c r="A42" s="1"/>
      <c r="B42" s="41"/>
      <c r="C42" s="42"/>
      <c r="D42" s="43"/>
      <c r="E42" s="31"/>
      <c r="F42" s="34"/>
      <c r="G42" s="44"/>
      <c r="H42" s="44"/>
      <c r="I42" s="44"/>
      <c r="J42" s="44"/>
      <c r="K42" s="44"/>
      <c r="L42" s="44"/>
      <c r="M42" s="44"/>
      <c r="N42" s="35" t="n">
        <v>0.2</v>
      </c>
      <c r="O42" s="35" t="n">
        <v>0.2</v>
      </c>
      <c r="P42" s="35" t="n">
        <v>0.2</v>
      </c>
      <c r="Q42" s="35" t="n">
        <v>0.2</v>
      </c>
      <c r="R42" s="35" t="n">
        <v>0.2</v>
      </c>
    </row>
    <row r="43" customFormat="false" ht="13.8" hidden="false" customHeight="true" outlineLevel="0" collapsed="false">
      <c r="A43" s="1"/>
      <c r="B43" s="38" t="s">
        <v>44</v>
      </c>
      <c r="C43" s="39" t="s">
        <v>45</v>
      </c>
      <c r="D43" s="39"/>
      <c r="E43" s="27"/>
      <c r="F43" s="29"/>
      <c r="G43" s="40"/>
      <c r="H43" s="40"/>
      <c r="I43" s="40"/>
      <c r="J43" s="40"/>
      <c r="K43" s="40"/>
      <c r="L43" s="40"/>
      <c r="M43" s="40"/>
      <c r="N43" s="37"/>
      <c r="O43" s="37"/>
      <c r="P43" s="30" t="n">
        <f aca="false">E43*P44</f>
        <v>0</v>
      </c>
      <c r="Q43" s="37"/>
      <c r="R43" s="37"/>
    </row>
    <row r="44" customFormat="false" ht="13.8" hidden="false" customHeight="false" outlineLevel="0" collapsed="false">
      <c r="A44" s="1"/>
      <c r="B44" s="41"/>
      <c r="C44" s="42"/>
      <c r="D44" s="43"/>
      <c r="E44" s="31"/>
      <c r="F44" s="34"/>
      <c r="G44" s="44"/>
      <c r="H44" s="44"/>
      <c r="I44" s="44"/>
      <c r="J44" s="44"/>
      <c r="K44" s="44"/>
      <c r="L44" s="44"/>
      <c r="M44" s="44"/>
      <c r="N44" s="44"/>
      <c r="O44" s="44"/>
      <c r="P44" s="35" t="n">
        <v>1</v>
      </c>
      <c r="Q44" s="44"/>
      <c r="R44" s="44"/>
    </row>
    <row r="45" customFormat="false" ht="15.75" hidden="false" customHeight="true" outlineLevel="0" collapsed="false">
      <c r="A45" s="1"/>
      <c r="B45" s="38" t="s">
        <v>46</v>
      </c>
      <c r="C45" s="39" t="s">
        <v>47</v>
      </c>
      <c r="D45" s="39"/>
      <c r="E45" s="27"/>
      <c r="F45" s="29"/>
      <c r="G45" s="40"/>
      <c r="H45" s="40"/>
      <c r="I45" s="40"/>
      <c r="J45" s="40"/>
      <c r="K45" s="40"/>
      <c r="L45" s="30" t="n">
        <f aca="false">E45*L46</f>
        <v>0</v>
      </c>
      <c r="M45" s="30" t="n">
        <f aca="false">E45*M46</f>
        <v>0</v>
      </c>
      <c r="N45" s="30" t="n">
        <f aca="false">E45*N46</f>
        <v>0</v>
      </c>
      <c r="O45" s="30" t="n">
        <f aca="false">E45*O46</f>
        <v>0</v>
      </c>
      <c r="P45" s="37"/>
      <c r="Q45" s="40"/>
      <c r="R45" s="40"/>
    </row>
    <row r="46" customFormat="false" ht="15.75" hidden="false" customHeight="true" outlineLevel="0" collapsed="false">
      <c r="A46" s="1"/>
      <c r="B46" s="41"/>
      <c r="C46" s="42"/>
      <c r="D46" s="43"/>
      <c r="E46" s="31"/>
      <c r="F46" s="34"/>
      <c r="G46" s="44"/>
      <c r="H46" s="44"/>
      <c r="I46" s="44"/>
      <c r="J46" s="44"/>
      <c r="K46" s="44" t="s">
        <v>0</v>
      </c>
      <c r="L46" s="35" t="n">
        <v>0.25</v>
      </c>
      <c r="M46" s="35" t="n">
        <v>0.25</v>
      </c>
      <c r="N46" s="35" t="n">
        <v>0.25</v>
      </c>
      <c r="O46" s="35" t="n">
        <v>0.25</v>
      </c>
      <c r="P46" s="44"/>
      <c r="Q46" s="44"/>
      <c r="R46" s="44"/>
    </row>
    <row r="47" customFormat="false" ht="13.8" hidden="false" customHeight="true" outlineLevel="0" collapsed="false">
      <c r="A47" s="1"/>
      <c r="B47" s="38" t="s">
        <v>48</v>
      </c>
      <c r="C47" s="39" t="s">
        <v>49</v>
      </c>
      <c r="D47" s="39"/>
      <c r="E47" s="27"/>
      <c r="F47" s="29"/>
      <c r="G47" s="40"/>
      <c r="H47" s="40"/>
      <c r="I47" s="40"/>
      <c r="J47" s="40"/>
      <c r="K47" s="40"/>
      <c r="L47" s="37"/>
      <c r="M47" s="30" t="n">
        <f aca="false">E47*M48</f>
        <v>0</v>
      </c>
      <c r="N47" s="30" t="n">
        <f aca="false">E47*N48</f>
        <v>0</v>
      </c>
      <c r="O47" s="30" t="n">
        <f aca="false">E47*O48</f>
        <v>0</v>
      </c>
      <c r="P47" s="30" t="n">
        <f aca="false">E47*P48</f>
        <v>0</v>
      </c>
      <c r="Q47" s="30" t="n">
        <f aca="false">E47*Q48</f>
        <v>0</v>
      </c>
      <c r="R47" s="40"/>
    </row>
    <row r="48" customFormat="false" ht="13.8" hidden="false" customHeight="false" outlineLevel="0" collapsed="false">
      <c r="A48" s="1"/>
      <c r="B48" s="41"/>
      <c r="C48" s="42"/>
      <c r="D48" s="43"/>
      <c r="E48" s="31"/>
      <c r="F48" s="34"/>
      <c r="G48" s="44"/>
      <c r="H48" s="44"/>
      <c r="I48" s="44"/>
      <c r="J48" s="44"/>
      <c r="K48" s="44"/>
      <c r="L48" s="44" t="s">
        <v>0</v>
      </c>
      <c r="M48" s="35" t="n">
        <v>0.15</v>
      </c>
      <c r="N48" s="35" t="n">
        <v>0.2</v>
      </c>
      <c r="O48" s="35" t="n">
        <v>0.25</v>
      </c>
      <c r="P48" s="35" t="n">
        <v>0.2</v>
      </c>
      <c r="Q48" s="35" t="n">
        <v>0.2</v>
      </c>
      <c r="R48" s="44"/>
    </row>
    <row r="49" customFormat="false" ht="15.75" hidden="false" customHeight="true" outlineLevel="0" collapsed="false">
      <c r="A49" s="1"/>
      <c r="B49" s="38" t="s">
        <v>50</v>
      </c>
      <c r="C49" s="39" t="s">
        <v>51</v>
      </c>
      <c r="D49" s="39"/>
      <c r="E49" s="27"/>
      <c r="F49" s="29"/>
      <c r="G49" s="40"/>
      <c r="H49" s="40"/>
      <c r="I49" s="40"/>
      <c r="J49" s="40"/>
      <c r="K49" s="40"/>
      <c r="L49" s="40"/>
      <c r="M49" s="37"/>
      <c r="N49" s="37"/>
      <c r="O49" s="37"/>
      <c r="P49" s="30" t="n">
        <f aca="false">E49*P50</f>
        <v>0</v>
      </c>
      <c r="Q49" s="30" t="n">
        <f aca="false">E49*Q50</f>
        <v>0</v>
      </c>
      <c r="R49" s="30" t="n">
        <f aca="false">E49*R50</f>
        <v>0</v>
      </c>
    </row>
    <row r="50" customFormat="false" ht="15.75" hidden="false" customHeight="true" outlineLevel="0" collapsed="false">
      <c r="A50" s="1"/>
      <c r="B50" s="41"/>
      <c r="C50" s="42"/>
      <c r="D50" s="43"/>
      <c r="E50" s="31"/>
      <c r="F50" s="34"/>
      <c r="G50" s="44"/>
      <c r="H50" s="44"/>
      <c r="I50" s="44"/>
      <c r="J50" s="44"/>
      <c r="K50" s="44"/>
      <c r="L50" s="44"/>
      <c r="M50" s="44"/>
      <c r="N50" s="44"/>
      <c r="O50" s="44"/>
      <c r="P50" s="35" t="n">
        <v>0.4</v>
      </c>
      <c r="Q50" s="35" t="n">
        <v>0.4</v>
      </c>
      <c r="R50" s="35" t="n">
        <v>0.2</v>
      </c>
    </row>
    <row r="51" customFormat="false" ht="15.75" hidden="false" customHeight="true" outlineLevel="0" collapsed="false">
      <c r="A51" s="1"/>
      <c r="B51" s="38" t="s">
        <v>52</v>
      </c>
      <c r="C51" s="39" t="s">
        <v>53</v>
      </c>
      <c r="D51" s="39"/>
      <c r="E51" s="27"/>
      <c r="F51" s="29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30" t="n">
        <f aca="false">E51*Q52</f>
        <v>0</v>
      </c>
      <c r="R51" s="30" t="n">
        <f aca="false">E51*R52</f>
        <v>0</v>
      </c>
      <c r="T51" s="50"/>
    </row>
    <row r="52" customFormat="false" ht="15.75" hidden="false" customHeight="true" outlineLevel="0" collapsed="false">
      <c r="A52" s="1"/>
      <c r="B52" s="46"/>
      <c r="C52" s="48"/>
      <c r="D52" s="49"/>
      <c r="E52" s="22"/>
      <c r="F52" s="25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35" t="n">
        <v>0.35</v>
      </c>
      <c r="R52" s="35" t="n">
        <v>0.65</v>
      </c>
    </row>
    <row r="53" customFormat="false" ht="13.8" hidden="false" customHeight="true" outlineLevel="0" collapsed="false">
      <c r="A53" s="1"/>
      <c r="B53" s="38" t="s">
        <v>54</v>
      </c>
      <c r="C53" s="39" t="s">
        <v>55</v>
      </c>
      <c r="D53" s="39"/>
      <c r="E53" s="27"/>
      <c r="F53" s="29"/>
      <c r="G53" s="40"/>
      <c r="H53" s="40"/>
      <c r="I53" s="40"/>
      <c r="J53" s="40"/>
      <c r="K53" s="40"/>
      <c r="L53" s="40"/>
      <c r="M53" s="40"/>
      <c r="N53" s="40"/>
      <c r="O53" s="40"/>
      <c r="P53" s="30" t="n">
        <f aca="false">E53*P54</f>
        <v>0</v>
      </c>
      <c r="Q53" s="30" t="n">
        <f aca="false">E53*Q54</f>
        <v>0</v>
      </c>
      <c r="R53" s="30" t="n">
        <f aca="false">E53*R54</f>
        <v>0</v>
      </c>
    </row>
    <row r="54" customFormat="false" ht="13.8" hidden="false" customHeight="false" outlineLevel="0" collapsed="false">
      <c r="A54" s="1"/>
      <c r="B54" s="41"/>
      <c r="C54" s="42"/>
      <c r="D54" s="43"/>
      <c r="E54" s="31"/>
      <c r="F54" s="34"/>
      <c r="G54" s="44"/>
      <c r="H54" s="44"/>
      <c r="I54" s="44"/>
      <c r="J54" s="44"/>
      <c r="K54" s="44"/>
      <c r="L54" s="44"/>
      <c r="M54" s="44"/>
      <c r="N54" s="44"/>
      <c r="O54" s="44"/>
      <c r="P54" s="35" t="n">
        <v>0.4</v>
      </c>
      <c r="Q54" s="35" t="n">
        <v>0.4</v>
      </c>
      <c r="R54" s="35" t="n">
        <v>0.2</v>
      </c>
    </row>
    <row r="55" customFormat="false" ht="15.75" hidden="false" customHeight="true" outlineLevel="0" collapsed="false">
      <c r="A55" s="1"/>
      <c r="B55" s="38" t="s">
        <v>56</v>
      </c>
      <c r="C55" s="39" t="s">
        <v>57</v>
      </c>
      <c r="D55" s="39"/>
      <c r="E55" s="27"/>
      <c r="F55" s="29"/>
      <c r="G55" s="40"/>
      <c r="H55" s="40"/>
      <c r="I55" s="40"/>
      <c r="J55" s="40"/>
      <c r="K55" s="40"/>
      <c r="L55" s="40"/>
      <c r="M55" s="40"/>
      <c r="N55" s="40"/>
      <c r="O55" s="30" t="n">
        <f aca="false">E55*O56</f>
        <v>0</v>
      </c>
      <c r="P55" s="30" t="n">
        <f aca="false">E55*P56</f>
        <v>0</v>
      </c>
      <c r="Q55" s="30" t="n">
        <f aca="false">E55*Q56</f>
        <v>0</v>
      </c>
      <c r="R55" s="37"/>
    </row>
    <row r="56" customFormat="false" ht="15.75" hidden="false" customHeight="true" outlineLevel="0" collapsed="false">
      <c r="A56" s="1"/>
      <c r="B56" s="41"/>
      <c r="C56" s="42"/>
      <c r="D56" s="43"/>
      <c r="E56" s="31"/>
      <c r="F56" s="34"/>
      <c r="G56" s="44"/>
      <c r="H56" s="44"/>
      <c r="I56" s="44"/>
      <c r="J56" s="44"/>
      <c r="K56" s="44"/>
      <c r="L56" s="44"/>
      <c r="M56" s="44"/>
      <c r="N56" s="44"/>
      <c r="O56" s="35" t="n">
        <v>0.3</v>
      </c>
      <c r="P56" s="35" t="n">
        <v>0.4</v>
      </c>
      <c r="Q56" s="35" t="n">
        <v>0.3</v>
      </c>
      <c r="R56" s="44"/>
    </row>
    <row r="57" customFormat="false" ht="13.8" hidden="false" customHeight="true" outlineLevel="0" collapsed="false">
      <c r="A57" s="1"/>
      <c r="B57" s="38" t="s">
        <v>58</v>
      </c>
      <c r="C57" s="39" t="s">
        <v>59</v>
      </c>
      <c r="D57" s="39"/>
      <c r="E57" s="27"/>
      <c r="F57" s="29"/>
      <c r="G57" s="40"/>
      <c r="H57" s="40"/>
      <c r="I57" s="40"/>
      <c r="J57" s="40"/>
      <c r="K57" s="40"/>
      <c r="L57" s="40"/>
      <c r="M57" s="40"/>
      <c r="N57" s="40"/>
      <c r="O57" s="37"/>
      <c r="P57" s="37"/>
      <c r="Q57" s="37"/>
      <c r="R57" s="45" t="n">
        <f aca="false">E57*R58</f>
        <v>0</v>
      </c>
    </row>
    <row r="58" customFormat="false" ht="13.8" hidden="false" customHeight="false" outlineLevel="0" collapsed="false">
      <c r="A58" s="1"/>
      <c r="B58" s="41"/>
      <c r="C58" s="42"/>
      <c r="D58" s="43"/>
      <c r="E58" s="31"/>
      <c r="F58" s="3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26" t="n">
        <v>1</v>
      </c>
    </row>
    <row r="59" customFormat="false" ht="13.8" hidden="false" customHeight="false" outlineLevel="0" collapsed="false">
      <c r="A59" s="1"/>
      <c r="B59" s="22" t="str">
        <f aca="false">[1]Orçamento!B350</f>
        <v>05.00.000</v>
      </c>
      <c r="C59" s="36" t="str">
        <f aca="false">[1]Orçamento!D350</f>
        <v>INSTALAÇÕES HIDRÁULICAS E SANITÁRIAS</v>
      </c>
      <c r="D59" s="36"/>
      <c r="E59" s="22"/>
      <c r="F59" s="25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customFormat="false" ht="37.3" hidden="false" customHeight="true" outlineLevel="0" collapsed="false">
      <c r="A60" s="1"/>
      <c r="B60" s="38" t="s">
        <v>60</v>
      </c>
      <c r="C60" s="39" t="s">
        <v>61</v>
      </c>
      <c r="D60" s="39"/>
      <c r="E60" s="27"/>
      <c r="F60" s="29"/>
      <c r="G60" s="40"/>
      <c r="H60" s="40"/>
      <c r="I60" s="51"/>
      <c r="J60" s="51"/>
      <c r="K60" s="51"/>
      <c r="L60" s="51"/>
      <c r="M60" s="51"/>
      <c r="N60" s="51"/>
      <c r="O60" s="45" t="n">
        <f aca="false">E60*O61</f>
        <v>0</v>
      </c>
      <c r="P60" s="45" t="n">
        <f aca="false">E60*P61</f>
        <v>0</v>
      </c>
      <c r="Q60" s="40"/>
      <c r="R60" s="40"/>
    </row>
    <row r="61" customFormat="false" ht="13.8" hidden="false" customHeight="false" outlineLevel="0" collapsed="false">
      <c r="A61" s="1"/>
      <c r="B61" s="22"/>
      <c r="C61" s="23"/>
      <c r="D61" s="24"/>
      <c r="E61" s="22"/>
      <c r="F61" s="25"/>
      <c r="G61" s="40"/>
      <c r="H61" s="40"/>
      <c r="I61" s="51"/>
      <c r="J61" s="51"/>
      <c r="K61" s="51"/>
      <c r="L61" s="51"/>
      <c r="M61" s="51"/>
      <c r="N61" s="51"/>
      <c r="O61" s="26" t="n">
        <v>0.6</v>
      </c>
      <c r="P61" s="26" t="n">
        <v>0.4</v>
      </c>
      <c r="Q61" s="40"/>
      <c r="R61" s="40"/>
    </row>
    <row r="62" customFormat="false" ht="25.35" hidden="false" customHeight="true" outlineLevel="0" collapsed="false">
      <c r="A62" s="1"/>
      <c r="B62" s="38" t="s">
        <v>60</v>
      </c>
      <c r="C62" s="39" t="s">
        <v>62</v>
      </c>
      <c r="D62" s="39"/>
      <c r="E62" s="27"/>
      <c r="F62" s="29"/>
      <c r="G62" s="40"/>
      <c r="H62" s="40"/>
      <c r="I62" s="45" t="n">
        <f aca="false">E62*I63</f>
        <v>0</v>
      </c>
      <c r="J62" s="45" t="n">
        <f aca="false">E62*J63</f>
        <v>0</v>
      </c>
      <c r="K62" s="45" t="n">
        <f aca="false">E62*K63</f>
        <v>0</v>
      </c>
      <c r="L62" s="45" t="n">
        <f aca="false">E62*L63</f>
        <v>0</v>
      </c>
      <c r="M62" s="45" t="n">
        <f aca="false">E62*M63</f>
        <v>0</v>
      </c>
      <c r="N62" s="45" t="n">
        <f aca="false">E62*N63</f>
        <v>0</v>
      </c>
      <c r="O62" s="45" t="n">
        <f aca="false">E62*O63</f>
        <v>0</v>
      </c>
      <c r="P62" s="45" t="n">
        <f aca="false">E62*P63</f>
        <v>0</v>
      </c>
      <c r="Q62" s="40"/>
      <c r="R62" s="40"/>
    </row>
    <row r="63" customFormat="false" ht="13.8" hidden="false" customHeight="false" outlineLevel="0" collapsed="false">
      <c r="A63" s="1"/>
      <c r="B63" s="41"/>
      <c r="C63" s="42"/>
      <c r="D63" s="43"/>
      <c r="E63" s="31"/>
      <c r="F63" s="34"/>
      <c r="G63" s="44"/>
      <c r="H63" s="44"/>
      <c r="I63" s="26" t="n">
        <v>0.05</v>
      </c>
      <c r="J63" s="26" t="n">
        <v>0.05</v>
      </c>
      <c r="K63" s="26" t="n">
        <v>0.15</v>
      </c>
      <c r="L63" s="26" t="n">
        <v>0.2</v>
      </c>
      <c r="M63" s="26" t="n">
        <v>0.2</v>
      </c>
      <c r="N63" s="26" t="n">
        <v>0.2</v>
      </c>
      <c r="O63" s="26" t="n">
        <v>0.1</v>
      </c>
      <c r="P63" s="26" t="n">
        <v>0.05</v>
      </c>
      <c r="Q63" s="44"/>
      <c r="R63" s="44"/>
    </row>
    <row r="64" customFormat="false" ht="25.35" hidden="false" customHeight="true" outlineLevel="0" collapsed="false">
      <c r="A64" s="1"/>
      <c r="B64" s="38" t="s">
        <v>63</v>
      </c>
      <c r="C64" s="39" t="s">
        <v>64</v>
      </c>
      <c r="D64" s="39"/>
      <c r="E64" s="27"/>
      <c r="F64" s="29"/>
      <c r="G64" s="40"/>
      <c r="H64" s="40"/>
      <c r="I64" s="40"/>
      <c r="J64" s="40"/>
      <c r="K64" s="40"/>
      <c r="L64" s="40"/>
      <c r="M64" s="40"/>
      <c r="N64" s="40"/>
      <c r="O64" s="45" t="n">
        <f aca="false">E64*O65</f>
        <v>0</v>
      </c>
      <c r="P64" s="45" t="n">
        <f aca="false">E64*P65</f>
        <v>0</v>
      </c>
      <c r="Q64" s="45" t="n">
        <f aca="false">E64*Q65</f>
        <v>0</v>
      </c>
      <c r="R64" s="40"/>
    </row>
    <row r="65" customFormat="false" ht="13.8" hidden="false" customHeight="false" outlineLevel="0" collapsed="false">
      <c r="A65" s="1"/>
      <c r="B65" s="41"/>
      <c r="C65" s="42"/>
      <c r="D65" s="43"/>
      <c r="E65" s="31"/>
      <c r="F65" s="34"/>
      <c r="G65" s="44"/>
      <c r="H65" s="44"/>
      <c r="I65" s="44"/>
      <c r="J65" s="44"/>
      <c r="K65" s="44"/>
      <c r="L65" s="44"/>
      <c r="M65" s="44"/>
      <c r="N65" s="44"/>
      <c r="O65" s="26" t="n">
        <v>0.3</v>
      </c>
      <c r="P65" s="26" t="n">
        <v>0.4</v>
      </c>
      <c r="Q65" s="26" t="n">
        <v>0.3</v>
      </c>
      <c r="R65" s="44"/>
    </row>
    <row r="66" customFormat="false" ht="25.35" hidden="false" customHeight="true" outlineLevel="0" collapsed="false">
      <c r="A66" s="1"/>
      <c r="B66" s="38" t="s">
        <v>65</v>
      </c>
      <c r="C66" s="39" t="s">
        <v>66</v>
      </c>
      <c r="D66" s="39"/>
      <c r="E66" s="27"/>
      <c r="F66" s="29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5" t="n">
        <f aca="false">E66*Q67</f>
        <v>0</v>
      </c>
      <c r="R66" s="40"/>
    </row>
    <row r="67" customFormat="false" ht="13.8" hidden="false" customHeight="false" outlineLevel="0" collapsed="false">
      <c r="A67" s="1"/>
      <c r="B67" s="41"/>
      <c r="C67" s="42"/>
      <c r="D67" s="43"/>
      <c r="E67" s="31"/>
      <c r="F67" s="3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26" t="n">
        <v>1</v>
      </c>
      <c r="R67" s="44"/>
    </row>
    <row r="68" customFormat="false" ht="25.35" hidden="false" customHeight="true" outlineLevel="0" collapsed="false">
      <c r="A68" s="1"/>
      <c r="B68" s="38" t="s">
        <v>67</v>
      </c>
      <c r="C68" s="39" t="s">
        <v>68</v>
      </c>
      <c r="D68" s="39"/>
      <c r="E68" s="27"/>
      <c r="F68" s="29"/>
      <c r="G68" s="40"/>
      <c r="H68" s="40"/>
      <c r="I68" s="40"/>
      <c r="J68" s="40"/>
      <c r="K68" s="40"/>
      <c r="L68" s="40"/>
      <c r="M68" s="45" t="n">
        <f aca="false">E68*M69</f>
        <v>0</v>
      </c>
      <c r="N68" s="45" t="n">
        <f aca="false">E68*N69</f>
        <v>0</v>
      </c>
      <c r="O68" s="45" t="n">
        <f aca="false">E68*O69</f>
        <v>0</v>
      </c>
      <c r="P68" s="45" t="n">
        <f aca="false">E68*P69</f>
        <v>0</v>
      </c>
      <c r="Q68" s="40"/>
      <c r="R68" s="40"/>
    </row>
    <row r="69" customFormat="false" ht="13.8" hidden="false" customHeight="false" outlineLevel="0" collapsed="false">
      <c r="A69" s="1"/>
      <c r="B69" s="41"/>
      <c r="C69" s="42"/>
      <c r="D69" s="43"/>
      <c r="E69" s="31"/>
      <c r="F69" s="34"/>
      <c r="G69" s="44"/>
      <c r="H69" s="44"/>
      <c r="I69" s="44"/>
      <c r="J69" s="44"/>
      <c r="K69" s="44"/>
      <c r="L69" s="44"/>
      <c r="M69" s="26" t="n">
        <v>0.3</v>
      </c>
      <c r="N69" s="26" t="n">
        <v>0.3</v>
      </c>
      <c r="O69" s="26" t="n">
        <v>0.3</v>
      </c>
      <c r="P69" s="26" t="n">
        <v>0.1</v>
      </c>
      <c r="Q69" s="44" t="s">
        <v>0</v>
      </c>
      <c r="R69" s="44"/>
    </row>
    <row r="70" customFormat="false" ht="13.8" hidden="false" customHeight="true" outlineLevel="0" collapsed="false">
      <c r="A70" s="1"/>
      <c r="B70" s="38" t="s">
        <v>69</v>
      </c>
      <c r="C70" s="39" t="s">
        <v>51</v>
      </c>
      <c r="D70" s="39"/>
      <c r="E70" s="27"/>
      <c r="F70" s="29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5" t="n">
        <f aca="false">E70*Q71</f>
        <v>0</v>
      </c>
      <c r="R70" s="40"/>
    </row>
    <row r="71" customFormat="false" ht="13.8" hidden="false" customHeight="false" outlineLevel="0" collapsed="false">
      <c r="A71" s="1"/>
      <c r="B71" s="41"/>
      <c r="C71" s="42"/>
      <c r="D71" s="43"/>
      <c r="E71" s="31"/>
      <c r="F71" s="3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26" t="n">
        <v>1</v>
      </c>
      <c r="R71" s="44"/>
    </row>
    <row r="72" customFormat="false" ht="37.3" hidden="false" customHeight="true" outlineLevel="0" collapsed="false">
      <c r="A72" s="1"/>
      <c r="B72" s="38" t="s">
        <v>70</v>
      </c>
      <c r="C72" s="39" t="s">
        <v>71</v>
      </c>
      <c r="D72" s="39"/>
      <c r="E72" s="27"/>
      <c r="F72" s="29"/>
      <c r="G72" s="40"/>
      <c r="H72" s="40"/>
      <c r="I72" s="40"/>
      <c r="J72" s="40"/>
      <c r="K72" s="40"/>
      <c r="L72" s="40"/>
      <c r="M72" s="40"/>
      <c r="N72" s="45" t="n">
        <f aca="false">E72*N73</f>
        <v>0</v>
      </c>
      <c r="O72" s="45" t="n">
        <f aca="false">E72*O73</f>
        <v>0</v>
      </c>
      <c r="P72" s="45" t="n">
        <f aca="false">E72*P73</f>
        <v>0</v>
      </c>
      <c r="Q72" s="40"/>
      <c r="R72" s="40"/>
    </row>
    <row r="73" customFormat="false" ht="13.8" hidden="false" customHeight="false" outlineLevel="0" collapsed="false">
      <c r="A73" s="1"/>
      <c r="B73" s="41"/>
      <c r="C73" s="42"/>
      <c r="D73" s="43"/>
      <c r="E73" s="31"/>
      <c r="F73" s="34"/>
      <c r="G73" s="44"/>
      <c r="H73" s="44"/>
      <c r="I73" s="44"/>
      <c r="J73" s="44"/>
      <c r="K73" s="44"/>
      <c r="L73" s="44"/>
      <c r="M73" s="44"/>
      <c r="N73" s="26" t="n">
        <v>0.3</v>
      </c>
      <c r="O73" s="26" t="n">
        <v>0.4</v>
      </c>
      <c r="P73" s="26" t="n">
        <v>0.3</v>
      </c>
      <c r="Q73" s="44"/>
      <c r="R73" s="44"/>
    </row>
    <row r="74" customFormat="false" ht="13.8" hidden="false" customHeight="true" outlineLevel="0" collapsed="false">
      <c r="A74" s="1"/>
      <c r="B74" s="38" t="s">
        <v>72</v>
      </c>
      <c r="C74" s="39" t="s">
        <v>73</v>
      </c>
      <c r="D74" s="39"/>
      <c r="E74" s="27"/>
      <c r="F74" s="29"/>
      <c r="G74" s="40"/>
      <c r="H74" s="40"/>
      <c r="I74" s="40"/>
      <c r="J74" s="40"/>
      <c r="K74" s="40"/>
      <c r="L74" s="40"/>
      <c r="M74" s="40"/>
      <c r="N74" s="40"/>
      <c r="O74" s="40"/>
      <c r="P74" s="45" t="n">
        <f aca="false">E74*P75</f>
        <v>0</v>
      </c>
      <c r="Q74" s="40"/>
      <c r="R74" s="40"/>
    </row>
    <row r="75" customFormat="false" ht="13.8" hidden="false" customHeight="false" outlineLevel="0" collapsed="false">
      <c r="A75" s="1"/>
      <c r="B75" s="41"/>
      <c r="C75" s="42"/>
      <c r="D75" s="43"/>
      <c r="E75" s="31"/>
      <c r="F75" s="34"/>
      <c r="G75" s="44"/>
      <c r="H75" s="44"/>
      <c r="I75" s="44"/>
      <c r="J75" s="44"/>
      <c r="K75" s="44"/>
      <c r="L75" s="44"/>
      <c r="M75" s="44"/>
      <c r="N75" s="44"/>
      <c r="O75" s="44"/>
      <c r="P75" s="26" t="n">
        <v>1</v>
      </c>
      <c r="Q75" s="44"/>
      <c r="R75" s="44"/>
    </row>
    <row r="76" customFormat="false" ht="13.8" hidden="false" customHeight="true" outlineLevel="0" collapsed="false">
      <c r="A76" s="1"/>
      <c r="B76" s="38" t="s">
        <v>74</v>
      </c>
      <c r="C76" s="39" t="s">
        <v>75</v>
      </c>
      <c r="D76" s="39"/>
      <c r="E76" s="27"/>
      <c r="F76" s="29"/>
      <c r="G76" s="40"/>
      <c r="H76" s="40"/>
      <c r="I76" s="40"/>
      <c r="J76" s="40"/>
      <c r="K76" s="40"/>
      <c r="L76" s="40"/>
      <c r="M76" s="40"/>
      <c r="N76" s="45" t="n">
        <f aca="false">E76*N77</f>
        <v>0</v>
      </c>
      <c r="O76" s="45" t="n">
        <f aca="false">E76*O77</f>
        <v>0</v>
      </c>
      <c r="P76" s="45" t="n">
        <f aca="false">E76*P77</f>
        <v>0</v>
      </c>
      <c r="Q76" s="40"/>
      <c r="R76" s="40"/>
    </row>
    <row r="77" customFormat="false" ht="13.8" hidden="false" customHeight="false" outlineLevel="0" collapsed="false">
      <c r="A77" s="1"/>
      <c r="B77" s="41"/>
      <c r="C77" s="42"/>
      <c r="D77" s="43"/>
      <c r="E77" s="31"/>
      <c r="F77" s="34"/>
      <c r="G77" s="44"/>
      <c r="H77" s="44"/>
      <c r="I77" s="44"/>
      <c r="J77" s="44"/>
      <c r="K77" s="44"/>
      <c r="L77" s="44"/>
      <c r="M77" s="44"/>
      <c r="N77" s="26" t="n">
        <v>0.3</v>
      </c>
      <c r="O77" s="26" t="n">
        <v>0.4</v>
      </c>
      <c r="P77" s="26" t="n">
        <v>0.3</v>
      </c>
      <c r="Q77" s="44"/>
      <c r="R77" s="44"/>
    </row>
    <row r="78" customFormat="false" ht="25.35" hidden="false" customHeight="true" outlineLevel="0" collapsed="false">
      <c r="A78" s="1"/>
      <c r="B78" s="38" t="s">
        <v>76</v>
      </c>
      <c r="C78" s="39" t="s">
        <v>77</v>
      </c>
      <c r="D78" s="39"/>
      <c r="E78" s="27"/>
      <c r="F78" s="29"/>
      <c r="G78" s="40"/>
      <c r="H78" s="40"/>
      <c r="I78" s="40"/>
      <c r="J78" s="40"/>
      <c r="K78" s="45" t="n">
        <f aca="false">E78*K79</f>
        <v>0</v>
      </c>
      <c r="L78" s="45" t="n">
        <f aca="false">E78*L79</f>
        <v>0</v>
      </c>
      <c r="M78" s="45" t="n">
        <f aca="false">E78*M79</f>
        <v>0</v>
      </c>
      <c r="N78" s="45" t="n">
        <f aca="false">E78*N79</f>
        <v>0</v>
      </c>
      <c r="O78" s="45" t="n">
        <f aca="false">E78*O79</f>
        <v>0</v>
      </c>
      <c r="P78" s="40"/>
      <c r="Q78" s="40"/>
      <c r="R78" s="40"/>
    </row>
    <row r="79" customFormat="false" ht="13.8" hidden="false" customHeight="false" outlineLevel="0" collapsed="false">
      <c r="A79" s="1"/>
      <c r="B79" s="41"/>
      <c r="C79" s="42"/>
      <c r="D79" s="43"/>
      <c r="E79" s="31"/>
      <c r="F79" s="34"/>
      <c r="G79" s="44"/>
      <c r="H79" s="44"/>
      <c r="I79" s="44"/>
      <c r="J79" s="44"/>
      <c r="K79" s="26" t="n">
        <v>0.15</v>
      </c>
      <c r="L79" s="26" t="n">
        <v>0.25</v>
      </c>
      <c r="M79" s="26" t="n">
        <v>0.25</v>
      </c>
      <c r="N79" s="26" t="n">
        <v>0.25</v>
      </c>
      <c r="O79" s="26" t="n">
        <v>0.1</v>
      </c>
      <c r="P79" s="44"/>
      <c r="Q79" s="44"/>
      <c r="R79" s="44"/>
    </row>
    <row r="80" customFormat="false" ht="13.8" hidden="false" customHeight="true" outlineLevel="0" collapsed="false">
      <c r="A80" s="1"/>
      <c r="B80" s="46" t="s">
        <v>78</v>
      </c>
      <c r="C80" s="47" t="s">
        <v>79</v>
      </c>
      <c r="D80" s="47"/>
      <c r="E80" s="27"/>
      <c r="F80" s="25"/>
      <c r="G80" s="40"/>
      <c r="H80" s="40"/>
      <c r="I80" s="40"/>
      <c r="J80" s="40"/>
      <c r="K80" s="45" t="n">
        <f aca="false">E80*K81</f>
        <v>0</v>
      </c>
      <c r="L80" s="45" t="n">
        <f aca="false">E80*L81</f>
        <v>0</v>
      </c>
      <c r="M80" s="45" t="n">
        <f aca="false">E80*M81</f>
        <v>0</v>
      </c>
      <c r="N80" s="45" t="n">
        <f aca="false">E80*N81</f>
        <v>0</v>
      </c>
      <c r="O80" s="45" t="n">
        <f aca="false">E80*O81</f>
        <v>0</v>
      </c>
      <c r="P80" s="40"/>
      <c r="Q80" s="40"/>
      <c r="R80" s="40"/>
    </row>
    <row r="81" customFormat="false" ht="13.8" hidden="false" customHeight="false" outlineLevel="0" collapsed="false">
      <c r="A81" s="1"/>
      <c r="B81" s="46"/>
      <c r="C81" s="48"/>
      <c r="D81" s="49"/>
      <c r="E81" s="22"/>
      <c r="F81" s="25"/>
      <c r="G81" s="44"/>
      <c r="H81" s="44"/>
      <c r="I81" s="44"/>
      <c r="J81" s="44"/>
      <c r="K81" s="26" t="n">
        <v>0.15</v>
      </c>
      <c r="L81" s="26" t="n">
        <v>0.25</v>
      </c>
      <c r="M81" s="26" t="n">
        <v>0.25</v>
      </c>
      <c r="N81" s="26" t="n">
        <v>0.25</v>
      </c>
      <c r="O81" s="26" t="n">
        <v>0.1</v>
      </c>
      <c r="P81" s="44"/>
      <c r="Q81" s="44"/>
      <c r="R81" s="44"/>
    </row>
    <row r="82" customFormat="false" ht="13.8" hidden="false" customHeight="false" outlineLevel="0" collapsed="false">
      <c r="A82" s="1"/>
      <c r="B82" s="22" t="str">
        <f aca="false">[1]Orçamento!B532</f>
        <v>06.00.000</v>
      </c>
      <c r="C82" s="36" t="str">
        <f aca="false">[1]Orçamento!D532</f>
        <v>INSTALAÇÕES ELÉTRICAS E ELETRÔNICAS</v>
      </c>
      <c r="D82" s="36"/>
      <c r="E82" s="22"/>
      <c r="F82" s="25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</row>
    <row r="83" customFormat="false" ht="37.3" hidden="false" customHeight="true" outlineLevel="0" collapsed="false">
      <c r="A83" s="1"/>
      <c r="B83" s="38" t="s">
        <v>80</v>
      </c>
      <c r="C83" s="39" t="s">
        <v>81</v>
      </c>
      <c r="D83" s="39"/>
      <c r="E83" s="27"/>
      <c r="F83" s="29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5" t="n">
        <f aca="false">E83*Q84</f>
        <v>0</v>
      </c>
      <c r="R83" s="40"/>
    </row>
    <row r="84" customFormat="false" ht="13.8" hidden="false" customHeight="false" outlineLevel="0" collapsed="false">
      <c r="A84" s="1"/>
      <c r="B84" s="41"/>
      <c r="C84" s="42"/>
      <c r="D84" s="43"/>
      <c r="E84" s="31"/>
      <c r="F84" s="3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26" t="n">
        <v>1</v>
      </c>
      <c r="R84" s="44"/>
    </row>
    <row r="85" customFormat="false" ht="13.8" hidden="false" customHeight="true" outlineLevel="0" collapsed="false">
      <c r="A85" s="1"/>
      <c r="B85" s="38" t="s">
        <v>82</v>
      </c>
      <c r="C85" s="39" t="s">
        <v>83</v>
      </c>
      <c r="D85" s="39"/>
      <c r="E85" s="27"/>
      <c r="F85" s="29"/>
      <c r="G85" s="40"/>
      <c r="H85" s="40"/>
      <c r="I85" s="40"/>
      <c r="J85" s="45" t="n">
        <f aca="false">E85*J86</f>
        <v>0</v>
      </c>
      <c r="K85" s="45" t="n">
        <f aca="false">E85*K86</f>
        <v>0</v>
      </c>
      <c r="L85" s="45" t="n">
        <f aca="false">E85*L86</f>
        <v>0</v>
      </c>
      <c r="M85" s="45" t="n">
        <f aca="false">E85*M86</f>
        <v>0</v>
      </c>
      <c r="N85" s="45" t="n">
        <f aca="false">E85*N86</f>
        <v>0</v>
      </c>
      <c r="O85" s="45" t="n">
        <f aca="false">E85*O86</f>
        <v>0</v>
      </c>
      <c r="P85" s="45" t="n">
        <f aca="false">E85*P86</f>
        <v>0</v>
      </c>
      <c r="Q85" s="45" t="n">
        <f aca="false">E85*Q86</f>
        <v>0</v>
      </c>
      <c r="R85" s="40"/>
    </row>
    <row r="86" customFormat="false" ht="13.8" hidden="false" customHeight="false" outlineLevel="0" collapsed="false">
      <c r="A86" s="1"/>
      <c r="B86" s="41"/>
      <c r="C86" s="42"/>
      <c r="D86" s="43"/>
      <c r="E86" s="31"/>
      <c r="F86" s="34"/>
      <c r="G86" s="44"/>
      <c r="H86" s="44"/>
      <c r="I86" s="44"/>
      <c r="J86" s="26" t="n">
        <v>0.05</v>
      </c>
      <c r="K86" s="26" t="n">
        <v>0.05</v>
      </c>
      <c r="L86" s="26" t="n">
        <v>0.15</v>
      </c>
      <c r="M86" s="26" t="n">
        <v>0.2</v>
      </c>
      <c r="N86" s="26" t="n">
        <v>0.2</v>
      </c>
      <c r="O86" s="26" t="n">
        <v>0.2</v>
      </c>
      <c r="P86" s="26" t="n">
        <v>0.1</v>
      </c>
      <c r="Q86" s="26" t="n">
        <v>0.05</v>
      </c>
      <c r="R86" s="44"/>
    </row>
    <row r="87" customFormat="false" ht="13.8" hidden="false" customHeight="true" outlineLevel="0" collapsed="false">
      <c r="A87" s="1"/>
      <c r="B87" s="38" t="s">
        <v>84</v>
      </c>
      <c r="C87" s="39" t="s">
        <v>85</v>
      </c>
      <c r="D87" s="39"/>
      <c r="E87" s="27"/>
      <c r="F87" s="29"/>
      <c r="G87" s="40"/>
      <c r="H87" s="40"/>
      <c r="I87" s="40"/>
      <c r="J87" s="40"/>
      <c r="K87" s="40"/>
      <c r="L87" s="40"/>
      <c r="M87" s="40"/>
      <c r="N87" s="40"/>
      <c r="O87" s="45" t="n">
        <f aca="false">E87*O88</f>
        <v>0</v>
      </c>
      <c r="P87" s="45" t="n">
        <f aca="false">E87*P88</f>
        <v>0</v>
      </c>
      <c r="Q87" s="45" t="n">
        <f aca="false">E87*Q88</f>
        <v>0</v>
      </c>
      <c r="R87" s="45" t="n">
        <f aca="false">E87*R88</f>
        <v>0</v>
      </c>
    </row>
    <row r="88" customFormat="false" ht="13.8" hidden="false" customHeight="false" outlineLevel="0" collapsed="false">
      <c r="A88" s="1"/>
      <c r="B88" s="41"/>
      <c r="C88" s="42"/>
      <c r="D88" s="43"/>
      <c r="E88" s="31"/>
      <c r="F88" s="34"/>
      <c r="G88" s="44"/>
      <c r="H88" s="44"/>
      <c r="I88" s="44"/>
      <c r="J88" s="44"/>
      <c r="K88" s="44"/>
      <c r="L88" s="44"/>
      <c r="M88" s="44"/>
      <c r="N88" s="44"/>
      <c r="O88" s="26" t="n">
        <v>0.3</v>
      </c>
      <c r="P88" s="26" t="n">
        <v>0.3</v>
      </c>
      <c r="Q88" s="26" t="n">
        <v>0.3</v>
      </c>
      <c r="R88" s="26" t="n">
        <v>0.1</v>
      </c>
    </row>
    <row r="89" customFormat="false" ht="25.35" hidden="false" customHeight="true" outlineLevel="0" collapsed="false">
      <c r="A89" s="1"/>
      <c r="B89" s="38" t="s">
        <v>86</v>
      </c>
      <c r="C89" s="39" t="s">
        <v>87</v>
      </c>
      <c r="D89" s="39"/>
      <c r="E89" s="27"/>
      <c r="F89" s="29"/>
      <c r="G89" s="45" t="n">
        <f aca="false">E89*G90</f>
        <v>0</v>
      </c>
      <c r="H89" s="45" t="n">
        <f aca="false">E89*H90</f>
        <v>0</v>
      </c>
      <c r="I89" s="45" t="n">
        <f aca="false">E89*I90</f>
        <v>0</v>
      </c>
      <c r="J89" s="45" t="n">
        <f aca="false">E89*J90</f>
        <v>0</v>
      </c>
      <c r="K89" s="45" t="n">
        <f aca="false">E89*K90</f>
        <v>0</v>
      </c>
      <c r="L89" s="45" t="n">
        <f aca="false">E89*L90</f>
        <v>0</v>
      </c>
      <c r="M89" s="45" t="n">
        <f aca="false">E89*M90</f>
        <v>0</v>
      </c>
      <c r="N89" s="40"/>
      <c r="O89" s="40"/>
      <c r="P89" s="40"/>
      <c r="Q89" s="40"/>
      <c r="R89" s="40"/>
    </row>
    <row r="90" customFormat="false" ht="13.8" hidden="false" customHeight="false" outlineLevel="0" collapsed="false">
      <c r="A90" s="1"/>
      <c r="B90" s="41"/>
      <c r="C90" s="42"/>
      <c r="D90" s="43"/>
      <c r="E90" s="31"/>
      <c r="F90" s="34"/>
      <c r="G90" s="26" t="n">
        <v>0.1</v>
      </c>
      <c r="H90" s="26" t="n">
        <v>0.1</v>
      </c>
      <c r="I90" s="26" t="n">
        <v>0.15</v>
      </c>
      <c r="J90" s="26" t="n">
        <v>0.15</v>
      </c>
      <c r="K90" s="26" t="n">
        <v>0.15</v>
      </c>
      <c r="L90" s="26" t="n">
        <v>0.15</v>
      </c>
      <c r="M90" s="26" t="n">
        <v>0.2</v>
      </c>
      <c r="N90" s="44"/>
      <c r="O90" s="44"/>
      <c r="P90" s="44" t="s">
        <v>0</v>
      </c>
      <c r="Q90" s="44"/>
      <c r="R90" s="44"/>
    </row>
    <row r="91" customFormat="false" ht="25.35" hidden="false" customHeight="true" outlineLevel="0" collapsed="false">
      <c r="A91" s="1"/>
      <c r="B91" s="38" t="s">
        <v>88</v>
      </c>
      <c r="C91" s="39" t="s">
        <v>89</v>
      </c>
      <c r="D91" s="39"/>
      <c r="E91" s="27"/>
      <c r="F91" s="29"/>
      <c r="G91" s="40"/>
      <c r="H91" s="40"/>
      <c r="I91" s="40"/>
      <c r="J91" s="40"/>
      <c r="K91" s="40"/>
      <c r="L91" s="40"/>
      <c r="M91" s="40"/>
      <c r="N91" s="40"/>
      <c r="O91" s="45" t="n">
        <f aca="false">E91*O92</f>
        <v>0</v>
      </c>
      <c r="P91" s="45" t="n">
        <f aca="false">E91*P92</f>
        <v>0</v>
      </c>
      <c r="Q91" s="45" t="n">
        <f aca="false">E91*Q92</f>
        <v>0</v>
      </c>
      <c r="R91" s="40"/>
    </row>
    <row r="92" customFormat="false" ht="13.8" hidden="false" customHeight="false" outlineLevel="0" collapsed="false">
      <c r="A92" s="1"/>
      <c r="B92" s="41"/>
      <c r="C92" s="42"/>
      <c r="D92" s="43"/>
      <c r="E92" s="31"/>
      <c r="F92" s="34"/>
      <c r="G92" s="44"/>
      <c r="H92" s="44"/>
      <c r="I92" s="44"/>
      <c r="J92" s="44"/>
      <c r="K92" s="44"/>
      <c r="L92" s="44"/>
      <c r="M92" s="44"/>
      <c r="N92" s="44"/>
      <c r="O92" s="26" t="n">
        <v>0.3</v>
      </c>
      <c r="P92" s="26" t="n">
        <v>0.3</v>
      </c>
      <c r="Q92" s="26" t="n">
        <v>0.4</v>
      </c>
      <c r="R92" s="44"/>
    </row>
    <row r="93" customFormat="false" ht="25.35" hidden="false" customHeight="true" outlineLevel="0" collapsed="false">
      <c r="A93" s="1"/>
      <c r="B93" s="38" t="s">
        <v>90</v>
      </c>
      <c r="C93" s="39" t="s">
        <v>91</v>
      </c>
      <c r="D93" s="39"/>
      <c r="E93" s="27"/>
      <c r="F93" s="29"/>
      <c r="G93" s="40"/>
      <c r="H93" s="40"/>
      <c r="I93" s="40"/>
      <c r="J93" s="40"/>
      <c r="K93" s="40"/>
      <c r="L93" s="40"/>
      <c r="M93" s="40"/>
      <c r="N93" s="45" t="n">
        <f aca="false">E93*N94</f>
        <v>0</v>
      </c>
      <c r="O93" s="45" t="n">
        <f aca="false">E93*O94</f>
        <v>0</v>
      </c>
      <c r="P93" s="45" t="n">
        <f aca="false">E93*P94</f>
        <v>0</v>
      </c>
      <c r="Q93" s="45" t="n">
        <f aca="false">E93*Q94</f>
        <v>0</v>
      </c>
      <c r="R93" s="45" t="n">
        <f aca="false">E93*R94</f>
        <v>0</v>
      </c>
    </row>
    <row r="94" customFormat="false" ht="13.8" hidden="false" customHeight="false" outlineLevel="0" collapsed="false">
      <c r="A94" s="1"/>
      <c r="B94" s="41"/>
      <c r="C94" s="42"/>
      <c r="D94" s="43"/>
      <c r="E94" s="31"/>
      <c r="F94" s="34"/>
      <c r="G94" s="44"/>
      <c r="H94" s="44"/>
      <c r="I94" s="44"/>
      <c r="J94" s="44"/>
      <c r="K94" s="44"/>
      <c r="L94" s="44"/>
      <c r="M94" s="44"/>
      <c r="N94" s="26" t="n">
        <v>0.1</v>
      </c>
      <c r="O94" s="26" t="n">
        <v>0.1</v>
      </c>
      <c r="P94" s="26" t="n">
        <v>0.2</v>
      </c>
      <c r="Q94" s="26" t="n">
        <v>0.2</v>
      </c>
      <c r="R94" s="26" t="n">
        <v>0.4</v>
      </c>
    </row>
    <row r="95" customFormat="false" ht="25.35" hidden="false" customHeight="true" outlineLevel="0" collapsed="false">
      <c r="A95" s="1"/>
      <c r="B95" s="38" t="s">
        <v>92</v>
      </c>
      <c r="C95" s="39" t="s">
        <v>93</v>
      </c>
      <c r="D95" s="39"/>
      <c r="E95" s="27"/>
      <c r="F95" s="29"/>
      <c r="G95" s="40"/>
      <c r="H95" s="40"/>
      <c r="I95" s="40"/>
      <c r="J95" s="40"/>
      <c r="K95" s="40"/>
      <c r="L95" s="40"/>
      <c r="M95" s="40"/>
      <c r="N95" s="45" t="n">
        <f aca="false">E95*N96</f>
        <v>0</v>
      </c>
      <c r="O95" s="45" t="n">
        <f aca="false">E95*O96</f>
        <v>0</v>
      </c>
      <c r="P95" s="45" t="n">
        <f aca="false">E95*P96</f>
        <v>0</v>
      </c>
      <c r="Q95" s="45" t="n">
        <f aca="false">E95*Q96</f>
        <v>0</v>
      </c>
      <c r="R95" s="45" t="n">
        <f aca="false">E95*R96</f>
        <v>0</v>
      </c>
    </row>
    <row r="96" customFormat="false" ht="13.8" hidden="false" customHeight="false" outlineLevel="0" collapsed="false">
      <c r="A96" s="1"/>
      <c r="B96" s="41"/>
      <c r="C96" s="42"/>
      <c r="D96" s="43"/>
      <c r="E96" s="31"/>
      <c r="F96" s="34"/>
      <c r="G96" s="44"/>
      <c r="H96" s="44"/>
      <c r="I96" s="44"/>
      <c r="J96" s="44"/>
      <c r="K96" s="44"/>
      <c r="L96" s="44"/>
      <c r="M96" s="44"/>
      <c r="N96" s="26" t="n">
        <v>0.1</v>
      </c>
      <c r="O96" s="26" t="n">
        <v>0.1</v>
      </c>
      <c r="P96" s="26" t="n">
        <v>0.2</v>
      </c>
      <c r="Q96" s="26" t="n">
        <v>0.2</v>
      </c>
      <c r="R96" s="26" t="n">
        <v>0.4</v>
      </c>
    </row>
    <row r="97" customFormat="false" ht="25.35" hidden="false" customHeight="true" outlineLevel="0" collapsed="false">
      <c r="A97" s="1"/>
      <c r="B97" s="38" t="s">
        <v>94</v>
      </c>
      <c r="C97" s="39" t="s">
        <v>95</v>
      </c>
      <c r="D97" s="39"/>
      <c r="E97" s="27"/>
      <c r="F97" s="29"/>
      <c r="G97" s="40"/>
      <c r="H97" s="40"/>
      <c r="I97" s="40"/>
      <c r="J97" s="40"/>
      <c r="K97" s="40"/>
      <c r="L97" s="40"/>
      <c r="M97" s="40"/>
      <c r="N97" s="45" t="n">
        <f aca="false">E97*N98</f>
        <v>0</v>
      </c>
      <c r="O97" s="45" t="n">
        <f aca="false">E97*O98</f>
        <v>0</v>
      </c>
      <c r="P97" s="45" t="n">
        <f aca="false">E97*P98</f>
        <v>0</v>
      </c>
      <c r="Q97" s="45" t="n">
        <f aca="false">E97*Q98</f>
        <v>0</v>
      </c>
      <c r="R97" s="45" t="n">
        <f aca="false">E97*R98</f>
        <v>0</v>
      </c>
    </row>
    <row r="98" customFormat="false" ht="13.8" hidden="false" customHeight="false" outlineLevel="0" collapsed="false">
      <c r="A98" s="1"/>
      <c r="B98" s="41"/>
      <c r="C98" s="42"/>
      <c r="D98" s="43"/>
      <c r="E98" s="31"/>
      <c r="F98" s="34"/>
      <c r="G98" s="44"/>
      <c r="H98" s="44"/>
      <c r="I98" s="44"/>
      <c r="J98" s="44"/>
      <c r="K98" s="44"/>
      <c r="L98" s="44"/>
      <c r="M98" s="44"/>
      <c r="N98" s="26" t="n">
        <v>0.15</v>
      </c>
      <c r="O98" s="26" t="n">
        <v>0.15</v>
      </c>
      <c r="P98" s="26" t="n">
        <v>0.15</v>
      </c>
      <c r="Q98" s="26" t="n">
        <v>0.3</v>
      </c>
      <c r="R98" s="26" t="n">
        <v>0.25</v>
      </c>
    </row>
    <row r="99" customFormat="false" ht="13.8" hidden="false" customHeight="true" outlineLevel="0" collapsed="false">
      <c r="A99" s="1"/>
      <c r="B99" s="22" t="s">
        <v>96</v>
      </c>
      <c r="C99" s="36" t="s">
        <v>97</v>
      </c>
      <c r="D99" s="36"/>
      <c r="E99" s="22"/>
      <c r="F99" s="25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</row>
    <row r="100" customFormat="false" ht="13.8" hidden="false" customHeight="true" outlineLevel="0" collapsed="false">
      <c r="A100" s="1"/>
      <c r="B100" s="38" t="s">
        <v>98</v>
      </c>
      <c r="C100" s="39" t="s">
        <v>99</v>
      </c>
      <c r="D100" s="39"/>
      <c r="E100" s="27"/>
      <c r="F100" s="29"/>
      <c r="G100" s="40"/>
      <c r="H100" s="40"/>
      <c r="I100" s="40"/>
      <c r="J100" s="40"/>
      <c r="K100" s="40"/>
      <c r="L100" s="40"/>
      <c r="M100" s="40"/>
      <c r="N100" s="40"/>
      <c r="O100" s="40"/>
      <c r="P100" s="45" t="n">
        <f aca="false">E100*P101</f>
        <v>0</v>
      </c>
      <c r="Q100" s="45" t="n">
        <f aca="false">E100*Q101</f>
        <v>0</v>
      </c>
      <c r="R100" s="40"/>
    </row>
    <row r="101" customFormat="false" ht="13.8" hidden="false" customHeight="false" outlineLevel="0" collapsed="false">
      <c r="A101" s="1"/>
      <c r="B101" s="41"/>
      <c r="C101" s="42"/>
      <c r="D101" s="43"/>
      <c r="E101" s="31"/>
      <c r="F101" s="34"/>
      <c r="G101" s="44"/>
      <c r="H101" s="44"/>
      <c r="I101" s="44"/>
      <c r="J101" s="44"/>
      <c r="K101" s="44"/>
      <c r="L101" s="44"/>
      <c r="M101" s="44"/>
      <c r="N101" s="44"/>
      <c r="O101" s="44"/>
      <c r="P101" s="26" t="n">
        <v>0.1</v>
      </c>
      <c r="Q101" s="26" t="n">
        <v>0.9</v>
      </c>
      <c r="R101" s="44"/>
    </row>
    <row r="102" customFormat="false" ht="13.8" hidden="false" customHeight="true" outlineLevel="0" collapsed="false">
      <c r="A102" s="1"/>
      <c r="B102" s="38" t="s">
        <v>100</v>
      </c>
      <c r="C102" s="39" t="s">
        <v>101</v>
      </c>
      <c r="D102" s="39"/>
      <c r="E102" s="27"/>
      <c r="F102" s="29"/>
      <c r="G102" s="40"/>
      <c r="H102" s="40"/>
      <c r="I102" s="40"/>
      <c r="J102" s="40"/>
      <c r="K102" s="40"/>
      <c r="L102" s="40"/>
      <c r="M102" s="40"/>
      <c r="N102" s="45" t="n">
        <f aca="false">E102*N103</f>
        <v>0</v>
      </c>
      <c r="O102" s="45" t="n">
        <f aca="false">E102*O103</f>
        <v>0</v>
      </c>
      <c r="P102" s="45" t="n">
        <f aca="false">E102*P103</f>
        <v>0</v>
      </c>
      <c r="Q102" s="45" t="n">
        <f aca="false">E102*Q103</f>
        <v>0</v>
      </c>
      <c r="R102" s="45" t="n">
        <f aca="false">E102*R103</f>
        <v>0</v>
      </c>
    </row>
    <row r="103" customFormat="false" ht="13.8" hidden="false" customHeight="false" outlineLevel="0" collapsed="false">
      <c r="A103" s="1"/>
      <c r="B103" s="41"/>
      <c r="C103" s="42"/>
      <c r="D103" s="43"/>
      <c r="E103" s="31"/>
      <c r="F103" s="34"/>
      <c r="G103" s="44"/>
      <c r="H103" s="44"/>
      <c r="I103" s="44"/>
      <c r="J103" s="44"/>
      <c r="K103" s="44"/>
      <c r="L103" s="44"/>
      <c r="M103" s="44"/>
      <c r="N103" s="26" t="n">
        <v>0.1</v>
      </c>
      <c r="O103" s="26" t="n">
        <v>0.1</v>
      </c>
      <c r="P103" s="26" t="n">
        <v>0.1</v>
      </c>
      <c r="Q103" s="26" t="n">
        <v>0.45</v>
      </c>
      <c r="R103" s="26" t="n">
        <v>0.25</v>
      </c>
    </row>
    <row r="104" customFormat="false" ht="13.8" hidden="false" customHeight="true" outlineLevel="0" collapsed="false">
      <c r="A104" s="1"/>
      <c r="B104" s="38" t="s">
        <v>102</v>
      </c>
      <c r="C104" s="39" t="s">
        <v>103</v>
      </c>
      <c r="D104" s="39"/>
      <c r="E104" s="27"/>
      <c r="F104" s="29"/>
      <c r="G104" s="40"/>
      <c r="H104" s="40"/>
      <c r="I104" s="40"/>
      <c r="J104" s="40"/>
      <c r="K104" s="40"/>
      <c r="L104" s="40"/>
      <c r="M104" s="40"/>
      <c r="N104" s="40"/>
      <c r="O104" s="45" t="n">
        <f aca="false">E104*O105</f>
        <v>0</v>
      </c>
      <c r="P104" s="40"/>
      <c r="Q104" s="45" t="n">
        <f aca="false">E104*Q105</f>
        <v>0</v>
      </c>
      <c r="R104" s="40"/>
    </row>
    <row r="105" customFormat="false" ht="13.8" hidden="false" customHeight="false" outlineLevel="0" collapsed="false">
      <c r="A105" s="1"/>
      <c r="B105" s="41"/>
      <c r="C105" s="42"/>
      <c r="D105" s="43"/>
      <c r="E105" s="31"/>
      <c r="F105" s="34"/>
      <c r="G105" s="44"/>
      <c r="H105" s="44"/>
      <c r="I105" s="44"/>
      <c r="J105" s="44"/>
      <c r="K105" s="44"/>
      <c r="L105" s="44"/>
      <c r="M105" s="44"/>
      <c r="N105" s="44"/>
      <c r="O105" s="26" t="n">
        <v>0.1</v>
      </c>
      <c r="P105" s="44"/>
      <c r="Q105" s="26" t="n">
        <v>0.9</v>
      </c>
      <c r="R105" s="44"/>
    </row>
    <row r="106" customFormat="false" ht="13.8" hidden="false" customHeight="true" outlineLevel="0" collapsed="false">
      <c r="A106" s="1"/>
      <c r="B106" s="27" t="s">
        <v>104</v>
      </c>
      <c r="C106" s="28" t="s">
        <v>105</v>
      </c>
      <c r="D106" s="28"/>
      <c r="E106" s="27"/>
      <c r="F106" s="29"/>
      <c r="G106" s="40"/>
      <c r="H106" s="40"/>
      <c r="I106" s="40"/>
      <c r="J106" s="40"/>
      <c r="K106" s="40"/>
      <c r="L106" s="40"/>
      <c r="M106" s="45" t="n">
        <f aca="false">E106*M107</f>
        <v>0</v>
      </c>
      <c r="N106" s="45" t="n">
        <f aca="false">E106*N107</f>
        <v>0</v>
      </c>
      <c r="O106" s="45" t="n">
        <f aca="false">E106*O107</f>
        <v>0</v>
      </c>
      <c r="P106" s="45" t="n">
        <f aca="false">E106*P107</f>
        <v>0</v>
      </c>
      <c r="Q106" s="45" t="n">
        <f aca="false">E106*Q107</f>
        <v>0</v>
      </c>
      <c r="R106" s="40"/>
    </row>
    <row r="107" customFormat="false" ht="13.8" hidden="false" customHeight="false" outlineLevel="0" collapsed="false">
      <c r="A107" s="1"/>
      <c r="B107" s="31"/>
      <c r="C107" s="32"/>
      <c r="D107" s="33"/>
      <c r="E107" s="31"/>
      <c r="F107" s="34"/>
      <c r="G107" s="44"/>
      <c r="H107" s="44"/>
      <c r="I107" s="44"/>
      <c r="J107" s="44"/>
      <c r="K107" s="44"/>
      <c r="L107" s="44"/>
      <c r="M107" s="26" t="n">
        <v>0.15</v>
      </c>
      <c r="N107" s="26" t="n">
        <v>0.15</v>
      </c>
      <c r="O107" s="26" t="n">
        <v>0.15</v>
      </c>
      <c r="P107" s="26" t="n">
        <v>0.25</v>
      </c>
      <c r="Q107" s="26" t="n">
        <v>0.3</v>
      </c>
      <c r="R107" s="44"/>
    </row>
    <row r="108" customFormat="false" ht="13.8" hidden="false" customHeight="false" outlineLevel="0" collapsed="false">
      <c r="A108" s="1"/>
      <c r="B108" s="27" t="str">
        <f aca="false">[1]Orçamento!B796</f>
        <v>09.00.000</v>
      </c>
      <c r="C108" s="28" t="str">
        <f aca="false">[1]Orçamento!D796</f>
        <v>SERVIÇOS COMPLEMENTARES</v>
      </c>
      <c r="D108" s="28"/>
      <c r="E108" s="27"/>
      <c r="F108" s="29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5" t="n">
        <f aca="false">E108*R109</f>
        <v>0</v>
      </c>
    </row>
    <row r="109" customFormat="false" ht="13.8" hidden="false" customHeight="false" outlineLevel="0" collapsed="false">
      <c r="A109" s="1"/>
      <c r="B109" s="31"/>
      <c r="C109" s="32"/>
      <c r="D109" s="33"/>
      <c r="E109" s="31"/>
      <c r="F109" s="34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3" t="n">
        <v>1</v>
      </c>
    </row>
    <row r="110" customFormat="false" ht="13.8" hidden="false" customHeight="false" outlineLevel="0" collapsed="false">
      <c r="A110" s="1"/>
      <c r="B110" s="22" t="str">
        <f aca="false">[1]Orçamento!B809</f>
        <v>10.00.000</v>
      </c>
      <c r="C110" s="36" t="str">
        <f aca="false">[1]Orçamento!D809</f>
        <v>SERVIÇOS AUXILIARES E ADMINISTRATIVOS</v>
      </c>
      <c r="D110" s="36"/>
      <c r="E110" s="27"/>
      <c r="F110" s="25"/>
      <c r="G110" s="45" t="n">
        <f aca="false">E110*G111</f>
        <v>0</v>
      </c>
      <c r="H110" s="45" t="n">
        <f aca="false">E110*H111</f>
        <v>0</v>
      </c>
      <c r="I110" s="45" t="n">
        <f aca="false">E110*I111</f>
        <v>0</v>
      </c>
      <c r="J110" s="45" t="n">
        <f aca="false">E110*J111</f>
        <v>0</v>
      </c>
      <c r="K110" s="45" t="n">
        <f aca="false">E110*K111</f>
        <v>0</v>
      </c>
      <c r="L110" s="45" t="n">
        <f aca="false">E110*L111</f>
        <v>0</v>
      </c>
      <c r="M110" s="45" t="n">
        <f aca="false">E110*M111</f>
        <v>0</v>
      </c>
      <c r="N110" s="45" t="n">
        <f aca="false">E110*N111</f>
        <v>0</v>
      </c>
      <c r="O110" s="45" t="n">
        <f aca="false">E110*O111</f>
        <v>0</v>
      </c>
      <c r="P110" s="45" t="n">
        <f aca="false">E110*P111</f>
        <v>0</v>
      </c>
      <c r="Q110" s="45" t="n">
        <f aca="false">E110*Q111</f>
        <v>0</v>
      </c>
      <c r="R110" s="45" t="n">
        <f aca="false">E110*R111</f>
        <v>0</v>
      </c>
    </row>
    <row r="111" customFormat="false" ht="13.8" hidden="false" customHeight="false" outlineLevel="0" collapsed="false">
      <c r="A111" s="1"/>
      <c r="B111" s="54"/>
      <c r="C111" s="55"/>
      <c r="D111" s="56"/>
      <c r="E111" s="54"/>
      <c r="F111" s="57"/>
      <c r="G111" s="58" t="n">
        <v>0.05</v>
      </c>
      <c r="H111" s="58" t="n">
        <v>0.05</v>
      </c>
      <c r="I111" s="58" t="n">
        <v>0.07</v>
      </c>
      <c r="J111" s="58" t="n">
        <v>0.07</v>
      </c>
      <c r="K111" s="58" t="n">
        <v>0.08</v>
      </c>
      <c r="L111" s="58" t="n">
        <v>0.08</v>
      </c>
      <c r="M111" s="58" t="n">
        <v>0.1</v>
      </c>
      <c r="N111" s="58" t="n">
        <v>0.1</v>
      </c>
      <c r="O111" s="58" t="n">
        <v>0.1</v>
      </c>
      <c r="P111" s="58" t="n">
        <v>0.1</v>
      </c>
      <c r="Q111" s="58" t="n">
        <v>0.1</v>
      </c>
      <c r="R111" s="58" t="n">
        <v>0.1</v>
      </c>
    </row>
    <row r="112" customFormat="false" ht="13.8" hidden="false" customHeight="false" outlineLevel="0" collapsed="false">
      <c r="A112" s="1"/>
      <c r="B112" s="59" t="s">
        <v>106</v>
      </c>
      <c r="C112" s="59"/>
      <c r="D112" s="59"/>
      <c r="E112" s="60"/>
      <c r="F112" s="61"/>
      <c r="G112" s="62" t="n">
        <f aca="false">SUM(G110+G89+G14+G12+G9+G7)</f>
        <v>0</v>
      </c>
      <c r="H112" s="62" t="n">
        <f aca="false">SUM(H110+H89+H16+H14+H9)</f>
        <v>0</v>
      </c>
      <c r="I112" s="62" t="n">
        <f aca="false">SUM(I110+I89+I62+I16+I9)</f>
        <v>0</v>
      </c>
      <c r="J112" s="62" t="n">
        <f aca="false">SUM(J110+J89+J85+J62+J19+J16+J9)</f>
        <v>0</v>
      </c>
      <c r="K112" s="62" t="n">
        <f aca="false">SUM(K110+K89+K85+K80+K78+K62+K25+K19+K16+K9)</f>
        <v>0</v>
      </c>
      <c r="L112" s="62" t="n">
        <f aca="false">SUM(L110+L89+L85+L80+L78+L62+L45+L35+L25+L23+L19+L16+L9)</f>
        <v>0</v>
      </c>
      <c r="M112" s="62" t="n">
        <f aca="false">SUM(M110+M106+M89+M85+M80+M78+M68+M62+M47+M45+M37+M35+M33+M29+M25+M23+M21+M19+M9)</f>
        <v>0</v>
      </c>
      <c r="N112" s="62" t="n">
        <f aca="false">SUM(N110+N106+N102+N97+N95+N93+N85+N80+N78+N76+N72+N68+N62+N47+N45+N41+N39+N37+N35+N33+N31+N29+N27+N25+N23+N9)</f>
        <v>0</v>
      </c>
      <c r="O112" s="62" t="n">
        <f aca="false">SUM(O110+O106+O104+O102+O97+O95+O93+O91+O87+O85+O80+O78+O76+O72+O68+O64+O62+O60+O55+O47+O45+O41+O39+O37+O35+O31+O27+O25+O23+O9)</f>
        <v>0</v>
      </c>
      <c r="P112" s="62" t="n">
        <f aca="false">SUM(P110+P106+P102+P100+P97+P95+P93+P91+P87+P85+P76+P74+P72+P68+P64+P62+P60+P55+P53+P49+P47+P43+P41+P39+P37+P35+P31+P27+P25+P9)</f>
        <v>0</v>
      </c>
      <c r="Q112" s="62" t="n">
        <f aca="false">SUM(Q110+Q106+Q104+Q102+Q100+Q97+Q95+Q93+Q91+Q87+Q85+Q83+Q70+Q66+Q64+Q55+Q53+Q51+Q49+Q47+Q41+Q39+Q37+Q35+Q31+Q21+Q9)</f>
        <v>0</v>
      </c>
      <c r="R112" s="62" t="n">
        <f aca="false">SUM(R110+R108+R102+R97+R95+R93+R87+R57+R53+R51+R49+R41+R39+R37+R31+R9)</f>
        <v>0</v>
      </c>
    </row>
    <row r="113" customFormat="false" ht="13.8" hidden="false" customHeight="false" outlineLevel="0" collapsed="false">
      <c r="A113" s="1"/>
      <c r="B113" s="59" t="s">
        <v>107</v>
      </c>
      <c r="C113" s="59"/>
      <c r="D113" s="63" t="e">
        <f aca="false">#REF!!E1061</f>
        <v>#REF!</v>
      </c>
      <c r="E113" s="64"/>
      <c r="F113" s="65"/>
      <c r="G113" s="66" t="n">
        <f aca="false">G112</f>
        <v>0</v>
      </c>
      <c r="H113" s="66" t="n">
        <f aca="false">G113+H112</f>
        <v>0</v>
      </c>
      <c r="I113" s="66" t="n">
        <f aca="false">H113+I112</f>
        <v>0</v>
      </c>
      <c r="J113" s="66" t="n">
        <f aca="false">I113+J112</f>
        <v>0</v>
      </c>
      <c r="K113" s="66" t="n">
        <f aca="false">J113+K112</f>
        <v>0</v>
      </c>
      <c r="L113" s="66" t="n">
        <f aca="false">K113+L112</f>
        <v>0</v>
      </c>
      <c r="M113" s="66" t="n">
        <f aca="false">L113+M112</f>
        <v>0</v>
      </c>
      <c r="N113" s="66" t="n">
        <f aca="false">M113+N112</f>
        <v>0</v>
      </c>
      <c r="O113" s="66" t="n">
        <f aca="false">N113+O112</f>
        <v>0</v>
      </c>
      <c r="P113" s="66" t="n">
        <f aca="false">O113+P112</f>
        <v>0</v>
      </c>
      <c r="Q113" s="66" t="n">
        <f aca="false">P113+Q112</f>
        <v>0</v>
      </c>
      <c r="R113" s="67" t="n">
        <f aca="false">Q113+R112</f>
        <v>0</v>
      </c>
    </row>
    <row r="114" customFormat="false" ht="13.8" hidden="false" customHeight="false" outlineLevel="0" collapsed="false">
      <c r="A114" s="1"/>
      <c r="B114" s="59" t="s">
        <v>108</v>
      </c>
      <c r="C114" s="59"/>
      <c r="D114" s="59"/>
      <c r="E114" s="60"/>
      <c r="F114" s="65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</row>
    <row r="115" customFormat="false" ht="15" hidden="false" customHeight="true" outlineLevel="0" collapsed="false">
      <c r="A115" s="1"/>
      <c r="B115" s="69" t="s">
        <v>109</v>
      </c>
      <c r="C115" s="69"/>
      <c r="D115" s="70"/>
      <c r="E115" s="71"/>
      <c r="F115" s="61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3"/>
    </row>
    <row r="116" customFormat="false" ht="15" hidden="false" customHeight="false" outlineLevel="0" collapsed="false">
      <c r="A116" s="1"/>
      <c r="B116" s="74"/>
      <c r="C116" s="75"/>
      <c r="D116" s="76"/>
      <c r="E116" s="76"/>
      <c r="F116" s="76"/>
    </row>
  </sheetData>
  <mergeCells count="71">
    <mergeCell ref="A1:A117"/>
    <mergeCell ref="B1:F1"/>
    <mergeCell ref="B2:B5"/>
    <mergeCell ref="D2:F2"/>
    <mergeCell ref="G2:K2"/>
    <mergeCell ref="L2:R4"/>
    <mergeCell ref="C3:F3"/>
    <mergeCell ref="G3:K3"/>
    <mergeCell ref="C4:F4"/>
    <mergeCell ref="G4:K4"/>
    <mergeCell ref="C5:F5"/>
    <mergeCell ref="G5:R5"/>
    <mergeCell ref="C7:D7"/>
    <mergeCell ref="C9:D9"/>
    <mergeCell ref="C11:D11"/>
    <mergeCell ref="C12:D12"/>
    <mergeCell ref="C14:D14"/>
    <mergeCell ref="C16:D16"/>
    <mergeCell ref="C18:D18"/>
    <mergeCell ref="C19:D19"/>
    <mergeCell ref="C21:D21"/>
    <mergeCell ref="C23:D23"/>
    <mergeCell ref="C25:D25"/>
    <mergeCell ref="C27:D27"/>
    <mergeCell ref="C29:D29"/>
    <mergeCell ref="C31:D31"/>
    <mergeCell ref="C33:D33"/>
    <mergeCell ref="C35:D35"/>
    <mergeCell ref="C37:D37"/>
    <mergeCell ref="C39:D39"/>
    <mergeCell ref="C41:D41"/>
    <mergeCell ref="C43:D43"/>
    <mergeCell ref="C45:D45"/>
    <mergeCell ref="C47:D47"/>
    <mergeCell ref="C49:D49"/>
    <mergeCell ref="C51:D51"/>
    <mergeCell ref="C53:D53"/>
    <mergeCell ref="C55:D55"/>
    <mergeCell ref="C57:D57"/>
    <mergeCell ref="C59:D59"/>
    <mergeCell ref="C60:D60"/>
    <mergeCell ref="C62:D62"/>
    <mergeCell ref="C64:D64"/>
    <mergeCell ref="C66:D66"/>
    <mergeCell ref="C68:D68"/>
    <mergeCell ref="C70:D70"/>
    <mergeCell ref="C72:D72"/>
    <mergeCell ref="C74:D74"/>
    <mergeCell ref="C76:D76"/>
    <mergeCell ref="C78:D78"/>
    <mergeCell ref="C80:D80"/>
    <mergeCell ref="C82:D82"/>
    <mergeCell ref="C83:D83"/>
    <mergeCell ref="C85:D85"/>
    <mergeCell ref="C87:D87"/>
    <mergeCell ref="C89:D89"/>
    <mergeCell ref="C91:D91"/>
    <mergeCell ref="C93:D93"/>
    <mergeCell ref="C95:D95"/>
    <mergeCell ref="C97:D97"/>
    <mergeCell ref="C99:D99"/>
    <mergeCell ref="C100:D100"/>
    <mergeCell ref="C102:D102"/>
    <mergeCell ref="C104:D104"/>
    <mergeCell ref="C106:D106"/>
    <mergeCell ref="C108:D108"/>
    <mergeCell ref="C110:D110"/>
    <mergeCell ref="B112:D112"/>
    <mergeCell ref="B113:C113"/>
    <mergeCell ref="B114:D114"/>
    <mergeCell ref="B115:C115"/>
  </mergeCells>
  <printOptions headings="false" gridLines="false" gridLinesSet="true" horizontalCentered="false" verticalCentered="false"/>
  <pageMargins left="0.590277777777778" right="0.315277777777778" top="1.18125" bottom="0.196527777777778" header="0.511805555555555" footer="0.511805555555555"/>
  <pageSetup paperSize="77" scale="100" firstPageNumber="0" fitToWidth="1" fitToHeight="2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</TotalTime>
  <Application>LibreOffice/5.0.5.2$Windows_x86 LibreOffice_project/55b006a02d247b5f7215fc6ea0fde844b30035b3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2017-02-08T12:11:38Z</dcterms:created>
  <dc:creator>Raquel S. Chendes</dc:creator>
  <dc:language>pt-BR</dc:language>
  <cp:lastPrinted>2017-09-08T16:16:34Z</cp:lastPrinted>
  <dcterms:modified xsi:type="dcterms:W3CDTF">2017-09-12T08:48:40Z</dcterms:modified>
  <cp:revision>12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