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ibamagovbr-my.sharepoint.com/personal/32009283600_ibama_gov_br/Documents/Área de Trabalho/GERAL/Nova pasta (2)/IUMPR/"/>
    </mc:Choice>
  </mc:AlternateContent>
  <xr:revisionPtr revIDLastSave="0" documentId="8_{5F1DC639-AD91-45D3-ACD1-3AD0FEB9EE23}" xr6:coauthVersionLast="47" xr6:coauthVersionMax="47" xr10:uidLastSave="{00000000-0000-0000-0000-000000000000}"/>
  <bookViews>
    <workbookView xWindow="-120" yWindow="-120" windowWidth="29040" windowHeight="16440" tabRatio="821" xr2:uid="{00000000-000D-0000-FFFF-FFFF00000000}"/>
  </bookViews>
  <sheets>
    <sheet name="Ignição por centelha" sheetId="3" r:id="rId1"/>
    <sheet name="Ignição por compressão" sheetId="2" r:id="rId2"/>
    <sheet name="Instruções Ignição centelha" sheetId="5" r:id="rId3"/>
    <sheet name="Instruções ignição compressão" sheetId="6" r:id="rId4"/>
    <sheet name="Resultados centelha" sheetId="7" r:id="rId5"/>
    <sheet name="Resultados compressão" sheetId="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8" l="1"/>
  <c r="B28" i="8"/>
  <c r="B29" i="8"/>
  <c r="B30" i="8"/>
  <c r="B26" i="8"/>
  <c r="B33" i="7"/>
  <c r="B34" i="7"/>
  <c r="B35" i="7"/>
  <c r="B36" i="7"/>
  <c r="B32" i="7"/>
  <c r="A7" i="7"/>
  <c r="A35" i="8" l="1"/>
  <c r="C30" i="8"/>
  <c r="C29" i="8"/>
  <c r="C28" i="8"/>
  <c r="C27" i="8"/>
  <c r="C26" i="8"/>
  <c r="B7" i="8"/>
  <c r="A7" i="8"/>
  <c r="A44" i="7"/>
  <c r="C36" i="7"/>
  <c r="C35" i="7"/>
  <c r="C34" i="7"/>
  <c r="C33" i="7"/>
  <c r="C32" i="7"/>
  <c r="B7" i="7"/>
  <c r="X3" i="2" l="1"/>
  <c r="AP3" i="2" l="1"/>
  <c r="AP4" i="2"/>
  <c r="AP5" i="2"/>
  <c r="AP6" i="2"/>
  <c r="AP7" i="2"/>
  <c r="AP8" i="2"/>
  <c r="AP9" i="2"/>
  <c r="AP10" i="2"/>
  <c r="AP11" i="2"/>
  <c r="AP12" i="2"/>
  <c r="AP13" i="2"/>
  <c r="AP14" i="2"/>
  <c r="AP15" i="2"/>
  <c r="AP16" i="2"/>
  <c r="AP17" i="2"/>
  <c r="AP18" i="2"/>
  <c r="AP19" i="2"/>
  <c r="AP20" i="2"/>
  <c r="AP21" i="2"/>
  <c r="AP22" i="2"/>
  <c r="AP23" i="2"/>
  <c r="AP24" i="2"/>
  <c r="AP25" i="2"/>
  <c r="AP26" i="2"/>
  <c r="AP27" i="2"/>
  <c r="AP28" i="2"/>
  <c r="AP29" i="2"/>
  <c r="AP30" i="2"/>
  <c r="AP31" i="2"/>
  <c r="AP32" i="2"/>
  <c r="AP33" i="2"/>
  <c r="AM4" i="2"/>
  <c r="AM5" i="2"/>
  <c r="AM6" i="2"/>
  <c r="AM7" i="2"/>
  <c r="AM8" i="2"/>
  <c r="AM9" i="2"/>
  <c r="AM10" i="2"/>
  <c r="AM11" i="2"/>
  <c r="AM12" i="2"/>
  <c r="AM13" i="2"/>
  <c r="AM14" i="2"/>
  <c r="AM15" i="2"/>
  <c r="AM16" i="2"/>
  <c r="AM17" i="2"/>
  <c r="AM18" i="2"/>
  <c r="AM19" i="2"/>
  <c r="AM20" i="2"/>
  <c r="AM21" i="2"/>
  <c r="AM22" i="2"/>
  <c r="AM23" i="2"/>
  <c r="AM24" i="2"/>
  <c r="AM25" i="2"/>
  <c r="AM26" i="2"/>
  <c r="AM27" i="2"/>
  <c r="AM28" i="2"/>
  <c r="AM29" i="2"/>
  <c r="AM30" i="2"/>
  <c r="AM31" i="2"/>
  <c r="AM32" i="2"/>
  <c r="AM33" i="2"/>
  <c r="AJ3" i="2"/>
  <c r="AJ4" i="2"/>
  <c r="AJ5" i="2"/>
  <c r="AJ6" i="2"/>
  <c r="AJ7" i="2"/>
  <c r="AJ8" i="2"/>
  <c r="AJ9" i="2"/>
  <c r="AJ10" i="2"/>
  <c r="AJ11" i="2"/>
  <c r="AJ12" i="2"/>
  <c r="AJ13" i="2"/>
  <c r="AJ14" i="2"/>
  <c r="AJ15" i="2"/>
  <c r="AJ16" i="2"/>
  <c r="AJ17" i="2"/>
  <c r="AJ18" i="2"/>
  <c r="AJ19" i="2"/>
  <c r="AJ20" i="2"/>
  <c r="AJ21" i="2"/>
  <c r="AJ22" i="2"/>
  <c r="AJ23" i="2"/>
  <c r="AJ24" i="2"/>
  <c r="AJ25" i="2"/>
  <c r="AJ26" i="2"/>
  <c r="AJ27" i="2"/>
  <c r="AJ28" i="2"/>
  <c r="AJ29" i="2"/>
  <c r="AJ30" i="2"/>
  <c r="AJ31" i="2"/>
  <c r="AJ32" i="2"/>
  <c r="AJ33" i="2"/>
  <c r="AG4" i="2"/>
  <c r="AG5" i="2"/>
  <c r="AG6" i="2"/>
  <c r="AG7" i="2"/>
  <c r="AG8" i="2"/>
  <c r="AG9" i="2"/>
  <c r="AG10" i="2"/>
  <c r="AG11" i="2"/>
  <c r="AG12" i="2"/>
  <c r="AG13" i="2"/>
  <c r="AG14" i="2"/>
  <c r="AG15" i="2"/>
  <c r="AG16" i="2"/>
  <c r="AG17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" i="2"/>
  <c r="AD3" i="2"/>
  <c r="AD4" i="2"/>
  <c r="AD5" i="2"/>
  <c r="AD6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A4" i="2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" i="2"/>
  <c r="Z34" i="2" s="1"/>
  <c r="X4" i="2"/>
  <c r="W34" i="2" s="1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5" i="2"/>
  <c r="C15" i="8" s="1"/>
  <c r="AM3" i="2"/>
  <c r="AL34" i="2" s="1"/>
  <c r="U22" i="2"/>
  <c r="U23" i="2"/>
  <c r="U24" i="2"/>
  <c r="U25" i="2"/>
  <c r="U26" i="2"/>
  <c r="U27" i="2"/>
  <c r="U28" i="2"/>
  <c r="U29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30" i="2"/>
  <c r="U31" i="2"/>
  <c r="U32" i="2"/>
  <c r="U33" i="2"/>
  <c r="U3" i="2"/>
  <c r="AG35" i="2" l="1"/>
  <c r="C18" i="8" s="1"/>
  <c r="AC34" i="2"/>
  <c r="U35" i="2"/>
  <c r="C14" i="8" s="1"/>
  <c r="AI34" i="2"/>
  <c r="AP35" i="2"/>
  <c r="C21" i="8" s="1"/>
  <c r="AO34" i="2"/>
  <c r="AF34" i="2"/>
  <c r="T34" i="2"/>
  <c r="AP34" i="2"/>
  <c r="B21" i="8" s="1"/>
  <c r="X34" i="2"/>
  <c r="B15" i="8" s="1"/>
  <c r="D15" i="8" s="1"/>
  <c r="U34" i="2"/>
  <c r="B14" i="8" s="1"/>
  <c r="D14" i="8" s="1"/>
  <c r="AA34" i="2"/>
  <c r="B16" i="8" s="1"/>
  <c r="AG34" i="2"/>
  <c r="B18" i="8" s="1"/>
  <c r="AJ34" i="2"/>
  <c r="B19" i="8" s="1"/>
  <c r="AM34" i="2"/>
  <c r="B20" i="8" s="1"/>
  <c r="AM35" i="2"/>
  <c r="C20" i="8" s="1"/>
  <c r="AA35" i="2"/>
  <c r="C16" i="8" s="1"/>
  <c r="AD34" i="2"/>
  <c r="B17" i="8" s="1"/>
  <c r="AD35" i="2"/>
  <c r="C17" i="8" s="1"/>
  <c r="AJ35" i="2"/>
  <c r="C19" i="8" s="1"/>
  <c r="AY4" i="3"/>
  <c r="AY5" i="3"/>
  <c r="AY6" i="3"/>
  <c r="AY7" i="3"/>
  <c r="AY8" i="3"/>
  <c r="AY9" i="3"/>
  <c r="AY10" i="3"/>
  <c r="AY11" i="3"/>
  <c r="AY12" i="3"/>
  <c r="AY13" i="3"/>
  <c r="AY14" i="3"/>
  <c r="AY15" i="3"/>
  <c r="AY16" i="3"/>
  <c r="AY17" i="3"/>
  <c r="AY18" i="3"/>
  <c r="AY19" i="3"/>
  <c r="AY20" i="3"/>
  <c r="AY21" i="3"/>
  <c r="AY22" i="3"/>
  <c r="AY23" i="3"/>
  <c r="AY24" i="3"/>
  <c r="AY25" i="3"/>
  <c r="AY26" i="3"/>
  <c r="AY27" i="3"/>
  <c r="AY28" i="3"/>
  <c r="AY29" i="3"/>
  <c r="AY30" i="3"/>
  <c r="AY31" i="3"/>
  <c r="AY32" i="3"/>
  <c r="AY33" i="3"/>
  <c r="AY3" i="3"/>
  <c r="AX34" i="3" s="1"/>
  <c r="AV4" i="3"/>
  <c r="AV5" i="3"/>
  <c r="AV6" i="3"/>
  <c r="AV7" i="3"/>
  <c r="AV8" i="3"/>
  <c r="AV9" i="3"/>
  <c r="AV10" i="3"/>
  <c r="AV11" i="3"/>
  <c r="AV12" i="3"/>
  <c r="AV13" i="3"/>
  <c r="AV14" i="3"/>
  <c r="AV15" i="3"/>
  <c r="AV16" i="3"/>
  <c r="AV17" i="3"/>
  <c r="AV18" i="3"/>
  <c r="AV19" i="3"/>
  <c r="AV20" i="3"/>
  <c r="AV21" i="3"/>
  <c r="AV22" i="3"/>
  <c r="AV23" i="3"/>
  <c r="AV24" i="3"/>
  <c r="AV25" i="3"/>
  <c r="AV26" i="3"/>
  <c r="AV27" i="3"/>
  <c r="AV28" i="3"/>
  <c r="AV29" i="3"/>
  <c r="AV30" i="3"/>
  <c r="AV31" i="3"/>
  <c r="AV32" i="3"/>
  <c r="AV33" i="3"/>
  <c r="AV3" i="3"/>
  <c r="AS4" i="3"/>
  <c r="AS5" i="3"/>
  <c r="AS6" i="3"/>
  <c r="AS7" i="3"/>
  <c r="AS8" i="3"/>
  <c r="AS9" i="3"/>
  <c r="AS10" i="3"/>
  <c r="AS11" i="3"/>
  <c r="AS12" i="3"/>
  <c r="AS13" i="3"/>
  <c r="AS14" i="3"/>
  <c r="AS15" i="3"/>
  <c r="AS16" i="3"/>
  <c r="AS17" i="3"/>
  <c r="AS18" i="3"/>
  <c r="AS19" i="3"/>
  <c r="AS20" i="3"/>
  <c r="AS21" i="3"/>
  <c r="AS22" i="3"/>
  <c r="AS23" i="3"/>
  <c r="AS24" i="3"/>
  <c r="AS25" i="3"/>
  <c r="AS26" i="3"/>
  <c r="AS27" i="3"/>
  <c r="AS28" i="3"/>
  <c r="AS29" i="3"/>
  <c r="AS30" i="3"/>
  <c r="AS31" i="3"/>
  <c r="AS32" i="3"/>
  <c r="AS33" i="3"/>
  <c r="AS3" i="3"/>
  <c r="AR34" i="3" s="1"/>
  <c r="AP4" i="3"/>
  <c r="AP5" i="3"/>
  <c r="AP6" i="3"/>
  <c r="AP7" i="3"/>
  <c r="AP8" i="3"/>
  <c r="AP9" i="3"/>
  <c r="AP10" i="3"/>
  <c r="AP11" i="3"/>
  <c r="AP12" i="3"/>
  <c r="AP13" i="3"/>
  <c r="AP14" i="3"/>
  <c r="AP15" i="3"/>
  <c r="AP16" i="3"/>
  <c r="AP17" i="3"/>
  <c r="AP18" i="3"/>
  <c r="AP19" i="3"/>
  <c r="AP20" i="3"/>
  <c r="AP21" i="3"/>
  <c r="AP22" i="3"/>
  <c r="AP23" i="3"/>
  <c r="AP24" i="3"/>
  <c r="AP25" i="3"/>
  <c r="AP26" i="3"/>
  <c r="AP27" i="3"/>
  <c r="AP28" i="3"/>
  <c r="AP29" i="3"/>
  <c r="AP30" i="3"/>
  <c r="AP31" i="3"/>
  <c r="AP32" i="3"/>
  <c r="AP33" i="3"/>
  <c r="AP3" i="3"/>
  <c r="AO34" i="3" s="1"/>
  <c r="AM4" i="3"/>
  <c r="AM5" i="3"/>
  <c r="AM6" i="3"/>
  <c r="AM7" i="3"/>
  <c r="AM8" i="3"/>
  <c r="AM9" i="3"/>
  <c r="AM10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" i="3"/>
  <c r="AL34" i="3" s="1"/>
  <c r="AJ4" i="3"/>
  <c r="AJ5" i="3"/>
  <c r="AJ6" i="3"/>
  <c r="AJ7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21" i="3"/>
  <c r="AJ22" i="3"/>
  <c r="AJ23" i="3"/>
  <c r="AJ24" i="3"/>
  <c r="AJ25" i="3"/>
  <c r="AJ26" i="3"/>
  <c r="AJ27" i="3"/>
  <c r="AJ28" i="3"/>
  <c r="AJ29" i="3"/>
  <c r="AJ30" i="3"/>
  <c r="AJ31" i="3"/>
  <c r="AJ32" i="3"/>
  <c r="AJ33" i="3"/>
  <c r="AJ3" i="3"/>
  <c r="AG4" i="3"/>
  <c r="AG5" i="3"/>
  <c r="AG6" i="3"/>
  <c r="AG7" i="3"/>
  <c r="AG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" i="3"/>
  <c r="AF34" i="3" s="1"/>
  <c r="AD4" i="3"/>
  <c r="AD5" i="3"/>
  <c r="AD6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" i="3"/>
  <c r="U29" i="3"/>
  <c r="AA4" i="3"/>
  <c r="AA5" i="3"/>
  <c r="AA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" i="3"/>
  <c r="X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30" i="3"/>
  <c r="U31" i="3"/>
  <c r="U32" i="3"/>
  <c r="U33" i="3"/>
  <c r="U3" i="3"/>
  <c r="D21" i="8" l="1"/>
  <c r="D18" i="8"/>
  <c r="D20" i="8"/>
  <c r="D19" i="8"/>
  <c r="D16" i="8"/>
  <c r="D17" i="8"/>
  <c r="C7" i="8" s="1"/>
  <c r="AY35" i="3"/>
  <c r="C24" i="7" s="1"/>
  <c r="AV34" i="3"/>
  <c r="B23" i="7" s="1"/>
  <c r="AU34" i="3"/>
  <c r="AV35" i="3"/>
  <c r="C23" i="7" s="1"/>
  <c r="AS35" i="3"/>
  <c r="C22" i="7" s="1"/>
  <c r="AP35" i="3"/>
  <c r="C21" i="7" s="1"/>
  <c r="AM35" i="3"/>
  <c r="C20" i="7" s="1"/>
  <c r="AJ34" i="3"/>
  <c r="B19" i="7" s="1"/>
  <c r="AI34" i="3"/>
  <c r="AD34" i="3"/>
  <c r="B17" i="7" s="1"/>
  <c r="AC34" i="3"/>
  <c r="AA34" i="3"/>
  <c r="B16" i="7" s="1"/>
  <c r="Z34" i="3"/>
  <c r="X34" i="3"/>
  <c r="B15" i="7" s="1"/>
  <c r="W34" i="3"/>
  <c r="U34" i="3"/>
  <c r="B14" i="7" s="1"/>
  <c r="T34" i="3"/>
  <c r="AJ35" i="3"/>
  <c r="C19" i="7" s="1"/>
  <c r="AY34" i="3"/>
  <c r="B24" i="7" s="1"/>
  <c r="AS34" i="3"/>
  <c r="B22" i="7" s="1"/>
  <c r="D22" i="7" s="1"/>
  <c r="AP34" i="3"/>
  <c r="B21" i="7" s="1"/>
  <c r="AM34" i="3"/>
  <c r="B20" i="7" s="1"/>
  <c r="D20" i="7" s="1"/>
  <c r="AG35" i="3"/>
  <c r="C18" i="7" s="1"/>
  <c r="AG34" i="3"/>
  <c r="B18" i="7" s="1"/>
  <c r="AD35" i="3"/>
  <c r="C17" i="7" s="1"/>
  <c r="AA35" i="3"/>
  <c r="C16" i="7" s="1"/>
  <c r="X35" i="3"/>
  <c r="C15" i="7" s="1"/>
  <c r="U35" i="3"/>
  <c r="C14" i="7" s="1"/>
  <c r="D23" i="7" l="1"/>
  <c r="D19" i="7"/>
  <c r="D21" i="7"/>
  <c r="D17" i="7"/>
  <c r="D24" i="7"/>
  <c r="D15" i="7"/>
  <c r="D16" i="7"/>
  <c r="D14" i="7"/>
  <c r="C7" i="7" s="1"/>
  <c r="D18" i="7"/>
</calcChain>
</file>

<file path=xl/sharedStrings.xml><?xml version="1.0" encoding="utf-8"?>
<sst xmlns="http://schemas.openxmlformats.org/spreadsheetml/2006/main" count="284" uniqueCount="205">
  <si>
    <t>OBDBr-3 IUMPR para aplicações com ignição por centelha</t>
  </si>
  <si>
    <t>No.</t>
  </si>
  <si>
    <t xml:space="preserve">Ano de fabricação </t>
  </si>
  <si>
    <t xml:space="preserve">Fabricante </t>
  </si>
  <si>
    <t>Modelo de veículo</t>
  </si>
  <si>
    <t>Família OBD</t>
  </si>
  <si>
    <t>Representante da família (MMV veículo testado)</t>
  </si>
  <si>
    <t xml:space="preserve">Tipo de combustível </t>
  </si>
  <si>
    <t>Tipo de motorização</t>
  </si>
  <si>
    <t>VIN</t>
  </si>
  <si>
    <t>Data</t>
  </si>
  <si>
    <t>Cidade</t>
  </si>
  <si>
    <t>Estado</t>
  </si>
  <si>
    <t>Região</t>
  </si>
  <si>
    <t>Odômetro</t>
  </si>
  <si>
    <r>
      <t xml:space="preserve">CAL ID 
</t>
    </r>
    <r>
      <rPr>
        <sz val="10"/>
        <rFont val="Arial"/>
        <family val="2"/>
      </rPr>
      <t>Código de identificação de calibração</t>
    </r>
  </si>
  <si>
    <t xml:space="preserve">Denominador geral </t>
  </si>
  <si>
    <t xml:space="preserve">Contador de ciclos de ignição </t>
  </si>
  <si>
    <t>Contador de ciclos de ignição (Híbrido)</t>
  </si>
  <si>
    <t>B1CatNum</t>
  </si>
  <si>
    <t>B1CatDen</t>
  </si>
  <si>
    <t>B1CatRat</t>
  </si>
  <si>
    <t>B2CatNum</t>
  </si>
  <si>
    <t>B2CatDen</t>
  </si>
  <si>
    <t>B2CatRat</t>
  </si>
  <si>
    <t>B1O2Num</t>
  </si>
  <si>
    <t>B1O2Den</t>
  </si>
  <si>
    <t>B1O2Rat</t>
  </si>
  <si>
    <t>B2O2Num</t>
  </si>
  <si>
    <t>B2O2Den</t>
  </si>
  <si>
    <t>B2O2Rat</t>
  </si>
  <si>
    <t xml:space="preserve"> EGR/VVTNum</t>
  </si>
  <si>
    <t xml:space="preserve"> EGR/VVTDen</t>
  </si>
  <si>
    <t xml:space="preserve"> EGR/VVTRat</t>
  </si>
  <si>
    <t>SAIRNum</t>
  </si>
  <si>
    <t>SAIRDen</t>
  </si>
  <si>
    <t>SAIRRat</t>
  </si>
  <si>
    <t>EVAPNum</t>
  </si>
  <si>
    <t>EVAPDen</t>
  </si>
  <si>
    <t>EVAPRat</t>
  </si>
  <si>
    <t>B1SO2Num</t>
  </si>
  <si>
    <t>B1SO2Den</t>
  </si>
  <si>
    <t>B1SO2Rat</t>
  </si>
  <si>
    <t>B2SO2Num</t>
  </si>
  <si>
    <t>B2SO2Den</t>
  </si>
  <si>
    <t>B2SO2Rat</t>
  </si>
  <si>
    <t>B1GPFNum</t>
  </si>
  <si>
    <t>B1GPFDen</t>
  </si>
  <si>
    <t>B1GPFRat</t>
  </si>
  <si>
    <t>B2GPFNum</t>
  </si>
  <si>
    <t>B2GPFDen</t>
  </si>
  <si>
    <t>B2GPFRat</t>
  </si>
  <si>
    <t>Média</t>
  </si>
  <si>
    <r>
      <t xml:space="preserve">50% veículos com IUMPR </t>
    </r>
    <r>
      <rPr>
        <b/>
        <sz val="12"/>
        <rFont val="Aptos Narrow"/>
        <family val="2"/>
      </rPr>
      <t>≥</t>
    </r>
    <r>
      <rPr>
        <b/>
        <sz val="9.6"/>
        <rFont val="Arial"/>
        <family val="2"/>
      </rPr>
      <t xml:space="preserve"> </t>
    </r>
    <r>
      <rPr>
        <b/>
        <sz val="12"/>
        <rFont val="Arial"/>
        <family val="2"/>
      </rPr>
      <t xml:space="preserve">0,1
 </t>
    </r>
  </si>
  <si>
    <t>OBDBr-3 IUMPR para aplicações com ignição por compressão</t>
  </si>
  <si>
    <t>Família de OBD</t>
  </si>
  <si>
    <t>NMHCCatNum</t>
  </si>
  <si>
    <t>NMHCCatDen</t>
  </si>
  <si>
    <t>NMHCCatRat</t>
  </si>
  <si>
    <t>NOxCatNum</t>
  </si>
  <si>
    <t>NOxCatDen</t>
  </si>
  <si>
    <t>NOxCatRat</t>
  </si>
  <si>
    <t>NOxAdsNum</t>
  </si>
  <si>
    <t>NOxAdsDen</t>
  </si>
  <si>
    <t>NOxAdsRat</t>
  </si>
  <si>
    <t>PMFltrlNum</t>
  </si>
  <si>
    <t>PMFltrDen</t>
  </si>
  <si>
    <t>PMFltrRat</t>
  </si>
  <si>
    <t>ExhGasSenNum</t>
  </si>
  <si>
    <t>ExhGasSenDen</t>
  </si>
  <si>
    <t>ExhGasSenRat</t>
  </si>
  <si>
    <t>BoostNum</t>
  </si>
  <si>
    <t>BoostDen</t>
  </si>
  <si>
    <t>BoostRat</t>
  </si>
  <si>
    <t>FuelSysNum</t>
  </si>
  <si>
    <t>FuelSysDen</t>
  </si>
  <si>
    <t>FuelSysRat</t>
  </si>
  <si>
    <r>
      <t xml:space="preserve">50% veículos com IUMPR </t>
    </r>
    <r>
      <rPr>
        <b/>
        <sz val="12"/>
        <rFont val="Aptos Narrow"/>
        <family val="2"/>
      </rPr>
      <t>≥</t>
    </r>
    <r>
      <rPr>
        <b/>
        <sz val="12"/>
        <rFont val="Arial"/>
        <family val="2"/>
      </rPr>
      <t xml:space="preserve"> 0,1
 </t>
    </r>
  </si>
  <si>
    <t>Instruções de preenchimento</t>
  </si>
  <si>
    <t xml:space="preserve">Este documento deve ser utilizado para reportar os dados requeridos para o atendimento ao requisito de IUMPR conforme Instrução Normativa IBAMA 23 de  24 de Setembro e 2020 e deve ser submetido através do sistema infoserv disponível em: </t>
  </si>
  <si>
    <t>https://www.ibama.gov.br/component/tags/tag/infoserv</t>
  </si>
  <si>
    <t>A planilha permite inclusão de até 30 veículos. Caso haja necessidade de adicionar mais que 30 veículos, então o IBAMA deverá fornecer a planilha com quantidade de linhas suficientes.</t>
  </si>
  <si>
    <t>Folha de dados - Ignição por centelha</t>
  </si>
  <si>
    <t>O fabricante deve preencher os dados das linhas 3 a 33.</t>
  </si>
  <si>
    <t>Caso monitor não seja aplicável, permanecer com a célula em branco.</t>
  </si>
  <si>
    <t>Para os valores de numerador e denominador, os valores devem ser reportados com no mínimo 3 casas decimais.</t>
  </si>
  <si>
    <t>Células azuis são calculadas automaticamente e não podem ser alteradas.</t>
  </si>
  <si>
    <t>Definições:</t>
  </si>
  <si>
    <r>
      <rPr>
        <b/>
        <sz val="11"/>
        <color theme="1"/>
        <rFont val="Calibri"/>
        <family val="2"/>
        <scheme val="minor"/>
      </rPr>
      <t>No.:</t>
    </r>
    <r>
      <rPr>
        <sz val="11"/>
        <color theme="1"/>
        <rFont val="Calibri"/>
        <family val="2"/>
        <scheme val="minor"/>
      </rPr>
      <t xml:space="preserve"> numerar o conjunto de dados iniciando pelo número 1</t>
    </r>
  </si>
  <si>
    <r>
      <rPr>
        <b/>
        <sz val="11"/>
        <color theme="1"/>
        <rFont val="Calibri"/>
        <family val="2"/>
        <scheme val="minor"/>
      </rPr>
      <t>Ano de fabricação:</t>
    </r>
    <r>
      <rPr>
        <sz val="11"/>
        <color theme="1"/>
        <rFont val="Calibri"/>
        <family val="2"/>
        <scheme val="minor"/>
      </rPr>
      <t xml:space="preserve"> ano o qual a amostra foi produzida</t>
    </r>
  </si>
  <si>
    <r>
      <rPr>
        <b/>
        <sz val="11"/>
        <color theme="1"/>
        <rFont val="Calibri"/>
        <family val="2"/>
        <scheme val="minor"/>
      </rPr>
      <t xml:space="preserve">Fabricante: </t>
    </r>
    <r>
      <rPr>
        <sz val="11"/>
        <color theme="1"/>
        <rFont val="Calibri"/>
        <family val="2"/>
        <scheme val="minor"/>
      </rPr>
      <t xml:space="preserve">nome do fabricante </t>
    </r>
  </si>
  <si>
    <r>
      <rPr>
        <b/>
        <sz val="11"/>
        <color theme="1"/>
        <rFont val="Calibri"/>
        <family val="2"/>
        <scheme val="minor"/>
      </rPr>
      <t>Modelo de veículo:</t>
    </r>
    <r>
      <rPr>
        <sz val="11"/>
        <color theme="1"/>
        <rFont val="Calibri"/>
        <family val="2"/>
        <scheme val="minor"/>
      </rPr>
      <t xml:space="preserve"> modelo do veículo indicado na LCVM</t>
    </r>
  </si>
  <si>
    <r>
      <rPr>
        <b/>
        <sz val="11"/>
        <color theme="1"/>
        <rFont val="Calibri"/>
        <family val="2"/>
        <scheme val="minor"/>
      </rPr>
      <t>Família OBD:</t>
    </r>
    <r>
      <rPr>
        <sz val="11"/>
        <color theme="1"/>
        <rFont val="Calibri"/>
        <family val="2"/>
        <scheme val="minor"/>
      </rPr>
      <t xml:space="preserve"> nome da família OBD, se aplicável</t>
    </r>
  </si>
  <si>
    <r>
      <rPr>
        <b/>
        <sz val="11"/>
        <color theme="1"/>
        <rFont val="Calibri"/>
        <family val="2"/>
        <scheme val="minor"/>
      </rPr>
      <t>Tipo de combustível:</t>
    </r>
    <r>
      <rPr>
        <sz val="11"/>
        <color theme="1"/>
        <rFont val="Calibri"/>
        <family val="2"/>
        <scheme val="minor"/>
      </rPr>
      <t xml:space="preserve"> tipo de combustível utilizável. Exemplo: Flex, Gasolina, Etanol, GNV etc</t>
    </r>
  </si>
  <si>
    <r>
      <rPr>
        <b/>
        <sz val="11"/>
        <color theme="1"/>
        <rFont val="Calibri"/>
        <family val="2"/>
        <scheme val="minor"/>
      </rPr>
      <t xml:space="preserve">Tipo de motorização: </t>
    </r>
    <r>
      <rPr>
        <sz val="11"/>
        <color theme="1"/>
        <rFont val="Calibri"/>
        <family val="2"/>
        <scheme val="minor"/>
      </rPr>
      <t>tipo de powetrain. Exemplo: convencional, híbrido ou plug-in</t>
    </r>
  </si>
  <si>
    <r>
      <rPr>
        <b/>
        <sz val="11"/>
        <color theme="1"/>
        <rFont val="Calibri"/>
        <family val="2"/>
        <scheme val="minor"/>
      </rPr>
      <t>VIN:</t>
    </r>
    <r>
      <rPr>
        <sz val="11"/>
        <color theme="1"/>
        <rFont val="Calibri"/>
        <family val="2"/>
        <scheme val="minor"/>
      </rPr>
      <t xml:space="preserve"> número de identificação do veículo</t>
    </r>
  </si>
  <si>
    <r>
      <rPr>
        <b/>
        <sz val="11"/>
        <color theme="1"/>
        <rFont val="Calibri"/>
        <family val="2"/>
        <scheme val="minor"/>
      </rPr>
      <t>Data:</t>
    </r>
    <r>
      <rPr>
        <sz val="11"/>
        <color theme="1"/>
        <rFont val="Calibri"/>
        <family val="2"/>
        <scheme val="minor"/>
      </rPr>
      <t xml:space="preserve"> data de coleta dos dados</t>
    </r>
  </si>
  <si>
    <r>
      <rPr>
        <b/>
        <sz val="11"/>
        <color theme="1"/>
        <rFont val="Calibri"/>
        <family val="2"/>
        <scheme val="minor"/>
      </rPr>
      <t xml:space="preserve">Cidade: </t>
    </r>
    <r>
      <rPr>
        <sz val="11"/>
        <color theme="1"/>
        <rFont val="Calibri"/>
        <family val="2"/>
        <scheme val="minor"/>
      </rPr>
      <t>cidade de coleta dos dados</t>
    </r>
  </si>
  <si>
    <r>
      <rPr>
        <b/>
        <sz val="11"/>
        <color theme="1"/>
        <rFont val="Calibri"/>
        <family val="2"/>
        <scheme val="minor"/>
      </rPr>
      <t>Estado:</t>
    </r>
    <r>
      <rPr>
        <sz val="11"/>
        <color theme="1"/>
        <rFont val="Calibri"/>
        <family val="2"/>
        <scheme val="minor"/>
      </rPr>
      <t xml:space="preserve"> estado de coleta dos dados</t>
    </r>
  </si>
  <si>
    <r>
      <rPr>
        <b/>
        <sz val="11"/>
        <color theme="1"/>
        <rFont val="Calibri"/>
        <family val="2"/>
        <scheme val="minor"/>
      </rPr>
      <t>Região:</t>
    </r>
    <r>
      <rPr>
        <sz val="11"/>
        <color theme="1"/>
        <rFont val="Calibri"/>
        <family val="2"/>
        <scheme val="minor"/>
      </rPr>
      <t xml:space="preserve"> região de coleta dos dados. Exemplo: norte, sul, sudeste, centro-oeste ou nordeste</t>
    </r>
  </si>
  <si>
    <r>
      <rPr>
        <b/>
        <sz val="11"/>
        <color theme="1"/>
        <rFont val="Calibri"/>
        <family val="2"/>
        <scheme val="minor"/>
      </rPr>
      <t>Odômetro:</t>
    </r>
    <r>
      <rPr>
        <sz val="11"/>
        <color theme="1"/>
        <rFont val="Calibri"/>
        <family val="2"/>
        <scheme val="minor"/>
      </rPr>
      <t xml:space="preserve"> leitura do odômetro na data de coleta dos dados, em km</t>
    </r>
  </si>
  <si>
    <r>
      <rPr>
        <b/>
        <sz val="11"/>
        <color theme="1"/>
        <rFont val="Calibri"/>
        <family val="2"/>
        <scheme val="minor"/>
      </rPr>
      <t>CAL ID:</t>
    </r>
    <r>
      <rPr>
        <sz val="11"/>
        <color theme="1"/>
        <rFont val="Calibri"/>
        <family val="2"/>
        <scheme val="minor"/>
      </rPr>
      <t xml:space="preserve"> número de identificação da calibração. Para motores com mais de um número de identificação da calibração, reportar o número que melhor representa o software de OBD</t>
    </r>
  </si>
  <si>
    <r>
      <rPr>
        <b/>
        <sz val="11"/>
        <color theme="1"/>
        <rFont val="Calibri"/>
        <family val="2"/>
        <scheme val="minor"/>
      </rPr>
      <t>Denominador Geral:</t>
    </r>
    <r>
      <rPr>
        <sz val="11"/>
        <color theme="1"/>
        <rFont val="Calibri"/>
        <family val="2"/>
        <scheme val="minor"/>
      </rPr>
      <t xml:space="preserve"> valor denominador geral conforme item 7.5 do anexo 7 da Instrução Normativa 23/2020</t>
    </r>
  </si>
  <si>
    <r>
      <rPr>
        <b/>
        <sz val="11"/>
        <color theme="1"/>
        <rFont val="Calibri"/>
        <family val="2"/>
        <scheme val="minor"/>
      </rPr>
      <t>Contador de Ciclor de Ignição:</t>
    </r>
    <r>
      <rPr>
        <sz val="11"/>
        <color theme="1"/>
        <rFont val="Calibri"/>
        <family val="2"/>
        <scheme val="minor"/>
      </rPr>
      <t xml:space="preserve"> valor do contador de ciclos de ignição conforme item 7.4 do anexo 7 da Instrução Normativa 23/2020</t>
    </r>
  </si>
  <si>
    <r>
      <rPr>
        <b/>
        <sz val="11"/>
        <color theme="1"/>
        <rFont val="Calibri"/>
        <family val="2"/>
        <scheme val="minor"/>
      </rPr>
      <t>Contador de Ciclor de Ignição (híbrido):</t>
    </r>
    <r>
      <rPr>
        <sz val="11"/>
        <color theme="1"/>
        <rFont val="Calibri"/>
        <family val="2"/>
        <scheme val="minor"/>
      </rPr>
      <t xml:space="preserve"> valor do contador de ciclos de ignição para veículos elétricos recarregáveis. Se o contador de cilcos de ignição não estiver presente, reportar "0" (zero)</t>
    </r>
  </si>
  <si>
    <r>
      <rPr>
        <b/>
        <sz val="11"/>
        <color theme="1"/>
        <rFont val="Calibri"/>
        <family val="2"/>
        <scheme val="minor"/>
      </rPr>
      <t>B1CatNum:</t>
    </r>
    <r>
      <rPr>
        <sz val="11"/>
        <color theme="1"/>
        <rFont val="Calibri"/>
        <family val="2"/>
        <scheme val="minor"/>
      </rPr>
      <t xml:space="preserve"> numerador do monitor do catalisador banco 1</t>
    </r>
  </si>
  <si>
    <r>
      <rPr>
        <b/>
        <sz val="11"/>
        <color theme="1"/>
        <rFont val="Calibri"/>
        <family val="2"/>
        <scheme val="minor"/>
      </rPr>
      <t xml:space="preserve">B1CatDen: </t>
    </r>
    <r>
      <rPr>
        <sz val="11"/>
        <color theme="1"/>
        <rFont val="Calibri"/>
        <family val="2"/>
        <scheme val="minor"/>
      </rPr>
      <t>denominador do monitor do catalisador banco 1</t>
    </r>
  </si>
  <si>
    <r>
      <rPr>
        <b/>
        <sz val="11"/>
        <color theme="1"/>
        <rFont val="Calibri"/>
        <family val="2"/>
        <scheme val="minor"/>
      </rPr>
      <t>B1CatRat:</t>
    </r>
    <r>
      <rPr>
        <sz val="11"/>
        <color theme="1"/>
        <rFont val="Calibri"/>
        <family val="2"/>
        <scheme val="minor"/>
      </rPr>
      <t xml:space="preserve"> taxa para o monitor do catalisador banco 1</t>
    </r>
  </si>
  <si>
    <r>
      <rPr>
        <b/>
        <sz val="11"/>
        <color theme="1"/>
        <rFont val="Calibri"/>
        <family val="2"/>
        <scheme val="minor"/>
      </rPr>
      <t>B2CatNum:</t>
    </r>
    <r>
      <rPr>
        <sz val="11"/>
        <color theme="1"/>
        <rFont val="Calibri"/>
        <family val="2"/>
        <scheme val="minor"/>
      </rPr>
      <t xml:space="preserve">  numerador do monitor do catalisador banco 2</t>
    </r>
  </si>
  <si>
    <r>
      <rPr>
        <b/>
        <sz val="11"/>
        <color theme="1"/>
        <rFont val="Calibri"/>
        <family val="2"/>
        <scheme val="minor"/>
      </rPr>
      <t xml:space="preserve">B2CatDen: </t>
    </r>
    <r>
      <rPr>
        <sz val="11"/>
        <color theme="1"/>
        <rFont val="Calibri"/>
        <family val="2"/>
        <scheme val="minor"/>
      </rPr>
      <t>denominador do monitor do catalisador banco 2</t>
    </r>
  </si>
  <si>
    <r>
      <rPr>
        <b/>
        <sz val="11"/>
        <color theme="1"/>
        <rFont val="Calibri"/>
        <family val="2"/>
        <scheme val="minor"/>
      </rPr>
      <t xml:space="preserve">B2CatRat: </t>
    </r>
    <r>
      <rPr>
        <sz val="11"/>
        <color theme="1"/>
        <rFont val="Calibri"/>
        <family val="2"/>
        <scheme val="minor"/>
      </rPr>
      <t>taxa para o monitor do catalisador banco 2</t>
    </r>
  </si>
  <si>
    <r>
      <rPr>
        <b/>
        <sz val="11"/>
        <color theme="1"/>
        <rFont val="Calibri"/>
        <family val="2"/>
        <scheme val="minor"/>
      </rPr>
      <t>B1O2Num:</t>
    </r>
    <r>
      <rPr>
        <sz val="11"/>
        <color theme="1"/>
        <rFont val="Calibri"/>
        <family val="2"/>
        <scheme val="minor"/>
      </rPr>
      <t xml:space="preserve"> numerador do sensor de oxigênio primário banco 1 ou monitor taxa ar/combustível </t>
    </r>
  </si>
  <si>
    <r>
      <rPr>
        <b/>
        <sz val="11"/>
        <color theme="1"/>
        <rFont val="Calibri"/>
        <family val="2"/>
        <scheme val="minor"/>
      </rPr>
      <t>B1O2Den:</t>
    </r>
    <r>
      <rPr>
        <sz val="11"/>
        <color theme="1"/>
        <rFont val="Calibri"/>
        <family val="2"/>
        <scheme val="minor"/>
      </rPr>
      <t xml:space="preserve"> denominador do sensor de oxigênio primário banco 1 ou monitor taxa ar/combustível </t>
    </r>
  </si>
  <si>
    <r>
      <rPr>
        <b/>
        <sz val="11"/>
        <color theme="1"/>
        <rFont val="Calibri"/>
        <family val="2"/>
        <scheme val="minor"/>
      </rPr>
      <t>B1O2Rat:</t>
    </r>
    <r>
      <rPr>
        <sz val="11"/>
        <color theme="1"/>
        <rFont val="Calibri"/>
        <family val="2"/>
        <scheme val="minor"/>
      </rPr>
      <t xml:space="preserve"> taxa monitor de oxigênio banco 1</t>
    </r>
  </si>
  <si>
    <r>
      <rPr>
        <b/>
        <sz val="11"/>
        <color theme="1"/>
        <rFont val="Calibri"/>
        <family val="2"/>
        <scheme val="minor"/>
      </rPr>
      <t>B2O2Num:</t>
    </r>
    <r>
      <rPr>
        <sz val="11"/>
        <color theme="1"/>
        <rFont val="Calibri"/>
        <family val="2"/>
        <scheme val="minor"/>
      </rPr>
      <t xml:space="preserve"> numerador do sensor de oxigênio primário banco 2 ou monitor taxa ar/combustível </t>
    </r>
  </si>
  <si>
    <r>
      <rPr>
        <b/>
        <sz val="11"/>
        <color theme="1"/>
        <rFont val="Calibri"/>
        <family val="2"/>
        <scheme val="minor"/>
      </rPr>
      <t>B2O2Den:</t>
    </r>
    <r>
      <rPr>
        <sz val="11"/>
        <color theme="1"/>
        <rFont val="Calibri"/>
        <family val="2"/>
        <scheme val="minor"/>
      </rPr>
      <t xml:space="preserve"> denominador do sensor de oxigênio primário banco 2 ou monitor taxa ar/combustível </t>
    </r>
  </si>
  <si>
    <r>
      <rPr>
        <b/>
        <sz val="11"/>
        <color theme="1"/>
        <rFont val="Calibri"/>
        <family val="2"/>
        <scheme val="minor"/>
      </rPr>
      <t>B2O2Rat:</t>
    </r>
    <r>
      <rPr>
        <sz val="11"/>
        <color theme="1"/>
        <rFont val="Calibri"/>
        <family val="2"/>
        <scheme val="minor"/>
      </rPr>
      <t xml:space="preserve"> taxa monitor de oxigênio banco 2</t>
    </r>
  </si>
  <si>
    <r>
      <rPr>
        <b/>
        <sz val="11"/>
        <color theme="1"/>
        <rFont val="Calibri"/>
        <family val="2"/>
        <scheme val="minor"/>
      </rPr>
      <t xml:space="preserve"> EGR/VVTNum:</t>
    </r>
    <r>
      <rPr>
        <sz val="11"/>
        <color theme="1"/>
        <rFont val="Calibri"/>
        <family val="2"/>
        <scheme val="minor"/>
      </rPr>
      <t xml:space="preserve"> numerador do monitor do sistema de recirculação dos gases de escape ou monitor do sistema VVT (tempo da válvula variável, abertura e/ou controle VVT)</t>
    </r>
  </si>
  <si>
    <r>
      <rPr>
        <b/>
        <sz val="11"/>
        <color theme="1"/>
        <rFont val="Calibri"/>
        <family val="2"/>
        <scheme val="minor"/>
      </rPr>
      <t xml:space="preserve"> EGR/VVTDen:</t>
    </r>
    <r>
      <rPr>
        <sz val="11"/>
        <color theme="1"/>
        <rFont val="Calibri"/>
        <family val="2"/>
        <scheme val="minor"/>
      </rPr>
      <t xml:space="preserve"> denominador do monitor do sistema de recirculação dos gases de escape ou monitor do sistema VVT (tempo da válvula variável, abertura e/ou controle VVT)</t>
    </r>
  </si>
  <si>
    <r>
      <rPr>
        <b/>
        <sz val="11"/>
        <color theme="1"/>
        <rFont val="Calibri"/>
        <family val="2"/>
        <scheme val="minor"/>
      </rPr>
      <t xml:space="preserve"> EGR/VVTRat:</t>
    </r>
    <r>
      <rPr>
        <sz val="11"/>
        <color theme="1"/>
        <rFont val="Calibri"/>
        <family val="2"/>
        <scheme val="minor"/>
      </rPr>
      <t xml:space="preserve"> taxa do monitor do sistema de recirculação dos gases de escape ou monitor do sistema VVT (tempo da válvula variável, abertura e/ou controle VVT)</t>
    </r>
  </si>
  <si>
    <r>
      <rPr>
        <b/>
        <sz val="11"/>
        <color theme="1"/>
        <rFont val="Calibri"/>
        <family val="2"/>
        <scheme val="minor"/>
      </rPr>
      <t>SAIRNum:</t>
    </r>
    <r>
      <rPr>
        <sz val="11"/>
        <color theme="1"/>
        <rFont val="Calibri"/>
        <family val="2"/>
        <scheme val="minor"/>
      </rPr>
      <t xml:space="preserve"> numerador do monitor do sistema de ar secundario</t>
    </r>
  </si>
  <si>
    <r>
      <rPr>
        <b/>
        <sz val="11"/>
        <color theme="1"/>
        <rFont val="Calibri"/>
        <family val="2"/>
        <scheme val="minor"/>
      </rPr>
      <t>SAIRDen:</t>
    </r>
    <r>
      <rPr>
        <sz val="11"/>
        <color theme="1"/>
        <rFont val="Calibri"/>
        <family val="2"/>
        <scheme val="minor"/>
      </rPr>
      <t xml:space="preserve"> denominador do monitor do sistema de ar secundario</t>
    </r>
  </si>
  <si>
    <r>
      <rPr>
        <b/>
        <sz val="11"/>
        <color theme="1"/>
        <rFont val="Calibri"/>
        <family val="2"/>
        <scheme val="minor"/>
      </rPr>
      <t xml:space="preserve">SAIRRat: </t>
    </r>
    <r>
      <rPr>
        <sz val="11"/>
        <color theme="1"/>
        <rFont val="Calibri"/>
        <family val="2"/>
        <scheme val="minor"/>
      </rPr>
      <t>taxa do monitor do sistema de ar secundario</t>
    </r>
  </si>
  <si>
    <r>
      <rPr>
        <b/>
        <sz val="11"/>
        <color theme="1"/>
        <rFont val="Calibri"/>
        <family val="2"/>
        <scheme val="minor"/>
      </rPr>
      <t>EVAPNum:</t>
    </r>
    <r>
      <rPr>
        <sz val="11"/>
        <color theme="1"/>
        <rFont val="Calibri"/>
        <family val="2"/>
        <scheme val="minor"/>
      </rPr>
      <t xml:space="preserve"> numerador do monitor de detecção de vazamento de 1,016 mm evaporativo</t>
    </r>
  </si>
  <si>
    <r>
      <rPr>
        <b/>
        <sz val="11"/>
        <color theme="1"/>
        <rFont val="Calibri"/>
        <family val="2"/>
        <scheme val="minor"/>
      </rPr>
      <t>EVAPDen:</t>
    </r>
    <r>
      <rPr>
        <sz val="11"/>
        <color theme="1"/>
        <rFont val="Calibri"/>
        <family val="2"/>
        <scheme val="minor"/>
      </rPr>
      <t xml:space="preserve"> denominador do monitor de detecção de vazamento de 1,016 mm evaporativo</t>
    </r>
  </si>
  <si>
    <r>
      <rPr>
        <b/>
        <sz val="11"/>
        <color theme="1"/>
        <rFont val="Calibri"/>
        <family val="2"/>
        <scheme val="minor"/>
      </rPr>
      <t>EVAPRat:</t>
    </r>
    <r>
      <rPr>
        <sz val="11"/>
        <color theme="1"/>
        <rFont val="Calibri"/>
        <family val="2"/>
        <scheme val="minor"/>
      </rPr>
      <t xml:space="preserve"> taxa do monitor de detecção de vazamento de 1,016 mm evaporativo</t>
    </r>
  </si>
  <si>
    <r>
      <rPr>
        <b/>
        <sz val="11"/>
        <color theme="1"/>
        <rFont val="Calibri"/>
        <family val="2"/>
        <scheme val="minor"/>
      </rPr>
      <t xml:space="preserve">B1SO2Num: </t>
    </r>
    <r>
      <rPr>
        <sz val="11"/>
        <color theme="1"/>
        <rFont val="Calibri"/>
        <family val="2"/>
        <scheme val="minor"/>
      </rPr>
      <t xml:space="preserve">numerador do sensor de oxigênio secundário banco 1 ou monitor taxa ar/combustível </t>
    </r>
  </si>
  <si>
    <r>
      <rPr>
        <b/>
        <sz val="11"/>
        <color theme="1"/>
        <rFont val="Calibri"/>
        <family val="2"/>
        <scheme val="minor"/>
      </rPr>
      <t xml:space="preserve">B1SO2Den: </t>
    </r>
    <r>
      <rPr>
        <sz val="11"/>
        <color theme="1"/>
        <rFont val="Calibri"/>
        <family val="2"/>
        <scheme val="minor"/>
      </rPr>
      <t xml:space="preserve">denominador do sensor de oxigênio secundário banco 1 ou monitor taxa ar/combustível </t>
    </r>
  </si>
  <si>
    <r>
      <rPr>
        <b/>
        <sz val="11"/>
        <color theme="1"/>
        <rFont val="Calibri"/>
        <family val="2"/>
        <scheme val="minor"/>
      </rPr>
      <t>B1SO2Rat:</t>
    </r>
    <r>
      <rPr>
        <sz val="11"/>
        <color theme="1"/>
        <rFont val="Calibri"/>
        <family val="2"/>
        <scheme val="minor"/>
      </rPr>
      <t xml:space="preserve"> taxa do sensor de oxigênio secundário banco 1 ou monitor taxa ar/combustível </t>
    </r>
  </si>
  <si>
    <r>
      <rPr>
        <b/>
        <sz val="11"/>
        <color theme="1"/>
        <rFont val="Calibri"/>
        <family val="2"/>
        <scheme val="minor"/>
      </rPr>
      <t>B2SO2Num:</t>
    </r>
    <r>
      <rPr>
        <sz val="11"/>
        <color theme="1"/>
        <rFont val="Calibri"/>
        <family val="2"/>
        <scheme val="minor"/>
      </rPr>
      <t xml:space="preserve"> numerador do sensor de oxigênio secundário banco 2 ou monitor taxa ar/combustível </t>
    </r>
  </si>
  <si>
    <r>
      <rPr>
        <b/>
        <sz val="11"/>
        <color theme="1"/>
        <rFont val="Calibri"/>
        <family val="2"/>
        <scheme val="minor"/>
      </rPr>
      <t>B2SO2Den:</t>
    </r>
    <r>
      <rPr>
        <sz val="11"/>
        <color theme="1"/>
        <rFont val="Calibri"/>
        <family val="2"/>
        <scheme val="minor"/>
      </rPr>
      <t xml:space="preserve"> denominador do sensor de oxigênio secundário banco 2 ou monitor taxa ar/combustível </t>
    </r>
  </si>
  <si>
    <r>
      <rPr>
        <b/>
        <sz val="11"/>
        <color theme="1"/>
        <rFont val="Calibri"/>
        <family val="2"/>
        <scheme val="minor"/>
      </rPr>
      <t xml:space="preserve">B2SO2Rat: </t>
    </r>
    <r>
      <rPr>
        <sz val="11"/>
        <color theme="1"/>
        <rFont val="Calibri"/>
        <family val="2"/>
        <scheme val="minor"/>
      </rPr>
      <t xml:space="preserve">taxa do sensor de oxigênio secundário banco 2 ou monitor taxa ar/combustível </t>
    </r>
  </si>
  <si>
    <r>
      <rPr>
        <b/>
        <sz val="11"/>
        <color theme="1"/>
        <rFont val="Calibri"/>
        <family val="2"/>
        <scheme val="minor"/>
      </rPr>
      <t>B1GPFNum:</t>
    </r>
    <r>
      <rPr>
        <sz val="11"/>
        <color theme="1"/>
        <rFont val="Calibri"/>
        <family val="2"/>
        <scheme val="minor"/>
      </rPr>
      <t xml:space="preserve"> numerador do monitor do sistema de filtro de particulado banco 1</t>
    </r>
  </si>
  <si>
    <r>
      <rPr>
        <b/>
        <sz val="11"/>
        <color theme="1"/>
        <rFont val="Calibri"/>
        <family val="2"/>
        <scheme val="minor"/>
      </rPr>
      <t xml:space="preserve">B1GPFDen: </t>
    </r>
    <r>
      <rPr>
        <sz val="11"/>
        <color theme="1"/>
        <rFont val="Calibri"/>
        <family val="2"/>
        <scheme val="minor"/>
      </rPr>
      <t>denominador do monitor do sistema de filtro de particulado banco 1</t>
    </r>
  </si>
  <si>
    <r>
      <rPr>
        <b/>
        <sz val="11"/>
        <color theme="1"/>
        <rFont val="Calibri"/>
        <family val="2"/>
        <scheme val="minor"/>
      </rPr>
      <t>B1GPFRat:</t>
    </r>
    <r>
      <rPr>
        <sz val="11"/>
        <color theme="1"/>
        <rFont val="Calibri"/>
        <family val="2"/>
        <scheme val="minor"/>
      </rPr>
      <t xml:space="preserve"> taxa do monitor do sistema de filtro de particulado banco 1</t>
    </r>
  </si>
  <si>
    <r>
      <rPr>
        <b/>
        <sz val="11"/>
        <color theme="1"/>
        <rFont val="Calibri"/>
        <family val="2"/>
        <scheme val="minor"/>
      </rPr>
      <t xml:space="preserve">B2GPFNum: </t>
    </r>
    <r>
      <rPr>
        <sz val="11"/>
        <color theme="1"/>
        <rFont val="Calibri"/>
        <family val="2"/>
        <scheme val="minor"/>
      </rPr>
      <t>numerador do monitor do sistema de filtro de particulado banco 2</t>
    </r>
  </si>
  <si>
    <r>
      <rPr>
        <b/>
        <sz val="11"/>
        <color theme="1"/>
        <rFont val="Calibri"/>
        <family val="2"/>
        <scheme val="minor"/>
      </rPr>
      <t>B2GPFDen:</t>
    </r>
    <r>
      <rPr>
        <sz val="11"/>
        <color theme="1"/>
        <rFont val="Calibri"/>
        <family val="2"/>
        <scheme val="minor"/>
      </rPr>
      <t xml:space="preserve"> denominador do monitor do sistema de filtro de particulado banco 2</t>
    </r>
  </si>
  <si>
    <r>
      <rPr>
        <b/>
        <sz val="11"/>
        <color theme="1"/>
        <rFont val="Calibri"/>
        <family val="2"/>
        <scheme val="minor"/>
      </rPr>
      <t>B2GPFRat:</t>
    </r>
    <r>
      <rPr>
        <sz val="11"/>
        <color theme="1"/>
        <rFont val="Calibri"/>
        <family val="2"/>
        <scheme val="minor"/>
      </rPr>
      <t xml:space="preserve"> taxa do monitor do sistema de filtro de particulado banco 2</t>
    </r>
  </si>
  <si>
    <r>
      <rPr>
        <b/>
        <sz val="11"/>
        <color theme="1"/>
        <rFont val="Calibri"/>
        <family val="2"/>
        <scheme val="minor"/>
      </rPr>
      <t>NMHCCatNum:</t>
    </r>
    <r>
      <rPr>
        <sz val="11"/>
        <color theme="1"/>
        <rFont val="Calibri"/>
        <family val="2"/>
        <scheme val="minor"/>
      </rPr>
      <t xml:space="preserve"> numerador do monitor do conversor catalítico de NMHC</t>
    </r>
  </si>
  <si>
    <r>
      <rPr>
        <b/>
        <sz val="11"/>
        <color theme="1"/>
        <rFont val="Calibri"/>
        <family val="2"/>
        <scheme val="minor"/>
      </rPr>
      <t>NMHCCatDen:</t>
    </r>
    <r>
      <rPr>
        <sz val="11"/>
        <color theme="1"/>
        <rFont val="Calibri"/>
        <family val="2"/>
        <scheme val="minor"/>
      </rPr>
      <t xml:space="preserve"> denominador do monitor do conversor catalítico de NMHC</t>
    </r>
  </si>
  <si>
    <r>
      <rPr>
        <b/>
        <sz val="11"/>
        <color theme="1"/>
        <rFont val="Calibri"/>
        <family val="2"/>
        <scheme val="minor"/>
      </rPr>
      <t>NMHCCatRat:</t>
    </r>
    <r>
      <rPr>
        <sz val="11"/>
        <color theme="1"/>
        <rFont val="Calibri"/>
        <family val="2"/>
        <scheme val="minor"/>
      </rPr>
      <t xml:space="preserve"> taxa do monitor do conversor catalítico de NMHC</t>
    </r>
  </si>
  <si>
    <r>
      <rPr>
        <b/>
        <sz val="11"/>
        <color theme="1"/>
        <rFont val="Calibri"/>
        <family val="2"/>
        <scheme val="minor"/>
      </rPr>
      <t>NOxCatNum:</t>
    </r>
    <r>
      <rPr>
        <sz val="11"/>
        <color theme="1"/>
        <rFont val="Calibri"/>
        <family val="2"/>
        <scheme val="minor"/>
      </rPr>
      <t xml:space="preserve"> numerador do monitor do conversor catalítico de NOx</t>
    </r>
  </si>
  <si>
    <r>
      <rPr>
        <b/>
        <sz val="11"/>
        <color theme="1"/>
        <rFont val="Calibri"/>
        <family val="2"/>
        <scheme val="minor"/>
      </rPr>
      <t>NOxCatDen:</t>
    </r>
    <r>
      <rPr>
        <sz val="11"/>
        <color theme="1"/>
        <rFont val="Calibri"/>
        <family val="2"/>
        <scheme val="minor"/>
      </rPr>
      <t xml:space="preserve"> denominador do monitor do conversor catalítico de NOx</t>
    </r>
  </si>
  <si>
    <r>
      <rPr>
        <b/>
        <sz val="11"/>
        <color theme="1"/>
        <rFont val="Calibri"/>
        <family val="2"/>
        <scheme val="minor"/>
      </rPr>
      <t xml:space="preserve">NOxCatRat: </t>
    </r>
    <r>
      <rPr>
        <sz val="11"/>
        <color theme="1"/>
        <rFont val="Calibri"/>
        <family val="2"/>
        <scheme val="minor"/>
      </rPr>
      <t>taxa do monitor do conversor catalítico de NOx</t>
    </r>
  </si>
  <si>
    <r>
      <rPr>
        <b/>
        <sz val="11"/>
        <color theme="1"/>
        <rFont val="Calibri"/>
        <family val="2"/>
        <scheme val="minor"/>
      </rPr>
      <t>NOxAdsNum:</t>
    </r>
    <r>
      <rPr>
        <sz val="11"/>
        <color theme="1"/>
        <rFont val="Calibri"/>
        <family val="2"/>
        <scheme val="minor"/>
      </rPr>
      <t xml:space="preserve"> numerador do monitor de adsorvedor de NOx</t>
    </r>
  </si>
  <si>
    <r>
      <rPr>
        <b/>
        <sz val="11"/>
        <color theme="1"/>
        <rFont val="Calibri"/>
        <family val="2"/>
        <scheme val="minor"/>
      </rPr>
      <t xml:space="preserve">NOxAdsDen: </t>
    </r>
    <r>
      <rPr>
        <sz val="11"/>
        <color theme="1"/>
        <rFont val="Calibri"/>
        <family val="2"/>
        <scheme val="minor"/>
      </rPr>
      <t>denomindor do monitor de adsorvedor de NOx</t>
    </r>
  </si>
  <si>
    <r>
      <rPr>
        <b/>
        <sz val="11"/>
        <color theme="1"/>
        <rFont val="Calibri"/>
        <family val="2"/>
        <scheme val="minor"/>
      </rPr>
      <t>NOxAdsRat:</t>
    </r>
    <r>
      <rPr>
        <sz val="11"/>
        <color theme="1"/>
        <rFont val="Calibri"/>
        <family val="2"/>
        <scheme val="minor"/>
      </rPr>
      <t xml:space="preserve"> taxa do monitor de adsorvedor de NOx</t>
    </r>
  </si>
  <si>
    <r>
      <t xml:space="preserve">PMFltrlNum: </t>
    </r>
    <r>
      <rPr>
        <sz val="11"/>
        <color theme="1"/>
        <rFont val="Calibri"/>
        <family val="2"/>
        <scheme val="minor"/>
      </rPr>
      <t>numerador do monitor do sistema de filtro particulado</t>
    </r>
  </si>
  <si>
    <r>
      <t xml:space="preserve">PMFltrDen:  </t>
    </r>
    <r>
      <rPr>
        <sz val="11"/>
        <color theme="1"/>
        <rFont val="Calibri"/>
        <family val="2"/>
        <scheme val="minor"/>
      </rPr>
      <t>denominador do monitor do sistema de filtro particulado</t>
    </r>
  </si>
  <si>
    <r>
      <rPr>
        <b/>
        <sz val="11"/>
        <color theme="1"/>
        <rFont val="Calibri"/>
        <family val="2"/>
        <scheme val="minor"/>
      </rPr>
      <t>PMFltrRat:</t>
    </r>
    <r>
      <rPr>
        <sz val="11"/>
        <color theme="1"/>
        <rFont val="Calibri"/>
        <family val="2"/>
        <scheme val="minor"/>
      </rPr>
      <t xml:space="preserve"> taxa do monitor do sistema de filtro particulado</t>
    </r>
  </si>
  <si>
    <r>
      <rPr>
        <b/>
        <sz val="11"/>
        <color theme="1"/>
        <rFont val="Calibri"/>
        <family val="2"/>
        <scheme val="minor"/>
      </rPr>
      <t>ExhGasSenNum:</t>
    </r>
    <r>
      <rPr>
        <sz val="11"/>
        <color theme="1"/>
        <rFont val="Calibri"/>
        <family val="2"/>
        <scheme val="minor"/>
      </rPr>
      <t xml:space="preserve"> numerador do monitor do sensor de gás de exaustão</t>
    </r>
  </si>
  <si>
    <r>
      <rPr>
        <b/>
        <sz val="11"/>
        <color theme="1"/>
        <rFont val="Calibri"/>
        <family val="2"/>
        <scheme val="minor"/>
      </rPr>
      <t xml:space="preserve">ExhGasSenDen: </t>
    </r>
    <r>
      <rPr>
        <sz val="11"/>
        <color theme="1"/>
        <rFont val="Calibri"/>
        <family val="2"/>
        <scheme val="minor"/>
      </rPr>
      <t>denominador do monitor do sensor de gás de exaustão</t>
    </r>
  </si>
  <si>
    <r>
      <rPr>
        <b/>
        <sz val="11"/>
        <color theme="1"/>
        <rFont val="Calibri"/>
        <family val="2"/>
        <scheme val="minor"/>
      </rPr>
      <t xml:space="preserve">ExhGasSenRat: </t>
    </r>
    <r>
      <rPr>
        <sz val="11"/>
        <color theme="1"/>
        <rFont val="Calibri"/>
        <family val="2"/>
        <scheme val="minor"/>
      </rPr>
      <t xml:space="preserve"> taxa do monitor do sensor de gás de exaustão</t>
    </r>
  </si>
  <si>
    <r>
      <rPr>
        <b/>
        <sz val="11"/>
        <color theme="1"/>
        <rFont val="Calibri"/>
        <family val="2"/>
        <scheme val="minor"/>
      </rPr>
      <t>BoostNum:</t>
    </r>
    <r>
      <rPr>
        <sz val="11"/>
        <color theme="1"/>
        <rFont val="Calibri"/>
        <family val="2"/>
        <scheme val="minor"/>
      </rPr>
      <t xml:space="preserve"> numerador do monitor do sistema de controle de pressão de sobrealimentação</t>
    </r>
  </si>
  <si>
    <r>
      <rPr>
        <b/>
        <sz val="11"/>
        <color theme="1"/>
        <rFont val="Calibri"/>
        <family val="2"/>
        <scheme val="minor"/>
      </rPr>
      <t>BoostDen:</t>
    </r>
    <r>
      <rPr>
        <sz val="11"/>
        <color theme="1"/>
        <rFont val="Calibri"/>
        <family val="2"/>
        <scheme val="minor"/>
      </rPr>
      <t xml:space="preserve"> denominador do monitor do sistema de controle de pressão de sobrealimentação</t>
    </r>
  </si>
  <si>
    <r>
      <rPr>
        <b/>
        <sz val="11"/>
        <color theme="1"/>
        <rFont val="Calibri"/>
        <family val="2"/>
        <scheme val="minor"/>
      </rPr>
      <t>BoostRat:</t>
    </r>
    <r>
      <rPr>
        <sz val="11"/>
        <color theme="1"/>
        <rFont val="Calibri"/>
        <family val="2"/>
        <scheme val="minor"/>
      </rPr>
      <t xml:space="preserve"> taxa do monitor do sistema de controle de pressão de sobrealimentação</t>
    </r>
  </si>
  <si>
    <r>
      <rPr>
        <b/>
        <sz val="11"/>
        <color theme="1"/>
        <rFont val="Calibri"/>
        <family val="2"/>
        <scheme val="minor"/>
      </rPr>
      <t>FuelSysNum:</t>
    </r>
    <r>
      <rPr>
        <sz val="11"/>
        <color theme="1"/>
        <rFont val="Calibri"/>
        <family val="2"/>
        <scheme val="minor"/>
      </rPr>
      <t xml:space="preserve"> numerador do monitor do sistema de alimentação combustível</t>
    </r>
  </si>
  <si>
    <r>
      <rPr>
        <b/>
        <sz val="11"/>
        <color theme="1"/>
        <rFont val="Calibri"/>
        <family val="2"/>
        <scheme val="minor"/>
      </rPr>
      <t xml:space="preserve">FuelSysDen: </t>
    </r>
    <r>
      <rPr>
        <sz val="11"/>
        <color theme="1"/>
        <rFont val="Calibri"/>
        <family val="2"/>
        <scheme val="minor"/>
      </rPr>
      <t>denominador do monitor do sistema de alimentação combustível</t>
    </r>
  </si>
  <si>
    <r>
      <rPr>
        <b/>
        <sz val="11"/>
        <color theme="1"/>
        <rFont val="Calibri"/>
        <family val="2"/>
        <scheme val="minor"/>
      </rPr>
      <t xml:space="preserve">FuelSysRat: </t>
    </r>
    <r>
      <rPr>
        <sz val="11"/>
        <color theme="1"/>
        <rFont val="Calibri"/>
        <family val="2"/>
        <scheme val="minor"/>
      </rPr>
      <t>taxa do monitor do sistema de alimentação combustível</t>
    </r>
  </si>
  <si>
    <r>
      <rPr>
        <b/>
        <i/>
        <sz val="20"/>
        <color theme="1"/>
        <rFont val="Calibri"/>
        <family val="2"/>
        <scheme val="minor"/>
      </rPr>
      <t>IUMPR - In-Use Monitoring Performace Ratio</t>
    </r>
    <r>
      <rPr>
        <b/>
        <i/>
        <sz val="19"/>
        <color theme="1"/>
        <rFont val="Calibri"/>
        <family val="2"/>
        <scheme val="minor"/>
      </rPr>
      <t xml:space="preserve">
</t>
    </r>
    <r>
      <rPr>
        <b/>
        <i/>
        <sz val="18"/>
        <color theme="1"/>
        <rFont val="Calibri"/>
        <family val="2"/>
        <scheme val="minor"/>
      </rPr>
      <t>Resultados finais para motores com ignição por centelha</t>
    </r>
  </si>
  <si>
    <t>Empresa</t>
  </si>
  <si>
    <t>Responsável</t>
  </si>
  <si>
    <t>Nº INFOSERV (MESTRE OBD)</t>
  </si>
  <si>
    <t>Data do relatório</t>
  </si>
  <si>
    <t>Origem dos dados (Nome da Planilha)</t>
  </si>
  <si>
    <t>Resultado</t>
  </si>
  <si>
    <t>Data de inicio da comercialização</t>
  </si>
  <si>
    <t>Data do fim da produção</t>
  </si>
  <si>
    <t>Ignição Por Centelha</t>
  </si>
  <si>
    <t>Monitor</t>
  </si>
  <si>
    <t>7.1.6 a)</t>
  </si>
  <si>
    <t>7.1.6 b)</t>
  </si>
  <si>
    <t>Status</t>
  </si>
  <si>
    <t>B1Cat</t>
  </si>
  <si>
    <t>B2Cat</t>
  </si>
  <si>
    <t>B1O2</t>
  </si>
  <si>
    <t>B2O2</t>
  </si>
  <si>
    <t>EGR/VVT</t>
  </si>
  <si>
    <t>SAIR</t>
  </si>
  <si>
    <t>EVAP</t>
  </si>
  <si>
    <t>B1SO2</t>
  </si>
  <si>
    <t>B2SO2</t>
  </si>
  <si>
    <t>B1GPF</t>
  </si>
  <si>
    <t>B2GPF</t>
  </si>
  <si>
    <t>9.3.1</t>
  </si>
  <si>
    <t>Número de amostras</t>
  </si>
  <si>
    <t>Critério</t>
  </si>
  <si>
    <t>Norte</t>
  </si>
  <si>
    <t>Nordeste</t>
  </si>
  <si>
    <t>Sul</t>
  </si>
  <si>
    <t>Sudeste</t>
  </si>
  <si>
    <t>Centro-Oeste</t>
  </si>
  <si>
    <t>Visto Técnico</t>
  </si>
  <si>
    <r>
      <rPr>
        <b/>
        <i/>
        <sz val="20"/>
        <color theme="1"/>
        <rFont val="Calibri"/>
        <family val="2"/>
        <scheme val="minor"/>
      </rPr>
      <t>IUMPR - In-Use Monitoring Performace Ratio</t>
    </r>
    <r>
      <rPr>
        <b/>
        <i/>
        <sz val="19"/>
        <color theme="1"/>
        <rFont val="Calibri"/>
        <family val="2"/>
        <scheme val="minor"/>
      </rPr>
      <t xml:space="preserve">
</t>
    </r>
    <r>
      <rPr>
        <b/>
        <i/>
        <sz val="18"/>
        <color theme="1"/>
        <rFont val="Calibri"/>
        <family val="2"/>
        <scheme val="minor"/>
      </rPr>
      <t>Resultados finais para motores com ignição por compressão</t>
    </r>
  </si>
  <si>
    <t xml:space="preserve"> </t>
  </si>
  <si>
    <t>Origem dos dados</t>
  </si>
  <si>
    <t>Ignição Por Compressão</t>
  </si>
  <si>
    <t>NMHC</t>
  </si>
  <si>
    <t>NOxCat</t>
  </si>
  <si>
    <t>NOxAds</t>
  </si>
  <si>
    <t>PMFltr</t>
  </si>
  <si>
    <t>ExhGasSen</t>
  </si>
  <si>
    <t xml:space="preserve"> EGR/VVT</t>
  </si>
  <si>
    <t>Boost</t>
  </si>
  <si>
    <t>FuelSys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</si>
</sst>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ptos Narrow"/>
      <family val="2"/>
    </font>
    <font>
      <b/>
      <sz val="9.6"/>
      <name val="Arial"/>
      <family val="2"/>
    </font>
    <font>
      <b/>
      <i/>
      <sz val="19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" fillId="0" borderId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4" fillId="0" borderId="0" xfId="0" applyFont="1"/>
    <xf numFmtId="0" fontId="2" fillId="2" borderId="0" xfId="0" applyFont="1" applyFill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3" xfId="0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0" xfId="0" applyFont="1"/>
    <xf numFmtId="0" fontId="0" fillId="0" borderId="16" xfId="0" applyBorder="1"/>
    <xf numFmtId="0" fontId="2" fillId="2" borderId="19" xfId="0" applyFont="1" applyFill="1" applyBorder="1" applyAlignment="1">
      <alignment horizontal="center" vertical="center" wrapText="1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6" fillId="0" borderId="21" xfId="0" applyFont="1" applyBorder="1"/>
    <xf numFmtId="0" fontId="7" fillId="0" borderId="22" xfId="0" applyFont="1" applyBorder="1"/>
    <xf numFmtId="0" fontId="0" fillId="0" borderId="23" xfId="0" applyBorder="1" applyAlignment="1">
      <alignment wrapText="1"/>
    </xf>
    <xf numFmtId="0" fontId="8" fillId="0" borderId="23" xfId="3" applyBorder="1"/>
    <xf numFmtId="0" fontId="0" fillId="0" borderId="23" xfId="0" applyBorder="1"/>
    <xf numFmtId="0" fontId="5" fillId="0" borderId="23" xfId="0" applyFont="1" applyBorder="1"/>
    <xf numFmtId="0" fontId="0" fillId="0" borderId="23" xfId="0" applyBorder="1" applyAlignment="1">
      <alignment horizontal="left" wrapText="1"/>
    </xf>
    <xf numFmtId="0" fontId="0" fillId="0" borderId="24" xfId="0" applyBorder="1"/>
    <xf numFmtId="0" fontId="6" fillId="0" borderId="25" xfId="0" applyFont="1" applyBorder="1"/>
    <xf numFmtId="0" fontId="7" fillId="0" borderId="19" xfId="0" applyFont="1" applyBorder="1"/>
    <xf numFmtId="0" fontId="0" fillId="0" borderId="2" xfId="0" applyBorder="1" applyAlignment="1">
      <alignment wrapText="1"/>
    </xf>
    <xf numFmtId="0" fontId="8" fillId="0" borderId="2" xfId="3" applyBorder="1"/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26" xfId="0" applyBorder="1" applyAlignment="1">
      <alignment wrapText="1"/>
    </xf>
    <xf numFmtId="2" fontId="0" fillId="2" borderId="17" xfId="0" applyNumberFormat="1" applyFill="1" applyBorder="1" applyAlignment="1">
      <alignment horizontal="center"/>
    </xf>
    <xf numFmtId="0" fontId="0" fillId="0" borderId="20" xfId="0" applyBorder="1" applyAlignment="1" applyProtection="1">
      <alignment horizontal="center" vertical="center"/>
      <protection locked="0"/>
    </xf>
    <xf numFmtId="2" fontId="0" fillId="2" borderId="27" xfId="0" applyNumberFormat="1" applyFill="1" applyBorder="1" applyAlignment="1">
      <alignment horizontal="center"/>
    </xf>
    <xf numFmtId="2" fontId="0" fillId="2" borderId="28" xfId="0" applyNumberFormat="1" applyFill="1" applyBorder="1" applyAlignment="1">
      <alignment horizontal="center"/>
    </xf>
    <xf numFmtId="0" fontId="0" fillId="0" borderId="29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2" fontId="0" fillId="2" borderId="32" xfId="0" applyNumberFormat="1" applyFill="1" applyBorder="1" applyAlignment="1">
      <alignment horizontal="center"/>
    </xf>
    <xf numFmtId="2" fontId="0" fillId="2" borderId="33" xfId="0" applyNumberFormat="1" applyFill="1" applyBorder="1" applyAlignment="1">
      <alignment horizont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2" fontId="2" fillId="2" borderId="35" xfId="0" applyNumberFormat="1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2" fontId="0" fillId="0" borderId="8" xfId="0" applyNumberFormat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>
      <alignment horizontal="center" vertical="center"/>
    </xf>
    <xf numFmtId="0" fontId="11" fillId="0" borderId="0" xfId="0" applyFont="1" applyAlignment="1">
      <alignment vertical="top" wrapText="1"/>
    </xf>
    <xf numFmtId="0" fontId="14" fillId="0" borderId="0" xfId="0" applyFont="1" applyAlignment="1">
      <alignment horizontal="left" wrapText="1"/>
    </xf>
    <xf numFmtId="0" fontId="5" fillId="2" borderId="37" xfId="0" applyFont="1" applyFill="1" applyBorder="1" applyAlignment="1">
      <alignment vertical="center"/>
    </xf>
    <xf numFmtId="0" fontId="5" fillId="2" borderId="38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/>
    <xf numFmtId="0" fontId="5" fillId="2" borderId="39" xfId="0" applyFont="1" applyFill="1" applyBorder="1" applyAlignment="1">
      <alignment vertical="center"/>
    </xf>
    <xf numFmtId="14" fontId="0" fillId="0" borderId="37" xfId="0" applyNumberFormat="1" applyBorder="1" applyAlignment="1">
      <alignment horizontal="left" vertical="center"/>
    </xf>
    <xf numFmtId="0" fontId="0" fillId="0" borderId="39" xfId="0" applyBorder="1" applyAlignment="1">
      <alignment vertical="center"/>
    </xf>
    <xf numFmtId="9" fontId="0" fillId="0" borderId="0" xfId="4" applyFont="1" applyFill="1" applyBorder="1"/>
    <xf numFmtId="0" fontId="5" fillId="2" borderId="40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41" xfId="0" applyFont="1" applyFill="1" applyBorder="1"/>
    <xf numFmtId="0" fontId="0" fillId="0" borderId="42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43" xfId="0" applyBorder="1"/>
    <xf numFmtId="0" fontId="5" fillId="2" borderId="21" xfId="0" applyFont="1" applyFill="1" applyBorder="1"/>
    <xf numFmtId="0" fontId="0" fillId="0" borderId="44" xfId="0" applyBorder="1"/>
    <xf numFmtId="2" fontId="0" fillId="0" borderId="26" xfId="0" applyNumberFormat="1" applyBorder="1"/>
    <xf numFmtId="9" fontId="0" fillId="0" borderId="26" xfId="4" applyFont="1" applyBorder="1"/>
    <xf numFmtId="0" fontId="0" fillId="0" borderId="45" xfId="0" applyBorder="1"/>
    <xf numFmtId="0" fontId="0" fillId="0" borderId="46" xfId="0" applyBorder="1"/>
    <xf numFmtId="0" fontId="0" fillId="0" borderId="5" xfId="0" applyBorder="1"/>
    <xf numFmtId="0" fontId="0" fillId="0" borderId="42" xfId="0" applyBorder="1"/>
    <xf numFmtId="0" fontId="0" fillId="0" borderId="25" xfId="0" applyBorder="1"/>
    <xf numFmtId="0" fontId="5" fillId="2" borderId="47" xfId="0" applyFont="1" applyFill="1" applyBorder="1"/>
    <xf numFmtId="0" fontId="5" fillId="2" borderId="48" xfId="0" applyFont="1" applyFill="1" applyBorder="1"/>
    <xf numFmtId="0" fontId="5" fillId="2" borderId="49" xfId="0" applyFont="1" applyFill="1" applyBorder="1"/>
    <xf numFmtId="0" fontId="0" fillId="0" borderId="26" xfId="0" applyBorder="1"/>
    <xf numFmtId="0" fontId="0" fillId="0" borderId="50" xfId="0" applyBorder="1"/>
    <xf numFmtId="0" fontId="5" fillId="2" borderId="39" xfId="0" applyFont="1" applyFill="1" applyBorder="1"/>
    <xf numFmtId="0" fontId="0" fillId="0" borderId="0" xfId="0" applyAlignment="1">
      <alignment vertical="top"/>
    </xf>
    <xf numFmtId="0" fontId="5" fillId="2" borderId="37" xfId="0" applyFont="1" applyFill="1" applyBorder="1" applyAlignment="1">
      <alignment horizontal="left" vertical="center"/>
    </xf>
    <xf numFmtId="0" fontId="5" fillId="2" borderId="38" xfId="0" applyFont="1" applyFill="1" applyBorder="1" applyAlignment="1">
      <alignment horizontal="left" vertical="center"/>
    </xf>
    <xf numFmtId="2" fontId="0" fillId="0" borderId="5" xfId="0" applyNumberFormat="1" applyBorder="1"/>
    <xf numFmtId="2" fontId="0" fillId="0" borderId="51" xfId="0" applyNumberFormat="1" applyBorder="1"/>
    <xf numFmtId="0" fontId="0" fillId="0" borderId="52" xfId="0" applyBorder="1"/>
    <xf numFmtId="0" fontId="0" fillId="2" borderId="26" xfId="0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2" fontId="0" fillId="2" borderId="30" xfId="0" applyNumberFormat="1" applyFill="1" applyBorder="1" applyAlignment="1">
      <alignment horizontal="center"/>
    </xf>
    <xf numFmtId="2" fontId="0" fillId="2" borderId="30" xfId="0" applyNumberFormat="1" applyFill="1" applyBorder="1" applyAlignment="1">
      <alignment horizontal="center" vertical="center"/>
    </xf>
    <xf numFmtId="0" fontId="0" fillId="0" borderId="53" xfId="0" applyBorder="1"/>
    <xf numFmtId="0" fontId="0" fillId="0" borderId="3" xfId="0" applyBorder="1" applyAlignment="1">
      <alignment horizontal="center"/>
    </xf>
    <xf numFmtId="0" fontId="0" fillId="0" borderId="53" xfId="0" applyBorder="1" applyAlignment="1">
      <alignment horizontal="center" vertical="center"/>
    </xf>
    <xf numFmtId="0" fontId="0" fillId="0" borderId="53" xfId="0" applyBorder="1" applyAlignment="1">
      <alignment horizontal="center"/>
    </xf>
    <xf numFmtId="0" fontId="0" fillId="0" borderId="4" xfId="0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2" fontId="0" fillId="2" borderId="54" xfId="0" applyNumberFormat="1" applyFill="1" applyBorder="1" applyAlignment="1">
      <alignment horizontal="center"/>
    </xf>
    <xf numFmtId="0" fontId="0" fillId="2" borderId="54" xfId="0" applyFill="1" applyBorder="1" applyAlignment="1">
      <alignment horizontal="center" vertical="center"/>
    </xf>
    <xf numFmtId="0" fontId="0" fillId="0" borderId="55" xfId="0" applyBorder="1" applyAlignment="1">
      <alignment horizontal="center"/>
    </xf>
    <xf numFmtId="0" fontId="0" fillId="0" borderId="8" xfId="0" quotePrefix="1" applyBorder="1" applyAlignment="1" applyProtection="1">
      <alignment horizontal="center"/>
      <protection locked="0"/>
    </xf>
    <xf numFmtId="14" fontId="0" fillId="0" borderId="8" xfId="0" applyNumberFormat="1" applyBorder="1" applyAlignment="1" applyProtection="1">
      <alignment horizont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5" fillId="2" borderId="37" xfId="0" applyFont="1" applyFill="1" applyBorder="1" applyAlignment="1">
      <alignment horizontal="center"/>
    </xf>
    <xf numFmtId="0" fontId="5" fillId="2" borderId="38" xfId="0" applyFont="1" applyFill="1" applyBorder="1" applyAlignment="1">
      <alignment horizontal="center"/>
    </xf>
    <xf numFmtId="0" fontId="5" fillId="2" borderId="39" xfId="0" applyFont="1" applyFill="1" applyBorder="1" applyAlignment="1">
      <alignment horizontal="center"/>
    </xf>
  </cellXfs>
  <cellStyles count="5">
    <cellStyle name="Hiperlink" xfId="3" builtinId="8"/>
    <cellStyle name="Normal" xfId="0" builtinId="0"/>
    <cellStyle name="Normal 2 2 2" xfId="2" xr:uid="{73F2DDF2-7B4C-4A10-A49B-AE06812B2E0B}"/>
    <cellStyle name="Normal 2 3" xfId="1" xr:uid="{A94C0286-B0B5-4DB9-A8DA-7002952B3328}"/>
    <cellStyle name="Porcentagem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ibama.gov.br/component/tags/tag/infoserv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ibama.gov.br/component/tags/tag/infoserv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26506-577B-42C9-B6C3-1EB1A87A4276}">
  <sheetPr>
    <pageSetUpPr fitToPage="1"/>
  </sheetPr>
  <dimension ref="A1:BF37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ColWidth="0" defaultRowHeight="15" zeroHeight="1"/>
  <cols>
    <col min="1" max="1" width="10.140625" customWidth="1"/>
    <col min="2" max="2" width="12.5703125" customWidth="1"/>
    <col min="3" max="3" width="29.28515625" customWidth="1"/>
    <col min="4" max="4" width="19.28515625" customWidth="1"/>
    <col min="5" max="5" width="12.5703125" customWidth="1"/>
    <col min="6" max="6" width="29.42578125" customWidth="1"/>
    <col min="7" max="7" width="15.140625" customWidth="1"/>
    <col min="8" max="8" width="16.5703125" customWidth="1"/>
    <col min="9" max="9" width="20" customWidth="1"/>
    <col min="10" max="10" width="10.85546875" customWidth="1"/>
    <col min="11" max="11" width="13.85546875" customWidth="1"/>
    <col min="12" max="12" width="9.85546875" customWidth="1"/>
    <col min="13" max="13" width="10.28515625" customWidth="1"/>
    <col min="14" max="14" width="12.5703125" customWidth="1"/>
    <col min="15" max="15" width="26.28515625" customWidth="1"/>
    <col min="16" max="16" width="16.85546875" customWidth="1"/>
    <col min="17" max="17" width="21.85546875" customWidth="1"/>
    <col min="18" max="18" width="24.140625" customWidth="1"/>
    <col min="19" max="19" width="17.85546875" style="3" customWidth="1"/>
    <col min="20" max="20" width="17.5703125" customWidth="1"/>
    <col min="21" max="21" width="15.85546875" customWidth="1"/>
    <col min="22" max="22" width="15.5703125" style="3" customWidth="1"/>
    <col min="23" max="23" width="14.85546875" customWidth="1"/>
    <col min="24" max="24" width="13.140625" customWidth="1"/>
    <col min="25" max="25" width="16.5703125" style="3" customWidth="1"/>
    <col min="26" max="26" width="14.85546875" customWidth="1"/>
    <col min="27" max="27" width="13.42578125" customWidth="1"/>
    <col min="28" max="28" width="13.42578125" style="3" customWidth="1"/>
    <col min="29" max="30" width="13.42578125" customWidth="1"/>
    <col min="31" max="31" width="20.140625" style="3" customWidth="1"/>
    <col min="32" max="32" width="18.5703125" customWidth="1"/>
    <col min="33" max="33" width="17.140625" customWidth="1"/>
    <col min="34" max="34" width="15.140625" style="3" customWidth="1"/>
    <col min="35" max="35" width="14.42578125" customWidth="1"/>
    <col min="36" max="36" width="12.5703125" style="4" customWidth="1"/>
    <col min="37" max="37" width="19.5703125" customWidth="1"/>
    <col min="38" max="38" width="18.85546875" style="5" customWidth="1"/>
    <col min="39" max="39" width="17.85546875" customWidth="1"/>
    <col min="40" max="40" width="19.42578125" style="3" customWidth="1"/>
    <col min="41" max="41" width="18.5703125" customWidth="1"/>
    <col min="42" max="42" width="20.5703125" customWidth="1"/>
    <col min="43" max="43" width="24.140625" style="3" customWidth="1"/>
    <col min="44" max="44" width="13.5703125" customWidth="1"/>
    <col min="45" max="45" width="19.5703125" customWidth="1"/>
    <col min="46" max="46" width="13.5703125" style="3" bestFit="1" customWidth="1"/>
    <col min="47" max="47" width="12.85546875" bestFit="1" customWidth="1"/>
    <col min="48" max="48" width="12.140625" bestFit="1" customWidth="1"/>
    <col min="49" max="49" width="13" style="3" customWidth="1"/>
    <col min="50" max="50" width="13.42578125" customWidth="1"/>
    <col min="51" max="51" width="14.5703125" style="4" customWidth="1"/>
    <col min="52" max="52" width="3.5703125" customWidth="1"/>
    <col min="53" max="58" width="0" hidden="1" customWidth="1"/>
    <col min="59" max="16384" width="3.5703125" hidden="1"/>
  </cols>
  <sheetData>
    <row r="1" spans="1:51" s="1" customFormat="1" ht="30" customHeight="1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</row>
    <row r="2" spans="1:51" s="2" customFormat="1" ht="47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5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6" t="s">
        <v>19</v>
      </c>
      <c r="T2" s="16" t="s">
        <v>20</v>
      </c>
      <c r="U2" s="16" t="s">
        <v>21</v>
      </c>
      <c r="V2" s="16" t="s">
        <v>22</v>
      </c>
      <c r="W2" s="16" t="s">
        <v>23</v>
      </c>
      <c r="X2" s="16" t="s">
        <v>24</v>
      </c>
      <c r="Y2" s="16" t="s">
        <v>25</v>
      </c>
      <c r="Z2" s="16" t="s">
        <v>26</v>
      </c>
      <c r="AA2" s="16" t="s">
        <v>27</v>
      </c>
      <c r="AB2" s="16" t="s">
        <v>28</v>
      </c>
      <c r="AC2" s="16" t="s">
        <v>29</v>
      </c>
      <c r="AD2" s="16" t="s">
        <v>30</v>
      </c>
      <c r="AE2" s="14" t="s">
        <v>31</v>
      </c>
      <c r="AF2" s="14" t="s">
        <v>32</v>
      </c>
      <c r="AG2" s="14" t="s">
        <v>33</v>
      </c>
      <c r="AH2" s="16" t="s">
        <v>34</v>
      </c>
      <c r="AI2" s="16" t="s">
        <v>35</v>
      </c>
      <c r="AJ2" s="16" t="s">
        <v>36</v>
      </c>
      <c r="AK2" s="16" t="s">
        <v>37</v>
      </c>
      <c r="AL2" s="16" t="s">
        <v>38</v>
      </c>
      <c r="AM2" s="16" t="s">
        <v>39</v>
      </c>
      <c r="AN2" s="16" t="s">
        <v>40</v>
      </c>
      <c r="AO2" s="16" t="s">
        <v>41</v>
      </c>
      <c r="AP2" s="16" t="s">
        <v>42</v>
      </c>
      <c r="AQ2" s="16" t="s">
        <v>43</v>
      </c>
      <c r="AR2" s="16" t="s">
        <v>44</v>
      </c>
      <c r="AS2" s="16" t="s">
        <v>45</v>
      </c>
      <c r="AT2" s="16" t="s">
        <v>46</v>
      </c>
      <c r="AU2" s="16" t="s">
        <v>47</v>
      </c>
      <c r="AV2" s="16" t="s">
        <v>48</v>
      </c>
      <c r="AW2" s="16" t="s">
        <v>49</v>
      </c>
      <c r="AX2" s="16" t="s">
        <v>50</v>
      </c>
      <c r="AY2" s="16" t="s">
        <v>51</v>
      </c>
    </row>
    <row r="3" spans="1:5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108" t="str">
        <f>IF(S3="","-",(S3/T3))</f>
        <v>-</v>
      </c>
      <c r="V3" s="49"/>
      <c r="W3" s="49"/>
      <c r="X3" s="109" t="str">
        <f>IF(V3="","-",(V3/W3))</f>
        <v>-</v>
      </c>
      <c r="Y3" s="49"/>
      <c r="Z3" s="49"/>
      <c r="AA3" s="108" t="str">
        <f>IF(Y3="","-",(Y3/Z3))</f>
        <v>-</v>
      </c>
      <c r="AB3" s="49"/>
      <c r="AC3" s="49"/>
      <c r="AD3" s="108" t="str">
        <f>IF(AB3="","-",(AB3/AC3))</f>
        <v>-</v>
      </c>
      <c r="AE3" s="49"/>
      <c r="AF3" s="49"/>
      <c r="AG3" s="109" t="str">
        <f>IF(AE3="","-",(AE3/AF3))</f>
        <v>-</v>
      </c>
      <c r="AH3" s="49"/>
      <c r="AI3" s="49"/>
      <c r="AJ3" s="108" t="str">
        <f>IF(AH3="","-",(AH3/AI3))</f>
        <v>-</v>
      </c>
      <c r="AK3" s="49"/>
      <c r="AL3" s="49"/>
      <c r="AM3" s="109" t="str">
        <f>IF(AK3="","-",(AK3/AL3))</f>
        <v>-</v>
      </c>
      <c r="AN3" s="49"/>
      <c r="AO3" s="49"/>
      <c r="AP3" s="108" t="str">
        <f>IF(AN3="","-",(AN3/AO3))</f>
        <v>-</v>
      </c>
      <c r="AQ3" s="49"/>
      <c r="AR3" s="49"/>
      <c r="AS3" s="108" t="str">
        <f>IF(AQ3="","-",(AQ3/AR3))</f>
        <v>-</v>
      </c>
      <c r="AT3" s="49"/>
      <c r="AU3" s="49"/>
      <c r="AV3" s="108" t="str">
        <f>IF(AT3="","-",(AT3/AU3))</f>
        <v>-</v>
      </c>
      <c r="AW3" s="49"/>
      <c r="AX3" s="49"/>
      <c r="AY3" s="51" t="str">
        <f>IF(AW3="","-",(AW3/AX3))</f>
        <v>-</v>
      </c>
    </row>
    <row r="4" spans="1:51">
      <c r="A4" s="22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99" t="str">
        <f t="shared" ref="U4:U33" si="0">IF(S4="","-",(S4/T4))</f>
        <v>-</v>
      </c>
      <c r="V4" s="20"/>
      <c r="W4" s="20"/>
      <c r="X4" s="100" t="str">
        <f t="shared" ref="X4:X33" si="1">IF(V4="","-",(V4/W4))</f>
        <v>-</v>
      </c>
      <c r="Y4" s="20"/>
      <c r="Z4" s="20"/>
      <c r="AA4" s="99" t="str">
        <f t="shared" ref="AA4:AA33" si="2">IF(Y4="","-",(Y4/Z4))</f>
        <v>-</v>
      </c>
      <c r="AB4" s="20"/>
      <c r="AC4" s="20"/>
      <c r="AD4" s="99" t="str">
        <f t="shared" ref="AD4:AD33" si="3">IF(AB4="","-",(AB4/AC4))</f>
        <v>-</v>
      </c>
      <c r="AE4" s="20"/>
      <c r="AF4" s="20"/>
      <c r="AG4" s="100" t="str">
        <f t="shared" ref="AG4:AG33" si="4">IF(AE4="","-",(AE4/AF4))</f>
        <v>-</v>
      </c>
      <c r="AH4" s="20"/>
      <c r="AI4" s="20"/>
      <c r="AJ4" s="99" t="str">
        <f t="shared" ref="AJ4:AJ33" si="5">IF(AH4="","-",(AH4/AI4))</f>
        <v>-</v>
      </c>
      <c r="AK4" s="20"/>
      <c r="AL4" s="20"/>
      <c r="AM4" s="100" t="str">
        <f t="shared" ref="AM4:AM33" si="6">IF(AK4="","-",(AK4/AL4))</f>
        <v>-</v>
      </c>
      <c r="AN4" s="20"/>
      <c r="AO4" s="20"/>
      <c r="AP4" s="99" t="str">
        <f t="shared" ref="AP4:AP33" si="7">IF(AN4="","-",(AN4/AO4))</f>
        <v>-</v>
      </c>
      <c r="AQ4" s="20"/>
      <c r="AR4" s="20"/>
      <c r="AS4" s="99" t="str">
        <f t="shared" ref="AS4:AS33" si="8">IF(AQ4="","-",(AQ4/AR4))</f>
        <v>-</v>
      </c>
      <c r="AT4" s="20"/>
      <c r="AU4" s="20"/>
      <c r="AV4" s="99" t="str">
        <f t="shared" ref="AV4:AV33" si="9">IF(AT4="","-",(AT4/AU4))</f>
        <v>-</v>
      </c>
      <c r="AW4" s="20"/>
      <c r="AX4" s="20"/>
      <c r="AY4" s="12" t="str">
        <f t="shared" ref="AY4:AY33" si="10">IF(AW4="","-",(AW4/AX4))</f>
        <v>-</v>
      </c>
    </row>
    <row r="5" spans="1:51">
      <c r="A5" s="2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99" t="str">
        <f t="shared" si="0"/>
        <v>-</v>
      </c>
      <c r="V5" s="20"/>
      <c r="W5" s="20"/>
      <c r="X5" s="100" t="str">
        <f t="shared" si="1"/>
        <v>-</v>
      </c>
      <c r="Y5" s="20"/>
      <c r="Z5" s="20"/>
      <c r="AA5" s="99" t="str">
        <f t="shared" si="2"/>
        <v>-</v>
      </c>
      <c r="AB5" s="20"/>
      <c r="AC5" s="20"/>
      <c r="AD5" s="99" t="str">
        <f t="shared" si="3"/>
        <v>-</v>
      </c>
      <c r="AE5" s="20"/>
      <c r="AF5" s="20"/>
      <c r="AG5" s="100" t="str">
        <f t="shared" si="4"/>
        <v>-</v>
      </c>
      <c r="AH5" s="20"/>
      <c r="AI5" s="20"/>
      <c r="AJ5" s="99" t="str">
        <f t="shared" si="5"/>
        <v>-</v>
      </c>
      <c r="AK5" s="20"/>
      <c r="AL5" s="20"/>
      <c r="AM5" s="100" t="str">
        <f t="shared" si="6"/>
        <v>-</v>
      </c>
      <c r="AN5" s="20"/>
      <c r="AO5" s="20"/>
      <c r="AP5" s="99" t="str">
        <f t="shared" si="7"/>
        <v>-</v>
      </c>
      <c r="AQ5" s="20"/>
      <c r="AR5" s="20"/>
      <c r="AS5" s="99" t="str">
        <f t="shared" si="8"/>
        <v>-</v>
      </c>
      <c r="AT5" s="20"/>
      <c r="AU5" s="20"/>
      <c r="AV5" s="99" t="str">
        <f t="shared" si="9"/>
        <v>-</v>
      </c>
      <c r="AW5" s="20"/>
      <c r="AX5" s="20"/>
      <c r="AY5" s="12" t="str">
        <f t="shared" si="10"/>
        <v>-</v>
      </c>
    </row>
    <row r="6" spans="1:51">
      <c r="A6" s="22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99" t="str">
        <f t="shared" si="0"/>
        <v>-</v>
      </c>
      <c r="V6" s="20"/>
      <c r="W6" s="20"/>
      <c r="X6" s="100" t="str">
        <f t="shared" si="1"/>
        <v>-</v>
      </c>
      <c r="Y6" s="20"/>
      <c r="Z6" s="20"/>
      <c r="AA6" s="99" t="str">
        <f t="shared" si="2"/>
        <v>-</v>
      </c>
      <c r="AB6" s="20"/>
      <c r="AC6" s="20"/>
      <c r="AD6" s="99" t="str">
        <f t="shared" si="3"/>
        <v>-</v>
      </c>
      <c r="AE6" s="20"/>
      <c r="AF6" s="20"/>
      <c r="AG6" s="100" t="str">
        <f t="shared" si="4"/>
        <v>-</v>
      </c>
      <c r="AH6" s="20"/>
      <c r="AI6" s="20"/>
      <c r="AJ6" s="99" t="str">
        <f t="shared" si="5"/>
        <v>-</v>
      </c>
      <c r="AK6" s="20"/>
      <c r="AL6" s="20"/>
      <c r="AM6" s="100" t="str">
        <f t="shared" si="6"/>
        <v>-</v>
      </c>
      <c r="AN6" s="20"/>
      <c r="AO6" s="20"/>
      <c r="AP6" s="99" t="str">
        <f t="shared" si="7"/>
        <v>-</v>
      </c>
      <c r="AQ6" s="20"/>
      <c r="AR6" s="20"/>
      <c r="AS6" s="99" t="str">
        <f t="shared" si="8"/>
        <v>-</v>
      </c>
      <c r="AT6" s="20"/>
      <c r="AU6" s="20"/>
      <c r="AV6" s="99" t="str">
        <f t="shared" si="9"/>
        <v>-</v>
      </c>
      <c r="AW6" s="20"/>
      <c r="AX6" s="20"/>
      <c r="AY6" s="12" t="str">
        <f t="shared" si="10"/>
        <v>-</v>
      </c>
    </row>
    <row r="7" spans="1:51">
      <c r="A7" s="22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99" t="str">
        <f t="shared" si="0"/>
        <v>-</v>
      </c>
      <c r="V7" s="20"/>
      <c r="W7" s="20"/>
      <c r="X7" s="100" t="str">
        <f t="shared" si="1"/>
        <v>-</v>
      </c>
      <c r="Y7" s="20"/>
      <c r="Z7" s="20"/>
      <c r="AA7" s="99" t="str">
        <f t="shared" si="2"/>
        <v>-</v>
      </c>
      <c r="AB7" s="20"/>
      <c r="AC7" s="20"/>
      <c r="AD7" s="99" t="str">
        <f t="shared" si="3"/>
        <v>-</v>
      </c>
      <c r="AE7" s="20"/>
      <c r="AF7" s="20"/>
      <c r="AG7" s="100" t="str">
        <f t="shared" si="4"/>
        <v>-</v>
      </c>
      <c r="AH7" s="20"/>
      <c r="AI7" s="20"/>
      <c r="AJ7" s="99" t="str">
        <f t="shared" si="5"/>
        <v>-</v>
      </c>
      <c r="AK7" s="20"/>
      <c r="AL7" s="20"/>
      <c r="AM7" s="100" t="str">
        <f t="shared" si="6"/>
        <v>-</v>
      </c>
      <c r="AN7" s="20"/>
      <c r="AO7" s="20"/>
      <c r="AP7" s="99" t="str">
        <f t="shared" si="7"/>
        <v>-</v>
      </c>
      <c r="AQ7" s="20"/>
      <c r="AR7" s="20"/>
      <c r="AS7" s="99" t="str">
        <f t="shared" si="8"/>
        <v>-</v>
      </c>
      <c r="AT7" s="20"/>
      <c r="AU7" s="20"/>
      <c r="AV7" s="99" t="str">
        <f t="shared" si="9"/>
        <v>-</v>
      </c>
      <c r="AW7" s="20"/>
      <c r="AX7" s="20"/>
      <c r="AY7" s="12" t="str">
        <f t="shared" si="10"/>
        <v>-</v>
      </c>
    </row>
    <row r="8" spans="1:51">
      <c r="A8" s="22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99" t="str">
        <f t="shared" si="0"/>
        <v>-</v>
      </c>
      <c r="V8" s="20"/>
      <c r="W8" s="20"/>
      <c r="X8" s="100" t="str">
        <f t="shared" si="1"/>
        <v>-</v>
      </c>
      <c r="Y8" s="20"/>
      <c r="Z8" s="20"/>
      <c r="AA8" s="99" t="str">
        <f t="shared" si="2"/>
        <v>-</v>
      </c>
      <c r="AB8" s="20"/>
      <c r="AC8" s="20"/>
      <c r="AD8" s="99" t="str">
        <f t="shared" si="3"/>
        <v>-</v>
      </c>
      <c r="AE8" s="20"/>
      <c r="AF8" s="20"/>
      <c r="AG8" s="100" t="str">
        <f t="shared" si="4"/>
        <v>-</v>
      </c>
      <c r="AH8" s="20"/>
      <c r="AI8" s="20"/>
      <c r="AJ8" s="99" t="str">
        <f t="shared" si="5"/>
        <v>-</v>
      </c>
      <c r="AK8" s="20"/>
      <c r="AL8" s="20"/>
      <c r="AM8" s="100" t="str">
        <f t="shared" si="6"/>
        <v>-</v>
      </c>
      <c r="AN8" s="20"/>
      <c r="AO8" s="20"/>
      <c r="AP8" s="99" t="str">
        <f t="shared" si="7"/>
        <v>-</v>
      </c>
      <c r="AQ8" s="20"/>
      <c r="AR8" s="20"/>
      <c r="AS8" s="99" t="str">
        <f t="shared" si="8"/>
        <v>-</v>
      </c>
      <c r="AT8" s="20"/>
      <c r="AU8" s="20"/>
      <c r="AV8" s="99" t="str">
        <f t="shared" si="9"/>
        <v>-</v>
      </c>
      <c r="AW8" s="20"/>
      <c r="AX8" s="20"/>
      <c r="AY8" s="12" t="str">
        <f t="shared" si="10"/>
        <v>-</v>
      </c>
    </row>
    <row r="9" spans="1:51">
      <c r="A9" s="22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99" t="str">
        <f t="shared" si="0"/>
        <v>-</v>
      </c>
      <c r="V9" s="20"/>
      <c r="W9" s="20"/>
      <c r="X9" s="100" t="str">
        <f t="shared" si="1"/>
        <v>-</v>
      </c>
      <c r="Y9" s="20"/>
      <c r="Z9" s="20"/>
      <c r="AA9" s="99" t="str">
        <f t="shared" si="2"/>
        <v>-</v>
      </c>
      <c r="AB9" s="20"/>
      <c r="AC9" s="20"/>
      <c r="AD9" s="99" t="str">
        <f t="shared" si="3"/>
        <v>-</v>
      </c>
      <c r="AE9" s="20"/>
      <c r="AF9" s="20"/>
      <c r="AG9" s="100" t="str">
        <f t="shared" si="4"/>
        <v>-</v>
      </c>
      <c r="AH9" s="20"/>
      <c r="AI9" s="20"/>
      <c r="AJ9" s="99" t="str">
        <f t="shared" si="5"/>
        <v>-</v>
      </c>
      <c r="AK9" s="20"/>
      <c r="AL9" s="20"/>
      <c r="AM9" s="100" t="str">
        <f t="shared" si="6"/>
        <v>-</v>
      </c>
      <c r="AN9" s="20"/>
      <c r="AO9" s="20"/>
      <c r="AP9" s="99" t="str">
        <f t="shared" si="7"/>
        <v>-</v>
      </c>
      <c r="AQ9" s="20"/>
      <c r="AR9" s="20"/>
      <c r="AS9" s="99" t="str">
        <f t="shared" si="8"/>
        <v>-</v>
      </c>
      <c r="AT9" s="20"/>
      <c r="AU9" s="20"/>
      <c r="AV9" s="99" t="str">
        <f t="shared" si="9"/>
        <v>-</v>
      </c>
      <c r="AW9" s="20"/>
      <c r="AX9" s="20"/>
      <c r="AY9" s="12" t="str">
        <f t="shared" si="10"/>
        <v>-</v>
      </c>
    </row>
    <row r="10" spans="1:51">
      <c r="A10" s="22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99" t="str">
        <f t="shared" si="0"/>
        <v>-</v>
      </c>
      <c r="V10" s="20"/>
      <c r="W10" s="20"/>
      <c r="X10" s="100" t="str">
        <f t="shared" si="1"/>
        <v>-</v>
      </c>
      <c r="Y10" s="20"/>
      <c r="Z10" s="20"/>
      <c r="AA10" s="99" t="str">
        <f t="shared" si="2"/>
        <v>-</v>
      </c>
      <c r="AB10" s="20"/>
      <c r="AC10" s="20"/>
      <c r="AD10" s="99" t="str">
        <f t="shared" si="3"/>
        <v>-</v>
      </c>
      <c r="AE10" s="20"/>
      <c r="AF10" s="20"/>
      <c r="AG10" s="100" t="str">
        <f t="shared" si="4"/>
        <v>-</v>
      </c>
      <c r="AH10" s="20"/>
      <c r="AI10" s="20"/>
      <c r="AJ10" s="99" t="str">
        <f t="shared" si="5"/>
        <v>-</v>
      </c>
      <c r="AK10" s="20"/>
      <c r="AL10" s="20"/>
      <c r="AM10" s="100" t="str">
        <f t="shared" si="6"/>
        <v>-</v>
      </c>
      <c r="AN10" s="20"/>
      <c r="AO10" s="20"/>
      <c r="AP10" s="99" t="str">
        <f t="shared" si="7"/>
        <v>-</v>
      </c>
      <c r="AQ10" s="20"/>
      <c r="AR10" s="20"/>
      <c r="AS10" s="99" t="str">
        <f t="shared" si="8"/>
        <v>-</v>
      </c>
      <c r="AT10" s="20"/>
      <c r="AU10" s="20"/>
      <c r="AV10" s="99" t="str">
        <f t="shared" si="9"/>
        <v>-</v>
      </c>
      <c r="AW10" s="20"/>
      <c r="AX10" s="20"/>
      <c r="AY10" s="12" t="str">
        <f t="shared" si="10"/>
        <v>-</v>
      </c>
    </row>
    <row r="11" spans="1:51">
      <c r="A11" s="22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99" t="str">
        <f t="shared" si="0"/>
        <v>-</v>
      </c>
      <c r="V11" s="20"/>
      <c r="W11" s="20"/>
      <c r="X11" s="100" t="str">
        <f t="shared" si="1"/>
        <v>-</v>
      </c>
      <c r="Y11" s="20"/>
      <c r="Z11" s="20"/>
      <c r="AA11" s="99" t="str">
        <f t="shared" si="2"/>
        <v>-</v>
      </c>
      <c r="AB11" s="20"/>
      <c r="AC11" s="20"/>
      <c r="AD11" s="99" t="str">
        <f t="shared" si="3"/>
        <v>-</v>
      </c>
      <c r="AE11" s="20"/>
      <c r="AF11" s="20"/>
      <c r="AG11" s="100" t="str">
        <f t="shared" si="4"/>
        <v>-</v>
      </c>
      <c r="AH11" s="20"/>
      <c r="AI11" s="20"/>
      <c r="AJ11" s="99" t="str">
        <f t="shared" si="5"/>
        <v>-</v>
      </c>
      <c r="AK11" s="20"/>
      <c r="AL11" s="20"/>
      <c r="AM11" s="100" t="str">
        <f t="shared" si="6"/>
        <v>-</v>
      </c>
      <c r="AN11" s="20"/>
      <c r="AO11" s="20"/>
      <c r="AP11" s="99" t="str">
        <f t="shared" si="7"/>
        <v>-</v>
      </c>
      <c r="AQ11" s="20"/>
      <c r="AR11" s="20"/>
      <c r="AS11" s="99" t="str">
        <f t="shared" si="8"/>
        <v>-</v>
      </c>
      <c r="AT11" s="20"/>
      <c r="AU11" s="20"/>
      <c r="AV11" s="99" t="str">
        <f t="shared" si="9"/>
        <v>-</v>
      </c>
      <c r="AW11" s="20"/>
      <c r="AX11" s="20"/>
      <c r="AY11" s="12" t="str">
        <f t="shared" si="10"/>
        <v>-</v>
      </c>
    </row>
    <row r="12" spans="1:51">
      <c r="A12" s="22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99" t="str">
        <f t="shared" si="0"/>
        <v>-</v>
      </c>
      <c r="V12" s="20"/>
      <c r="W12" s="20"/>
      <c r="X12" s="100" t="str">
        <f t="shared" si="1"/>
        <v>-</v>
      </c>
      <c r="Y12" s="20"/>
      <c r="Z12" s="20"/>
      <c r="AA12" s="99" t="str">
        <f t="shared" si="2"/>
        <v>-</v>
      </c>
      <c r="AB12" s="20"/>
      <c r="AC12" s="20"/>
      <c r="AD12" s="99" t="str">
        <f t="shared" si="3"/>
        <v>-</v>
      </c>
      <c r="AE12" s="20"/>
      <c r="AF12" s="20"/>
      <c r="AG12" s="100" t="str">
        <f t="shared" si="4"/>
        <v>-</v>
      </c>
      <c r="AH12" s="20"/>
      <c r="AI12" s="20"/>
      <c r="AJ12" s="99" t="str">
        <f t="shared" si="5"/>
        <v>-</v>
      </c>
      <c r="AK12" s="20"/>
      <c r="AL12" s="20"/>
      <c r="AM12" s="100" t="str">
        <f t="shared" si="6"/>
        <v>-</v>
      </c>
      <c r="AN12" s="20"/>
      <c r="AO12" s="20"/>
      <c r="AP12" s="99" t="str">
        <f t="shared" si="7"/>
        <v>-</v>
      </c>
      <c r="AQ12" s="20"/>
      <c r="AR12" s="20"/>
      <c r="AS12" s="99" t="str">
        <f t="shared" si="8"/>
        <v>-</v>
      </c>
      <c r="AT12" s="20"/>
      <c r="AU12" s="20"/>
      <c r="AV12" s="99" t="str">
        <f t="shared" si="9"/>
        <v>-</v>
      </c>
      <c r="AW12" s="20"/>
      <c r="AX12" s="20"/>
      <c r="AY12" s="12" t="str">
        <f t="shared" si="10"/>
        <v>-</v>
      </c>
    </row>
    <row r="13" spans="1:51">
      <c r="A13" s="22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99" t="str">
        <f t="shared" si="0"/>
        <v>-</v>
      </c>
      <c r="V13" s="20"/>
      <c r="W13" s="20"/>
      <c r="X13" s="100" t="str">
        <f t="shared" si="1"/>
        <v>-</v>
      </c>
      <c r="Y13" s="20"/>
      <c r="Z13" s="20"/>
      <c r="AA13" s="99" t="str">
        <f t="shared" si="2"/>
        <v>-</v>
      </c>
      <c r="AB13" s="20"/>
      <c r="AC13" s="20"/>
      <c r="AD13" s="99" t="str">
        <f t="shared" si="3"/>
        <v>-</v>
      </c>
      <c r="AE13" s="20"/>
      <c r="AF13" s="20"/>
      <c r="AG13" s="100" t="str">
        <f t="shared" si="4"/>
        <v>-</v>
      </c>
      <c r="AH13" s="20"/>
      <c r="AI13" s="20"/>
      <c r="AJ13" s="99" t="str">
        <f t="shared" si="5"/>
        <v>-</v>
      </c>
      <c r="AK13" s="20"/>
      <c r="AL13" s="20"/>
      <c r="AM13" s="100" t="str">
        <f t="shared" si="6"/>
        <v>-</v>
      </c>
      <c r="AN13" s="20"/>
      <c r="AO13" s="20"/>
      <c r="AP13" s="99" t="str">
        <f t="shared" si="7"/>
        <v>-</v>
      </c>
      <c r="AQ13" s="20"/>
      <c r="AR13" s="20"/>
      <c r="AS13" s="99" t="str">
        <f t="shared" si="8"/>
        <v>-</v>
      </c>
      <c r="AT13" s="20"/>
      <c r="AU13" s="20"/>
      <c r="AV13" s="99" t="str">
        <f t="shared" si="9"/>
        <v>-</v>
      </c>
      <c r="AW13" s="20"/>
      <c r="AX13" s="20"/>
      <c r="AY13" s="12" t="str">
        <f t="shared" si="10"/>
        <v>-</v>
      </c>
    </row>
    <row r="14" spans="1:51">
      <c r="A14" s="22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99" t="str">
        <f t="shared" si="0"/>
        <v>-</v>
      </c>
      <c r="V14" s="20"/>
      <c r="W14" s="20"/>
      <c r="X14" s="100" t="str">
        <f t="shared" si="1"/>
        <v>-</v>
      </c>
      <c r="Y14" s="20"/>
      <c r="Z14" s="20"/>
      <c r="AA14" s="99" t="str">
        <f t="shared" si="2"/>
        <v>-</v>
      </c>
      <c r="AB14" s="20"/>
      <c r="AC14" s="20"/>
      <c r="AD14" s="99" t="str">
        <f t="shared" si="3"/>
        <v>-</v>
      </c>
      <c r="AE14" s="20"/>
      <c r="AF14" s="20"/>
      <c r="AG14" s="100" t="str">
        <f t="shared" si="4"/>
        <v>-</v>
      </c>
      <c r="AH14" s="20"/>
      <c r="AI14" s="20"/>
      <c r="AJ14" s="99" t="str">
        <f t="shared" si="5"/>
        <v>-</v>
      </c>
      <c r="AK14" s="20"/>
      <c r="AL14" s="20"/>
      <c r="AM14" s="100" t="str">
        <f t="shared" si="6"/>
        <v>-</v>
      </c>
      <c r="AN14" s="20"/>
      <c r="AO14" s="20"/>
      <c r="AP14" s="99" t="str">
        <f t="shared" si="7"/>
        <v>-</v>
      </c>
      <c r="AQ14" s="20"/>
      <c r="AR14" s="20"/>
      <c r="AS14" s="99" t="str">
        <f t="shared" si="8"/>
        <v>-</v>
      </c>
      <c r="AT14" s="20"/>
      <c r="AU14" s="20"/>
      <c r="AV14" s="99" t="str">
        <f t="shared" si="9"/>
        <v>-</v>
      </c>
      <c r="AW14" s="20"/>
      <c r="AX14" s="20"/>
      <c r="AY14" s="12" t="str">
        <f t="shared" si="10"/>
        <v>-</v>
      </c>
    </row>
    <row r="15" spans="1:51">
      <c r="A15" s="22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99" t="str">
        <f t="shared" si="0"/>
        <v>-</v>
      </c>
      <c r="V15" s="20"/>
      <c r="W15" s="20"/>
      <c r="X15" s="100" t="str">
        <f t="shared" si="1"/>
        <v>-</v>
      </c>
      <c r="Y15" s="20"/>
      <c r="Z15" s="20"/>
      <c r="AA15" s="99" t="str">
        <f t="shared" si="2"/>
        <v>-</v>
      </c>
      <c r="AB15" s="20"/>
      <c r="AC15" s="20"/>
      <c r="AD15" s="99" t="str">
        <f t="shared" si="3"/>
        <v>-</v>
      </c>
      <c r="AE15" s="20"/>
      <c r="AF15" s="20"/>
      <c r="AG15" s="100" t="str">
        <f t="shared" si="4"/>
        <v>-</v>
      </c>
      <c r="AH15" s="20"/>
      <c r="AI15" s="20"/>
      <c r="AJ15" s="99" t="str">
        <f t="shared" si="5"/>
        <v>-</v>
      </c>
      <c r="AK15" s="20"/>
      <c r="AL15" s="20"/>
      <c r="AM15" s="100" t="str">
        <f t="shared" si="6"/>
        <v>-</v>
      </c>
      <c r="AN15" s="20"/>
      <c r="AO15" s="20"/>
      <c r="AP15" s="99" t="str">
        <f t="shared" si="7"/>
        <v>-</v>
      </c>
      <c r="AQ15" s="20"/>
      <c r="AR15" s="20"/>
      <c r="AS15" s="99" t="str">
        <f t="shared" si="8"/>
        <v>-</v>
      </c>
      <c r="AT15" s="20"/>
      <c r="AU15" s="20"/>
      <c r="AV15" s="99" t="str">
        <f t="shared" si="9"/>
        <v>-</v>
      </c>
      <c r="AW15" s="20"/>
      <c r="AX15" s="20"/>
      <c r="AY15" s="12" t="str">
        <f t="shared" si="10"/>
        <v>-</v>
      </c>
    </row>
    <row r="16" spans="1:51">
      <c r="A16" s="22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99" t="str">
        <f t="shared" si="0"/>
        <v>-</v>
      </c>
      <c r="V16" s="20"/>
      <c r="W16" s="20"/>
      <c r="X16" s="100" t="str">
        <f t="shared" si="1"/>
        <v>-</v>
      </c>
      <c r="Y16" s="20"/>
      <c r="Z16" s="20"/>
      <c r="AA16" s="99" t="str">
        <f t="shared" si="2"/>
        <v>-</v>
      </c>
      <c r="AB16" s="20"/>
      <c r="AC16" s="20"/>
      <c r="AD16" s="99" t="str">
        <f t="shared" si="3"/>
        <v>-</v>
      </c>
      <c r="AE16" s="20"/>
      <c r="AF16" s="20"/>
      <c r="AG16" s="100" t="str">
        <f t="shared" si="4"/>
        <v>-</v>
      </c>
      <c r="AH16" s="20"/>
      <c r="AI16" s="20"/>
      <c r="AJ16" s="99" t="str">
        <f t="shared" si="5"/>
        <v>-</v>
      </c>
      <c r="AK16" s="20"/>
      <c r="AL16" s="20"/>
      <c r="AM16" s="100" t="str">
        <f t="shared" si="6"/>
        <v>-</v>
      </c>
      <c r="AN16" s="20"/>
      <c r="AO16" s="20"/>
      <c r="AP16" s="99" t="str">
        <f t="shared" si="7"/>
        <v>-</v>
      </c>
      <c r="AQ16" s="20"/>
      <c r="AR16" s="20"/>
      <c r="AS16" s="99" t="str">
        <f t="shared" si="8"/>
        <v>-</v>
      </c>
      <c r="AT16" s="20"/>
      <c r="AU16" s="20"/>
      <c r="AV16" s="99" t="str">
        <f t="shared" si="9"/>
        <v>-</v>
      </c>
      <c r="AW16" s="20"/>
      <c r="AX16" s="20"/>
      <c r="AY16" s="12" t="str">
        <f t="shared" si="10"/>
        <v>-</v>
      </c>
    </row>
    <row r="17" spans="1:51">
      <c r="A17" s="22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99" t="str">
        <f t="shared" si="0"/>
        <v>-</v>
      </c>
      <c r="V17" s="20"/>
      <c r="W17" s="20"/>
      <c r="X17" s="100" t="str">
        <f t="shared" si="1"/>
        <v>-</v>
      </c>
      <c r="Y17" s="20"/>
      <c r="Z17" s="20"/>
      <c r="AA17" s="99" t="str">
        <f t="shared" si="2"/>
        <v>-</v>
      </c>
      <c r="AB17" s="20"/>
      <c r="AC17" s="20"/>
      <c r="AD17" s="99" t="str">
        <f t="shared" si="3"/>
        <v>-</v>
      </c>
      <c r="AE17" s="20"/>
      <c r="AF17" s="20"/>
      <c r="AG17" s="100" t="str">
        <f t="shared" si="4"/>
        <v>-</v>
      </c>
      <c r="AH17" s="20"/>
      <c r="AI17" s="20"/>
      <c r="AJ17" s="99" t="str">
        <f t="shared" si="5"/>
        <v>-</v>
      </c>
      <c r="AK17" s="20"/>
      <c r="AL17" s="20"/>
      <c r="AM17" s="100" t="str">
        <f t="shared" si="6"/>
        <v>-</v>
      </c>
      <c r="AN17" s="20"/>
      <c r="AO17" s="20"/>
      <c r="AP17" s="99" t="str">
        <f t="shared" si="7"/>
        <v>-</v>
      </c>
      <c r="AQ17" s="20"/>
      <c r="AR17" s="20"/>
      <c r="AS17" s="99" t="str">
        <f t="shared" si="8"/>
        <v>-</v>
      </c>
      <c r="AT17" s="20"/>
      <c r="AU17" s="20"/>
      <c r="AV17" s="99" t="str">
        <f t="shared" si="9"/>
        <v>-</v>
      </c>
      <c r="AW17" s="20"/>
      <c r="AX17" s="20"/>
      <c r="AY17" s="12" t="str">
        <f t="shared" si="10"/>
        <v>-</v>
      </c>
    </row>
    <row r="18" spans="1:51">
      <c r="A18" s="22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99" t="str">
        <f t="shared" si="0"/>
        <v>-</v>
      </c>
      <c r="V18" s="20"/>
      <c r="W18" s="20"/>
      <c r="X18" s="100" t="str">
        <f t="shared" si="1"/>
        <v>-</v>
      </c>
      <c r="Y18" s="20"/>
      <c r="Z18" s="20"/>
      <c r="AA18" s="99" t="str">
        <f t="shared" si="2"/>
        <v>-</v>
      </c>
      <c r="AB18" s="20"/>
      <c r="AC18" s="20"/>
      <c r="AD18" s="99" t="str">
        <f t="shared" si="3"/>
        <v>-</v>
      </c>
      <c r="AE18" s="20"/>
      <c r="AF18" s="20"/>
      <c r="AG18" s="100" t="str">
        <f t="shared" si="4"/>
        <v>-</v>
      </c>
      <c r="AH18" s="20"/>
      <c r="AI18" s="20"/>
      <c r="AJ18" s="99" t="str">
        <f t="shared" si="5"/>
        <v>-</v>
      </c>
      <c r="AK18" s="20"/>
      <c r="AL18" s="20"/>
      <c r="AM18" s="100" t="str">
        <f t="shared" si="6"/>
        <v>-</v>
      </c>
      <c r="AN18" s="20"/>
      <c r="AO18" s="20"/>
      <c r="AP18" s="99" t="str">
        <f t="shared" si="7"/>
        <v>-</v>
      </c>
      <c r="AQ18" s="20"/>
      <c r="AR18" s="20"/>
      <c r="AS18" s="99" t="str">
        <f t="shared" si="8"/>
        <v>-</v>
      </c>
      <c r="AT18" s="20"/>
      <c r="AU18" s="20"/>
      <c r="AV18" s="99" t="str">
        <f t="shared" si="9"/>
        <v>-</v>
      </c>
      <c r="AW18" s="20"/>
      <c r="AX18" s="20"/>
      <c r="AY18" s="12" t="str">
        <f t="shared" si="10"/>
        <v>-</v>
      </c>
    </row>
    <row r="19" spans="1:51">
      <c r="A19" s="22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99" t="str">
        <f t="shared" si="0"/>
        <v>-</v>
      </c>
      <c r="V19" s="20"/>
      <c r="W19" s="20"/>
      <c r="X19" s="100" t="str">
        <f t="shared" si="1"/>
        <v>-</v>
      </c>
      <c r="Y19" s="20"/>
      <c r="Z19" s="20"/>
      <c r="AA19" s="99" t="str">
        <f t="shared" si="2"/>
        <v>-</v>
      </c>
      <c r="AB19" s="20"/>
      <c r="AC19" s="20"/>
      <c r="AD19" s="99" t="str">
        <f t="shared" si="3"/>
        <v>-</v>
      </c>
      <c r="AE19" s="20"/>
      <c r="AF19" s="20"/>
      <c r="AG19" s="100" t="str">
        <f t="shared" si="4"/>
        <v>-</v>
      </c>
      <c r="AH19" s="20"/>
      <c r="AI19" s="20"/>
      <c r="AJ19" s="99" t="str">
        <f t="shared" si="5"/>
        <v>-</v>
      </c>
      <c r="AK19" s="20"/>
      <c r="AL19" s="20"/>
      <c r="AM19" s="100" t="str">
        <f t="shared" si="6"/>
        <v>-</v>
      </c>
      <c r="AN19" s="20"/>
      <c r="AO19" s="20"/>
      <c r="AP19" s="99" t="str">
        <f t="shared" si="7"/>
        <v>-</v>
      </c>
      <c r="AQ19" s="20"/>
      <c r="AR19" s="20"/>
      <c r="AS19" s="99" t="str">
        <f t="shared" si="8"/>
        <v>-</v>
      </c>
      <c r="AT19" s="20"/>
      <c r="AU19" s="20"/>
      <c r="AV19" s="99" t="str">
        <f t="shared" si="9"/>
        <v>-</v>
      </c>
      <c r="AW19" s="20"/>
      <c r="AX19" s="20"/>
      <c r="AY19" s="12" t="str">
        <f t="shared" si="10"/>
        <v>-</v>
      </c>
    </row>
    <row r="20" spans="1:51">
      <c r="A20" s="22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99" t="str">
        <f t="shared" si="0"/>
        <v>-</v>
      </c>
      <c r="V20" s="20"/>
      <c r="W20" s="20"/>
      <c r="X20" s="100" t="str">
        <f t="shared" si="1"/>
        <v>-</v>
      </c>
      <c r="Y20" s="20"/>
      <c r="Z20" s="20"/>
      <c r="AA20" s="99" t="str">
        <f t="shared" si="2"/>
        <v>-</v>
      </c>
      <c r="AB20" s="20"/>
      <c r="AC20" s="20"/>
      <c r="AD20" s="99" t="str">
        <f t="shared" si="3"/>
        <v>-</v>
      </c>
      <c r="AE20" s="20"/>
      <c r="AF20" s="20"/>
      <c r="AG20" s="100" t="str">
        <f t="shared" si="4"/>
        <v>-</v>
      </c>
      <c r="AH20" s="20"/>
      <c r="AI20" s="20"/>
      <c r="AJ20" s="99" t="str">
        <f t="shared" si="5"/>
        <v>-</v>
      </c>
      <c r="AK20" s="20"/>
      <c r="AL20" s="20"/>
      <c r="AM20" s="100" t="str">
        <f t="shared" si="6"/>
        <v>-</v>
      </c>
      <c r="AN20" s="20"/>
      <c r="AO20" s="20"/>
      <c r="AP20" s="99" t="str">
        <f t="shared" si="7"/>
        <v>-</v>
      </c>
      <c r="AQ20" s="20"/>
      <c r="AR20" s="20"/>
      <c r="AS20" s="99" t="str">
        <f t="shared" si="8"/>
        <v>-</v>
      </c>
      <c r="AT20" s="20"/>
      <c r="AU20" s="20"/>
      <c r="AV20" s="99" t="str">
        <f t="shared" si="9"/>
        <v>-</v>
      </c>
      <c r="AW20" s="20"/>
      <c r="AX20" s="20"/>
      <c r="AY20" s="12" t="str">
        <f t="shared" si="10"/>
        <v>-</v>
      </c>
    </row>
    <row r="21" spans="1:51">
      <c r="A21" s="22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99" t="str">
        <f t="shared" si="0"/>
        <v>-</v>
      </c>
      <c r="V21" s="20"/>
      <c r="W21" s="20"/>
      <c r="X21" s="100" t="str">
        <f t="shared" si="1"/>
        <v>-</v>
      </c>
      <c r="Y21" s="20"/>
      <c r="Z21" s="20"/>
      <c r="AA21" s="99" t="str">
        <f t="shared" si="2"/>
        <v>-</v>
      </c>
      <c r="AB21" s="20"/>
      <c r="AC21" s="20"/>
      <c r="AD21" s="99" t="str">
        <f t="shared" si="3"/>
        <v>-</v>
      </c>
      <c r="AE21" s="20"/>
      <c r="AF21" s="20"/>
      <c r="AG21" s="100" t="str">
        <f t="shared" si="4"/>
        <v>-</v>
      </c>
      <c r="AH21" s="20"/>
      <c r="AI21" s="20"/>
      <c r="AJ21" s="99" t="str">
        <f t="shared" si="5"/>
        <v>-</v>
      </c>
      <c r="AK21" s="20"/>
      <c r="AL21" s="20"/>
      <c r="AM21" s="100" t="str">
        <f t="shared" si="6"/>
        <v>-</v>
      </c>
      <c r="AN21" s="20"/>
      <c r="AO21" s="20"/>
      <c r="AP21" s="99" t="str">
        <f t="shared" si="7"/>
        <v>-</v>
      </c>
      <c r="AQ21" s="20"/>
      <c r="AR21" s="20"/>
      <c r="AS21" s="99" t="str">
        <f t="shared" si="8"/>
        <v>-</v>
      </c>
      <c r="AT21" s="20"/>
      <c r="AU21" s="20"/>
      <c r="AV21" s="99" t="str">
        <f t="shared" si="9"/>
        <v>-</v>
      </c>
      <c r="AW21" s="20"/>
      <c r="AX21" s="20"/>
      <c r="AY21" s="12" t="str">
        <f t="shared" si="10"/>
        <v>-</v>
      </c>
    </row>
    <row r="22" spans="1:51">
      <c r="A22" s="22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99" t="str">
        <f t="shared" si="0"/>
        <v>-</v>
      </c>
      <c r="V22" s="20"/>
      <c r="W22" s="20"/>
      <c r="X22" s="100" t="str">
        <f t="shared" si="1"/>
        <v>-</v>
      </c>
      <c r="Y22" s="20"/>
      <c r="Z22" s="20"/>
      <c r="AA22" s="99" t="str">
        <f t="shared" si="2"/>
        <v>-</v>
      </c>
      <c r="AB22" s="20"/>
      <c r="AC22" s="20"/>
      <c r="AD22" s="99" t="str">
        <f t="shared" si="3"/>
        <v>-</v>
      </c>
      <c r="AE22" s="20"/>
      <c r="AF22" s="20"/>
      <c r="AG22" s="100" t="str">
        <f t="shared" si="4"/>
        <v>-</v>
      </c>
      <c r="AH22" s="20"/>
      <c r="AI22" s="20"/>
      <c r="AJ22" s="99" t="str">
        <f t="shared" si="5"/>
        <v>-</v>
      </c>
      <c r="AK22" s="20"/>
      <c r="AL22" s="20"/>
      <c r="AM22" s="100" t="str">
        <f t="shared" si="6"/>
        <v>-</v>
      </c>
      <c r="AN22" s="20"/>
      <c r="AO22" s="20"/>
      <c r="AP22" s="99" t="str">
        <f t="shared" si="7"/>
        <v>-</v>
      </c>
      <c r="AQ22" s="20"/>
      <c r="AR22" s="20"/>
      <c r="AS22" s="99" t="str">
        <f t="shared" si="8"/>
        <v>-</v>
      </c>
      <c r="AT22" s="20"/>
      <c r="AU22" s="20"/>
      <c r="AV22" s="99" t="str">
        <f t="shared" si="9"/>
        <v>-</v>
      </c>
      <c r="AW22" s="20"/>
      <c r="AX22" s="20"/>
      <c r="AY22" s="12" t="str">
        <f t="shared" si="10"/>
        <v>-</v>
      </c>
    </row>
    <row r="23" spans="1:51">
      <c r="A23" s="22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99" t="str">
        <f t="shared" si="0"/>
        <v>-</v>
      </c>
      <c r="V23" s="20"/>
      <c r="W23" s="20"/>
      <c r="X23" s="100" t="str">
        <f t="shared" si="1"/>
        <v>-</v>
      </c>
      <c r="Y23" s="20"/>
      <c r="Z23" s="20"/>
      <c r="AA23" s="99" t="str">
        <f t="shared" si="2"/>
        <v>-</v>
      </c>
      <c r="AB23" s="20"/>
      <c r="AC23" s="20"/>
      <c r="AD23" s="99" t="str">
        <f t="shared" si="3"/>
        <v>-</v>
      </c>
      <c r="AE23" s="20"/>
      <c r="AF23" s="20"/>
      <c r="AG23" s="100" t="str">
        <f t="shared" si="4"/>
        <v>-</v>
      </c>
      <c r="AH23" s="20"/>
      <c r="AI23" s="20"/>
      <c r="AJ23" s="99" t="str">
        <f t="shared" si="5"/>
        <v>-</v>
      </c>
      <c r="AK23" s="20"/>
      <c r="AL23" s="20"/>
      <c r="AM23" s="100" t="str">
        <f t="shared" si="6"/>
        <v>-</v>
      </c>
      <c r="AN23" s="20"/>
      <c r="AO23" s="20"/>
      <c r="AP23" s="99" t="str">
        <f t="shared" si="7"/>
        <v>-</v>
      </c>
      <c r="AQ23" s="20"/>
      <c r="AR23" s="20"/>
      <c r="AS23" s="99" t="str">
        <f t="shared" si="8"/>
        <v>-</v>
      </c>
      <c r="AT23" s="20"/>
      <c r="AU23" s="20"/>
      <c r="AV23" s="99" t="str">
        <f t="shared" si="9"/>
        <v>-</v>
      </c>
      <c r="AW23" s="20"/>
      <c r="AX23" s="20"/>
      <c r="AY23" s="12" t="str">
        <f t="shared" si="10"/>
        <v>-</v>
      </c>
    </row>
    <row r="24" spans="1:51">
      <c r="A24" s="22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99" t="str">
        <f t="shared" si="0"/>
        <v>-</v>
      </c>
      <c r="V24" s="20"/>
      <c r="W24" s="20"/>
      <c r="X24" s="100" t="str">
        <f t="shared" si="1"/>
        <v>-</v>
      </c>
      <c r="Y24" s="20"/>
      <c r="Z24" s="20"/>
      <c r="AA24" s="99" t="str">
        <f t="shared" si="2"/>
        <v>-</v>
      </c>
      <c r="AB24" s="20"/>
      <c r="AC24" s="20"/>
      <c r="AD24" s="99" t="str">
        <f t="shared" si="3"/>
        <v>-</v>
      </c>
      <c r="AE24" s="20"/>
      <c r="AF24" s="20"/>
      <c r="AG24" s="100" t="str">
        <f t="shared" si="4"/>
        <v>-</v>
      </c>
      <c r="AH24" s="20"/>
      <c r="AI24" s="20"/>
      <c r="AJ24" s="99" t="str">
        <f t="shared" si="5"/>
        <v>-</v>
      </c>
      <c r="AK24" s="20"/>
      <c r="AL24" s="20"/>
      <c r="AM24" s="100" t="str">
        <f t="shared" si="6"/>
        <v>-</v>
      </c>
      <c r="AN24" s="20"/>
      <c r="AO24" s="20"/>
      <c r="AP24" s="99" t="str">
        <f t="shared" si="7"/>
        <v>-</v>
      </c>
      <c r="AQ24" s="20"/>
      <c r="AR24" s="20"/>
      <c r="AS24" s="99" t="str">
        <f t="shared" si="8"/>
        <v>-</v>
      </c>
      <c r="AT24" s="20"/>
      <c r="AU24" s="20"/>
      <c r="AV24" s="99" t="str">
        <f t="shared" si="9"/>
        <v>-</v>
      </c>
      <c r="AW24" s="20"/>
      <c r="AX24" s="20"/>
      <c r="AY24" s="12" t="str">
        <f t="shared" si="10"/>
        <v>-</v>
      </c>
    </row>
    <row r="25" spans="1:51">
      <c r="A25" s="22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99" t="str">
        <f t="shared" si="0"/>
        <v>-</v>
      </c>
      <c r="V25" s="20"/>
      <c r="W25" s="20"/>
      <c r="X25" s="100" t="str">
        <f t="shared" si="1"/>
        <v>-</v>
      </c>
      <c r="Y25" s="20"/>
      <c r="Z25" s="20"/>
      <c r="AA25" s="99" t="str">
        <f t="shared" si="2"/>
        <v>-</v>
      </c>
      <c r="AB25" s="20"/>
      <c r="AC25" s="20"/>
      <c r="AD25" s="99" t="str">
        <f t="shared" si="3"/>
        <v>-</v>
      </c>
      <c r="AE25" s="20"/>
      <c r="AF25" s="20"/>
      <c r="AG25" s="100" t="str">
        <f t="shared" si="4"/>
        <v>-</v>
      </c>
      <c r="AH25" s="20"/>
      <c r="AI25" s="20"/>
      <c r="AJ25" s="99" t="str">
        <f t="shared" si="5"/>
        <v>-</v>
      </c>
      <c r="AK25" s="20"/>
      <c r="AL25" s="20"/>
      <c r="AM25" s="100" t="str">
        <f t="shared" si="6"/>
        <v>-</v>
      </c>
      <c r="AN25" s="20"/>
      <c r="AO25" s="20"/>
      <c r="AP25" s="99" t="str">
        <f t="shared" si="7"/>
        <v>-</v>
      </c>
      <c r="AQ25" s="20"/>
      <c r="AR25" s="20"/>
      <c r="AS25" s="99" t="str">
        <f t="shared" si="8"/>
        <v>-</v>
      </c>
      <c r="AT25" s="20"/>
      <c r="AU25" s="20"/>
      <c r="AV25" s="99" t="str">
        <f t="shared" si="9"/>
        <v>-</v>
      </c>
      <c r="AW25" s="20"/>
      <c r="AX25" s="20"/>
      <c r="AY25" s="12" t="str">
        <f t="shared" si="10"/>
        <v>-</v>
      </c>
    </row>
    <row r="26" spans="1:51">
      <c r="A26" s="22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99" t="str">
        <f t="shared" si="0"/>
        <v>-</v>
      </c>
      <c r="V26" s="20"/>
      <c r="W26" s="20"/>
      <c r="X26" s="100" t="str">
        <f t="shared" si="1"/>
        <v>-</v>
      </c>
      <c r="Y26" s="20"/>
      <c r="Z26" s="20"/>
      <c r="AA26" s="99" t="str">
        <f t="shared" si="2"/>
        <v>-</v>
      </c>
      <c r="AB26" s="20"/>
      <c r="AC26" s="20"/>
      <c r="AD26" s="99" t="str">
        <f t="shared" si="3"/>
        <v>-</v>
      </c>
      <c r="AE26" s="20"/>
      <c r="AF26" s="20"/>
      <c r="AG26" s="100" t="str">
        <f t="shared" si="4"/>
        <v>-</v>
      </c>
      <c r="AH26" s="20"/>
      <c r="AI26" s="20"/>
      <c r="AJ26" s="99" t="str">
        <f t="shared" si="5"/>
        <v>-</v>
      </c>
      <c r="AK26" s="20"/>
      <c r="AL26" s="20"/>
      <c r="AM26" s="100" t="str">
        <f t="shared" si="6"/>
        <v>-</v>
      </c>
      <c r="AN26" s="20"/>
      <c r="AO26" s="20"/>
      <c r="AP26" s="99" t="str">
        <f t="shared" si="7"/>
        <v>-</v>
      </c>
      <c r="AQ26" s="20"/>
      <c r="AR26" s="20"/>
      <c r="AS26" s="99" t="str">
        <f t="shared" si="8"/>
        <v>-</v>
      </c>
      <c r="AT26" s="20"/>
      <c r="AU26" s="20"/>
      <c r="AV26" s="99" t="str">
        <f t="shared" si="9"/>
        <v>-</v>
      </c>
      <c r="AW26" s="20"/>
      <c r="AX26" s="20"/>
      <c r="AY26" s="12" t="str">
        <f t="shared" si="10"/>
        <v>-</v>
      </c>
    </row>
    <row r="27" spans="1:51">
      <c r="A27" s="22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99" t="str">
        <f t="shared" si="0"/>
        <v>-</v>
      </c>
      <c r="V27" s="20"/>
      <c r="W27" s="20"/>
      <c r="X27" s="100" t="str">
        <f t="shared" si="1"/>
        <v>-</v>
      </c>
      <c r="Y27" s="20"/>
      <c r="Z27" s="20"/>
      <c r="AA27" s="99" t="str">
        <f t="shared" si="2"/>
        <v>-</v>
      </c>
      <c r="AB27" s="20"/>
      <c r="AC27" s="20"/>
      <c r="AD27" s="99" t="str">
        <f t="shared" si="3"/>
        <v>-</v>
      </c>
      <c r="AE27" s="20"/>
      <c r="AF27" s="20"/>
      <c r="AG27" s="100" t="str">
        <f t="shared" si="4"/>
        <v>-</v>
      </c>
      <c r="AH27" s="20"/>
      <c r="AI27" s="20"/>
      <c r="AJ27" s="99" t="str">
        <f t="shared" si="5"/>
        <v>-</v>
      </c>
      <c r="AK27" s="20"/>
      <c r="AL27" s="20"/>
      <c r="AM27" s="100" t="str">
        <f t="shared" si="6"/>
        <v>-</v>
      </c>
      <c r="AN27" s="20"/>
      <c r="AO27" s="20"/>
      <c r="AP27" s="99" t="str">
        <f t="shared" si="7"/>
        <v>-</v>
      </c>
      <c r="AQ27" s="20"/>
      <c r="AR27" s="20"/>
      <c r="AS27" s="99" t="str">
        <f t="shared" si="8"/>
        <v>-</v>
      </c>
      <c r="AT27" s="20"/>
      <c r="AU27" s="20"/>
      <c r="AV27" s="99" t="str">
        <f t="shared" si="9"/>
        <v>-</v>
      </c>
      <c r="AW27" s="20"/>
      <c r="AX27" s="20"/>
      <c r="AY27" s="12" t="str">
        <f t="shared" si="10"/>
        <v>-</v>
      </c>
    </row>
    <row r="28" spans="1:51">
      <c r="A28" s="22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99" t="str">
        <f t="shared" si="0"/>
        <v>-</v>
      </c>
      <c r="V28" s="20"/>
      <c r="W28" s="20"/>
      <c r="X28" s="100" t="str">
        <f t="shared" si="1"/>
        <v>-</v>
      </c>
      <c r="Y28" s="20"/>
      <c r="Z28" s="20"/>
      <c r="AA28" s="99" t="str">
        <f t="shared" si="2"/>
        <v>-</v>
      </c>
      <c r="AB28" s="20"/>
      <c r="AC28" s="20"/>
      <c r="AD28" s="99" t="str">
        <f t="shared" si="3"/>
        <v>-</v>
      </c>
      <c r="AE28" s="20"/>
      <c r="AF28" s="20"/>
      <c r="AG28" s="100" t="str">
        <f t="shared" si="4"/>
        <v>-</v>
      </c>
      <c r="AH28" s="20"/>
      <c r="AI28" s="20"/>
      <c r="AJ28" s="99" t="str">
        <f t="shared" si="5"/>
        <v>-</v>
      </c>
      <c r="AK28" s="20"/>
      <c r="AL28" s="20"/>
      <c r="AM28" s="100" t="str">
        <f t="shared" si="6"/>
        <v>-</v>
      </c>
      <c r="AN28" s="20"/>
      <c r="AO28" s="20"/>
      <c r="AP28" s="99" t="str">
        <f t="shared" si="7"/>
        <v>-</v>
      </c>
      <c r="AQ28" s="20"/>
      <c r="AR28" s="20"/>
      <c r="AS28" s="99" t="str">
        <f t="shared" si="8"/>
        <v>-</v>
      </c>
      <c r="AT28" s="20"/>
      <c r="AU28" s="20"/>
      <c r="AV28" s="99" t="str">
        <f t="shared" si="9"/>
        <v>-</v>
      </c>
      <c r="AW28" s="20"/>
      <c r="AX28" s="20"/>
      <c r="AY28" s="12" t="str">
        <f t="shared" si="10"/>
        <v>-</v>
      </c>
    </row>
    <row r="29" spans="1:51">
      <c r="A29" s="22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99" t="str">
        <f t="shared" si="0"/>
        <v>-</v>
      </c>
      <c r="V29" s="20"/>
      <c r="W29" s="20"/>
      <c r="X29" s="100" t="str">
        <f t="shared" si="1"/>
        <v>-</v>
      </c>
      <c r="Y29" s="20"/>
      <c r="Z29" s="20"/>
      <c r="AA29" s="99" t="str">
        <f t="shared" si="2"/>
        <v>-</v>
      </c>
      <c r="AB29" s="20"/>
      <c r="AC29" s="20"/>
      <c r="AD29" s="99" t="str">
        <f t="shared" si="3"/>
        <v>-</v>
      </c>
      <c r="AE29" s="20"/>
      <c r="AF29" s="20"/>
      <c r="AG29" s="100" t="str">
        <f t="shared" si="4"/>
        <v>-</v>
      </c>
      <c r="AH29" s="20"/>
      <c r="AI29" s="20"/>
      <c r="AJ29" s="99" t="str">
        <f t="shared" si="5"/>
        <v>-</v>
      </c>
      <c r="AK29" s="20"/>
      <c r="AL29" s="20"/>
      <c r="AM29" s="100" t="str">
        <f t="shared" si="6"/>
        <v>-</v>
      </c>
      <c r="AN29" s="20"/>
      <c r="AO29" s="20"/>
      <c r="AP29" s="99" t="str">
        <f t="shared" si="7"/>
        <v>-</v>
      </c>
      <c r="AQ29" s="20"/>
      <c r="AR29" s="20"/>
      <c r="AS29" s="99" t="str">
        <f t="shared" si="8"/>
        <v>-</v>
      </c>
      <c r="AT29" s="20"/>
      <c r="AU29" s="20"/>
      <c r="AV29" s="99" t="str">
        <f t="shared" si="9"/>
        <v>-</v>
      </c>
      <c r="AW29" s="20"/>
      <c r="AX29" s="20"/>
      <c r="AY29" s="12" t="str">
        <f t="shared" si="10"/>
        <v>-</v>
      </c>
    </row>
    <row r="30" spans="1:51">
      <c r="A30" s="22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99" t="str">
        <f t="shared" si="0"/>
        <v>-</v>
      </c>
      <c r="V30" s="20"/>
      <c r="W30" s="20"/>
      <c r="X30" s="100" t="str">
        <f t="shared" si="1"/>
        <v>-</v>
      </c>
      <c r="Y30" s="20"/>
      <c r="Z30" s="20"/>
      <c r="AA30" s="99" t="str">
        <f t="shared" si="2"/>
        <v>-</v>
      </c>
      <c r="AB30" s="20"/>
      <c r="AC30" s="20"/>
      <c r="AD30" s="99" t="str">
        <f t="shared" si="3"/>
        <v>-</v>
      </c>
      <c r="AE30" s="20"/>
      <c r="AF30" s="20"/>
      <c r="AG30" s="100" t="str">
        <f t="shared" si="4"/>
        <v>-</v>
      </c>
      <c r="AH30" s="20"/>
      <c r="AI30" s="20"/>
      <c r="AJ30" s="99" t="str">
        <f t="shared" si="5"/>
        <v>-</v>
      </c>
      <c r="AK30" s="20"/>
      <c r="AL30" s="20"/>
      <c r="AM30" s="100" t="str">
        <f t="shared" si="6"/>
        <v>-</v>
      </c>
      <c r="AN30" s="20"/>
      <c r="AO30" s="20"/>
      <c r="AP30" s="99" t="str">
        <f t="shared" si="7"/>
        <v>-</v>
      </c>
      <c r="AQ30" s="20"/>
      <c r="AR30" s="20"/>
      <c r="AS30" s="99" t="str">
        <f t="shared" si="8"/>
        <v>-</v>
      </c>
      <c r="AT30" s="20"/>
      <c r="AU30" s="20"/>
      <c r="AV30" s="99" t="str">
        <f t="shared" si="9"/>
        <v>-</v>
      </c>
      <c r="AW30" s="20"/>
      <c r="AX30" s="20"/>
      <c r="AY30" s="12" t="str">
        <f t="shared" si="10"/>
        <v>-</v>
      </c>
    </row>
    <row r="31" spans="1:51">
      <c r="A31" s="22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99" t="str">
        <f t="shared" si="0"/>
        <v>-</v>
      </c>
      <c r="V31" s="20"/>
      <c r="W31" s="20"/>
      <c r="X31" s="100" t="str">
        <f t="shared" si="1"/>
        <v>-</v>
      </c>
      <c r="Y31" s="20"/>
      <c r="Z31" s="20"/>
      <c r="AA31" s="99" t="str">
        <f t="shared" si="2"/>
        <v>-</v>
      </c>
      <c r="AB31" s="20"/>
      <c r="AC31" s="20"/>
      <c r="AD31" s="99" t="str">
        <f t="shared" si="3"/>
        <v>-</v>
      </c>
      <c r="AE31" s="20"/>
      <c r="AF31" s="20"/>
      <c r="AG31" s="100" t="str">
        <f t="shared" si="4"/>
        <v>-</v>
      </c>
      <c r="AH31" s="20"/>
      <c r="AI31" s="20"/>
      <c r="AJ31" s="99" t="str">
        <f t="shared" si="5"/>
        <v>-</v>
      </c>
      <c r="AK31" s="20"/>
      <c r="AL31" s="20"/>
      <c r="AM31" s="100" t="str">
        <f t="shared" si="6"/>
        <v>-</v>
      </c>
      <c r="AN31" s="20"/>
      <c r="AO31" s="20"/>
      <c r="AP31" s="99" t="str">
        <f t="shared" si="7"/>
        <v>-</v>
      </c>
      <c r="AQ31" s="20"/>
      <c r="AR31" s="20"/>
      <c r="AS31" s="99" t="str">
        <f t="shared" si="8"/>
        <v>-</v>
      </c>
      <c r="AT31" s="20"/>
      <c r="AU31" s="20"/>
      <c r="AV31" s="99" t="str">
        <f t="shared" si="9"/>
        <v>-</v>
      </c>
      <c r="AW31" s="20"/>
      <c r="AX31" s="20"/>
      <c r="AY31" s="12" t="str">
        <f t="shared" si="10"/>
        <v>-</v>
      </c>
    </row>
    <row r="32" spans="1:51">
      <c r="A32" s="22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99" t="str">
        <f t="shared" si="0"/>
        <v>-</v>
      </c>
      <c r="V32" s="20"/>
      <c r="W32" s="20"/>
      <c r="X32" s="100" t="str">
        <f t="shared" si="1"/>
        <v>-</v>
      </c>
      <c r="Y32" s="20"/>
      <c r="Z32" s="20"/>
      <c r="AA32" s="99" t="str">
        <f t="shared" si="2"/>
        <v>-</v>
      </c>
      <c r="AB32" s="20"/>
      <c r="AC32" s="20"/>
      <c r="AD32" s="99" t="str">
        <f t="shared" si="3"/>
        <v>-</v>
      </c>
      <c r="AE32" s="20"/>
      <c r="AF32" s="20"/>
      <c r="AG32" s="100" t="str">
        <f t="shared" si="4"/>
        <v>-</v>
      </c>
      <c r="AH32" s="20"/>
      <c r="AI32" s="20"/>
      <c r="AJ32" s="99" t="str">
        <f t="shared" si="5"/>
        <v>-</v>
      </c>
      <c r="AK32" s="20"/>
      <c r="AL32" s="20"/>
      <c r="AM32" s="100" t="str">
        <f t="shared" si="6"/>
        <v>-</v>
      </c>
      <c r="AN32" s="20"/>
      <c r="AO32" s="20"/>
      <c r="AP32" s="99" t="str">
        <f t="shared" si="7"/>
        <v>-</v>
      </c>
      <c r="AQ32" s="20"/>
      <c r="AR32" s="20"/>
      <c r="AS32" s="99" t="str">
        <f t="shared" si="8"/>
        <v>-</v>
      </c>
      <c r="AT32" s="20"/>
      <c r="AU32" s="20"/>
      <c r="AV32" s="99" t="str">
        <f t="shared" si="9"/>
        <v>-</v>
      </c>
      <c r="AW32" s="20"/>
      <c r="AX32" s="20"/>
      <c r="AY32" s="12" t="str">
        <f t="shared" si="10"/>
        <v>-</v>
      </c>
    </row>
    <row r="33" spans="1:51">
      <c r="A33" s="22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99" t="str">
        <f t="shared" si="0"/>
        <v>-</v>
      </c>
      <c r="V33" s="20"/>
      <c r="W33" s="20"/>
      <c r="X33" s="100" t="str">
        <f t="shared" si="1"/>
        <v>-</v>
      </c>
      <c r="Y33" s="20"/>
      <c r="Z33" s="20"/>
      <c r="AA33" s="99" t="str">
        <f t="shared" si="2"/>
        <v>-</v>
      </c>
      <c r="AB33" s="20"/>
      <c r="AC33" s="20"/>
      <c r="AD33" s="99" t="str">
        <f t="shared" si="3"/>
        <v>-</v>
      </c>
      <c r="AE33" s="20"/>
      <c r="AF33" s="20"/>
      <c r="AG33" s="100" t="str">
        <f t="shared" si="4"/>
        <v>-</v>
      </c>
      <c r="AH33" s="20"/>
      <c r="AI33" s="20"/>
      <c r="AJ33" s="99" t="str">
        <f t="shared" si="5"/>
        <v>-</v>
      </c>
      <c r="AK33" s="20"/>
      <c r="AL33" s="20"/>
      <c r="AM33" s="100" t="str">
        <f t="shared" si="6"/>
        <v>-</v>
      </c>
      <c r="AN33" s="20"/>
      <c r="AO33" s="20"/>
      <c r="AP33" s="99" t="str">
        <f t="shared" si="7"/>
        <v>-</v>
      </c>
      <c r="AQ33" s="20"/>
      <c r="AR33" s="20"/>
      <c r="AS33" s="99" t="str">
        <f t="shared" si="8"/>
        <v>-</v>
      </c>
      <c r="AT33" s="20"/>
      <c r="AU33" s="20"/>
      <c r="AV33" s="99" t="str">
        <f t="shared" si="9"/>
        <v>-</v>
      </c>
      <c r="AW33" s="20"/>
      <c r="AX33" s="20"/>
      <c r="AY33" s="12" t="str">
        <f t="shared" si="10"/>
        <v>-</v>
      </c>
    </row>
    <row r="34" spans="1:51" ht="15.75">
      <c r="A34" s="101" t="s">
        <v>52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3"/>
      <c r="T34" s="104" t="str">
        <f>IF(U3="-","-",(AVERAGE(U3:U33)))</f>
        <v>-</v>
      </c>
      <c r="U34" s="105" t="str">
        <f>IF(U3="-","-",(IF(((AVERAGE(U3:U33))&gt;=0.1),"OK","NOK")))</f>
        <v>-</v>
      </c>
      <c r="V34" s="103"/>
      <c r="W34" s="106" t="str">
        <f>IF(X3="-","-",(AVERAGE(X3:X33)))</f>
        <v>-</v>
      </c>
      <c r="X34" s="105" t="str">
        <f>IF(X3="-","-",(IF(((AVERAGE(X3:X33))&gt;=0.1),"OK","NOK")))</f>
        <v>-</v>
      </c>
      <c r="Y34" s="103"/>
      <c r="Z34" s="107" t="str">
        <f>IF(AA3="-","-",(AVERAGE(AA3:AA33)))</f>
        <v>-</v>
      </c>
      <c r="AA34" s="105" t="str">
        <f>IF(AA3="-","-",(IF(((AVERAGE(AA3:AA33))&gt;=0.1),"OK","NOK")))</f>
        <v>-</v>
      </c>
      <c r="AB34" s="103"/>
      <c r="AC34" s="107" t="str">
        <f>IF(AD3="-","-",(AVERAGE(AD3:AD33)))</f>
        <v>-</v>
      </c>
      <c r="AD34" s="105" t="str">
        <f>IF(AD3="-","-",(IF(((AVERAGE(AD3:AD33))&gt;=0.1),"OK","NOK")))</f>
        <v>-</v>
      </c>
      <c r="AE34" s="103"/>
      <c r="AF34" s="107" t="str">
        <f>IF(AG3="-","-",(AVERAGE(AG3:AG33)))</f>
        <v>-</v>
      </c>
      <c r="AG34" s="105" t="str">
        <f>IF(AG3="-","-",(IF(((AVERAGE(AG3:AG33))&gt;=0.1),"OK","NOK")))</f>
        <v>-</v>
      </c>
      <c r="AH34" s="103"/>
      <c r="AI34" s="107" t="str">
        <f>IF(AJ3="-","-",(AVERAGE(AJ3:AJ33)))</f>
        <v>-</v>
      </c>
      <c r="AJ34" s="105" t="str">
        <f>IF(AJ3="-","-",(IF(((AVERAGE(AJ3:AJ33))&gt;=0.1),"OK","NOK")))</f>
        <v>-</v>
      </c>
      <c r="AK34" s="103"/>
      <c r="AL34" s="107" t="str">
        <f>IF(AM3="-","-",(AVERAGE(AM3:AM33)))</f>
        <v>-</v>
      </c>
      <c r="AM34" s="105" t="str">
        <f>IF(AM3="-","-",(IF(((AVERAGE(AM3:AM33))&gt;=0.1),"OK","NOK")))</f>
        <v>-</v>
      </c>
      <c r="AN34" s="103"/>
      <c r="AO34" s="106" t="str">
        <f>IF(AP3="-","-",(AVERAGE(AP3:AP33)))</f>
        <v>-</v>
      </c>
      <c r="AP34" s="105" t="str">
        <f>IF(AP3="-","-",(IF(((AVERAGE(AP3:AP33))&gt;=0.1),"OK","NOK")))</f>
        <v>-</v>
      </c>
      <c r="AQ34" s="103"/>
      <c r="AR34" s="107" t="str">
        <f>IF(AS3="-","-",(AVERAGE(AS3:AS33)))</f>
        <v>-</v>
      </c>
      <c r="AS34" s="105" t="str">
        <f>IF(AS3="-","-",(IF(((AVERAGE(AS3:AS33))&gt;=0.1),"OK","NOK")))</f>
        <v>-</v>
      </c>
      <c r="AT34" s="103"/>
      <c r="AU34" s="106" t="str">
        <f>IF(AV3="-","-",(AVERAGE(AV3:AV33)))</f>
        <v>-</v>
      </c>
      <c r="AV34" s="105" t="str">
        <f>IF(AV3="-","-",(IF(((AVERAGE(AV3:AV33))&gt;=0.1),"OK","NOK")))</f>
        <v>-</v>
      </c>
      <c r="AW34" s="103"/>
      <c r="AX34" s="106" t="str">
        <f>IF(AY3="-","-",(AVERAGE(AY3:AY33)))</f>
        <v>-</v>
      </c>
      <c r="AY34" s="13" t="str">
        <f>IF(AY3="-","-",(IF(((AVERAGE(AY3:AY33))&gt;=0.1),"OK","NOK")))</f>
        <v>-</v>
      </c>
    </row>
    <row r="35" spans="1:51" ht="111" thickBot="1">
      <c r="A35" s="8" t="s">
        <v>53</v>
      </c>
      <c r="S35" s="110"/>
      <c r="U35" s="98" t="str">
        <f>IF(U3="-","-",(IF(COUNTIF(U3:U33,"&gt;=0,1")/COUNT(U3:U33)&gt;0.5,"OK","NOK")))</f>
        <v>-</v>
      </c>
      <c r="X35" s="98" t="str">
        <f>IF(X3="-","-",(IF(COUNTIF(X3:X33,"&gt;=0,1")/COUNT(X3:X33)&gt;0.5,"OK","NOK")))</f>
        <v>-</v>
      </c>
      <c r="AA35" s="98" t="str">
        <f>IF(AA3="-","-",(IF(COUNTIF(AA3:AA33,"&gt;=0,1")/COUNT(AA3:AA33)&gt;0.5,"OK","NOK")))</f>
        <v>-</v>
      </c>
      <c r="AD35" s="98" t="str">
        <f>IF(AD3="-","-",(IF(COUNTIF(AD3:AD33,"&gt;=0,1")/COUNT(AD3:AD33)&gt;0.5,"OK","NOK")))</f>
        <v>-</v>
      </c>
      <c r="AG35" s="98" t="str">
        <f>IF(AG3="-","-",(IF(COUNTIF(AG3:AG33,"&gt;=0,1")/COUNT(AG3:AG33)&gt;0.5,"OK","NOK")))</f>
        <v>-</v>
      </c>
      <c r="AJ35" s="98" t="str">
        <f>IF(AJ3="-","-",(IF(COUNTIF(AJ3:AJ33,"&gt;=0,1")/COUNT(AJ3:AJ33)&gt;0.5,"OK","NOK")))</f>
        <v>-</v>
      </c>
      <c r="AK35" s="6"/>
      <c r="AL35"/>
      <c r="AM35" s="98" t="str">
        <f>IF(AM3="-","-",(IF(COUNTIF(AM3:AM33,"&gt;=0,1")/COUNT(AM3:AM33)&gt;0.5,"OK","NOK")))</f>
        <v>-</v>
      </c>
      <c r="AP35" s="98" t="str">
        <f>IF(AP3="-","-",(IF(COUNTIF(AP3:AP33,"&gt;=0,1")/COUNT(AP3:AP33)&gt;0.5,"OK","NOK")))</f>
        <v>-</v>
      </c>
      <c r="AS35" s="98" t="str">
        <f>IF(AS3="-","-",(IF(COUNTIF(AS3:AS33,"&gt;=0,1")/COUNT(AS3:AS33)&gt;0.5,"OK","NOK")))</f>
        <v>-</v>
      </c>
      <c r="AT35"/>
      <c r="AV35" s="98" t="str">
        <f>IF(AV3="-","-",(IF(COUNTIF(AV3:AV33,"&gt;=0,1")/COUNT(AV3:AV33)&gt;0.5,"OK","NOK")))</f>
        <v>-</v>
      </c>
      <c r="AW35"/>
      <c r="AY35" s="98" t="str">
        <f>IF(AY3="-","-",(IF(COUNTIF(AY3:AY33,"&gt;=0,1")/COUNT(AY3:AY33)&gt;0.5,"OK","NOK")))</f>
        <v>-</v>
      </c>
    </row>
    <row r="36" spans="1:51" ht="15.75" thickTop="1">
      <c r="S36"/>
      <c r="V36"/>
      <c r="Y36"/>
      <c r="AB36"/>
      <c r="AE36"/>
      <c r="AH36"/>
      <c r="AJ36"/>
      <c r="AL36" s="7"/>
      <c r="AN36"/>
      <c r="AQ36"/>
      <c r="AT36"/>
      <c r="AW36"/>
      <c r="AY36"/>
    </row>
    <row r="37" spans="1:51" hidden="1">
      <c r="AK37" s="7"/>
    </row>
  </sheetData>
  <mergeCells count="1">
    <mergeCell ref="A1:AY1"/>
  </mergeCells>
  <pageMargins left="0.51181102362204722" right="0.51181102362204722" top="0.39370078740157483" bottom="0.39370078740157483" header="0.31496062992125984" footer="0.31496062992125984"/>
  <pageSetup paperSize="9" scale="77" fitToWidth="5" fitToHeight="10" orientation="landscape" r:id="rId1"/>
  <headerFooter>
    <oddHeader xml:space="preserve">&amp;C&amp;"Calibri,Regular"&amp;1&amp;K000000
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D6E94-0B9A-4847-88E0-FDE4D38AC0C0}">
  <dimension ref="A1:AQ37"/>
  <sheetViews>
    <sheetView zoomScaleNormal="100" workbookViewId="0">
      <pane ySplit="2" topLeftCell="A3" activePane="bottomLeft" state="frozen"/>
      <selection pane="bottomLeft" activeCell="A2" sqref="A2"/>
    </sheetView>
  </sheetViews>
  <sheetFormatPr defaultColWidth="0" defaultRowHeight="15" zeroHeight="1"/>
  <cols>
    <col min="1" max="1" width="10.42578125" customWidth="1"/>
    <col min="2" max="2" width="12.5703125" customWidth="1"/>
    <col min="3" max="3" width="29.28515625" customWidth="1"/>
    <col min="4" max="4" width="19.28515625" customWidth="1"/>
    <col min="5" max="5" width="12.5703125" customWidth="1"/>
    <col min="6" max="6" width="29.42578125" customWidth="1"/>
    <col min="7" max="7" width="14.5703125" customWidth="1"/>
    <col min="8" max="8" width="15.5703125" customWidth="1"/>
    <col min="9" max="9" width="20" customWidth="1"/>
    <col min="10" max="10" width="10.85546875" customWidth="1"/>
    <col min="11" max="11" width="13.85546875" customWidth="1"/>
    <col min="12" max="12" width="10.28515625" customWidth="1"/>
    <col min="13" max="13" width="10" customWidth="1"/>
    <col min="14" max="14" width="13.5703125" customWidth="1"/>
    <col min="15" max="15" width="24.7109375" customWidth="1"/>
    <col min="16" max="16" width="16.85546875" customWidth="1"/>
    <col min="17" max="17" width="21.85546875" customWidth="1"/>
    <col min="18" max="18" width="24.140625" customWidth="1"/>
    <col min="19" max="19" width="17.85546875" style="3" customWidth="1"/>
    <col min="20" max="20" width="17.5703125" customWidth="1"/>
    <col min="21" max="21" width="15.85546875" customWidth="1"/>
    <col min="22" max="22" width="15.5703125" style="3" customWidth="1"/>
    <col min="23" max="23" width="14.85546875" customWidth="1"/>
    <col min="24" max="24" width="13.140625" customWidth="1"/>
    <col min="25" max="25" width="16.5703125" style="3" customWidth="1"/>
    <col min="26" max="26" width="14.85546875" customWidth="1"/>
    <col min="27" max="27" width="14.42578125" customWidth="1"/>
    <col min="28" max="28" width="14.42578125" style="3" customWidth="1"/>
    <col min="29" max="30" width="13.42578125" customWidth="1"/>
    <col min="31" max="31" width="20.85546875" style="3" customWidth="1"/>
    <col min="32" max="32" width="20.85546875" customWidth="1"/>
    <col min="33" max="33" width="20.85546875" style="4" customWidth="1"/>
    <col min="34" max="34" width="19" customWidth="1"/>
    <col min="35" max="35" width="17.42578125" customWidth="1"/>
    <col min="36" max="36" width="15.42578125" customWidth="1"/>
    <col min="37" max="37" width="14.5703125" style="3" customWidth="1"/>
    <col min="38" max="38" width="14" customWidth="1"/>
    <col min="39" max="39" width="14.42578125" customWidth="1"/>
    <col min="40" max="40" width="15.140625" style="3" customWidth="1"/>
    <col min="41" max="41" width="15" customWidth="1"/>
    <col min="42" max="42" width="15.28515625" style="4" customWidth="1"/>
    <col min="43" max="43" width="4.5703125" customWidth="1"/>
    <col min="44" max="16384" width="8.85546875" hidden="1"/>
  </cols>
  <sheetData>
    <row r="1" spans="1:43" s="1" customFormat="1" ht="30" customHeight="1" thickBot="1">
      <c r="A1" s="123" t="s">
        <v>54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7"/>
    </row>
    <row r="2" spans="1:43" s="2" customFormat="1" ht="53.25" customHeight="1" thickTop="1">
      <c r="A2" s="53" t="s">
        <v>1</v>
      </c>
      <c r="B2" s="54" t="s">
        <v>2</v>
      </c>
      <c r="C2" s="54" t="s">
        <v>3</v>
      </c>
      <c r="D2" s="54" t="s">
        <v>4</v>
      </c>
      <c r="E2" s="54" t="s">
        <v>55</v>
      </c>
      <c r="F2" s="14" t="s">
        <v>6</v>
      </c>
      <c r="G2" s="54" t="s">
        <v>7</v>
      </c>
      <c r="H2" s="54" t="s">
        <v>8</v>
      </c>
      <c r="I2" s="54" t="s">
        <v>9</v>
      </c>
      <c r="J2" s="54" t="s">
        <v>10</v>
      </c>
      <c r="K2" s="54" t="s">
        <v>11</v>
      </c>
      <c r="L2" s="54" t="s">
        <v>12</v>
      </c>
      <c r="M2" s="54" t="s">
        <v>13</v>
      </c>
      <c r="N2" s="55" t="s">
        <v>14</v>
      </c>
      <c r="O2" s="54" t="s">
        <v>15</v>
      </c>
      <c r="P2" s="54" t="s">
        <v>16</v>
      </c>
      <c r="Q2" s="54" t="s">
        <v>17</v>
      </c>
      <c r="R2" s="54" t="s">
        <v>18</v>
      </c>
      <c r="S2" s="54" t="s">
        <v>56</v>
      </c>
      <c r="T2" s="54" t="s">
        <v>57</v>
      </c>
      <c r="U2" s="54" t="s">
        <v>58</v>
      </c>
      <c r="V2" s="54" t="s">
        <v>59</v>
      </c>
      <c r="W2" s="54" t="s">
        <v>60</v>
      </c>
      <c r="X2" s="54" t="s">
        <v>61</v>
      </c>
      <c r="Y2" s="54" t="s">
        <v>62</v>
      </c>
      <c r="Z2" s="54" t="s">
        <v>63</v>
      </c>
      <c r="AA2" s="54" t="s">
        <v>64</v>
      </c>
      <c r="AB2" s="54" t="s">
        <v>65</v>
      </c>
      <c r="AC2" s="54" t="s">
        <v>66</v>
      </c>
      <c r="AD2" s="54" t="s">
        <v>67</v>
      </c>
      <c r="AE2" s="54" t="s">
        <v>68</v>
      </c>
      <c r="AF2" s="54" t="s">
        <v>69</v>
      </c>
      <c r="AG2" s="54" t="s">
        <v>70</v>
      </c>
      <c r="AH2" s="54" t="s">
        <v>31</v>
      </c>
      <c r="AI2" s="54" t="s">
        <v>32</v>
      </c>
      <c r="AJ2" s="54" t="s">
        <v>33</v>
      </c>
      <c r="AK2" s="54" t="s">
        <v>71</v>
      </c>
      <c r="AL2" s="54" t="s">
        <v>72</v>
      </c>
      <c r="AM2" s="54" t="s">
        <v>73</v>
      </c>
      <c r="AN2" s="54" t="s">
        <v>74</v>
      </c>
      <c r="AO2" s="54" t="s">
        <v>75</v>
      </c>
      <c r="AP2" s="56" t="s">
        <v>76</v>
      </c>
      <c r="AQ2" s="18"/>
    </row>
    <row r="3" spans="1:43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0"/>
      <c r="S3" s="48"/>
      <c r="T3" s="49"/>
      <c r="U3" s="51" t="str">
        <f>IF(S3="","-",(S3/T3))</f>
        <v>-</v>
      </c>
      <c r="V3" s="48"/>
      <c r="W3" s="49"/>
      <c r="X3" s="51" t="str">
        <f>IF(V3="","-",(V3/W3))</f>
        <v>-</v>
      </c>
      <c r="Y3" s="48"/>
      <c r="Z3" s="49"/>
      <c r="AA3" s="51" t="str">
        <f>IF(Y3="","-",(Y3/Z3))</f>
        <v>-</v>
      </c>
      <c r="AB3" s="48"/>
      <c r="AC3" s="49"/>
      <c r="AD3" s="51" t="str">
        <f t="shared" ref="AD3:AD32" si="0">IF(AB3="","-",(AB3/AC3))</f>
        <v>-</v>
      </c>
      <c r="AE3" s="48"/>
      <c r="AF3" s="49"/>
      <c r="AG3" s="51" t="str">
        <f>IF(AE3="","-",(AE3/AF3))</f>
        <v>-</v>
      </c>
      <c r="AH3" s="48"/>
      <c r="AI3" s="49"/>
      <c r="AJ3" s="52" t="str">
        <f t="shared" ref="AJ3:AJ32" si="1">IF(AH3="","-",(AH3/AI3))</f>
        <v>-</v>
      </c>
      <c r="AK3" s="48"/>
      <c r="AL3" s="49"/>
      <c r="AM3" s="51" t="str">
        <f>IF(AK3="","-",(AK3/AL3))</f>
        <v>-</v>
      </c>
      <c r="AN3" s="48"/>
      <c r="AO3" s="49"/>
      <c r="AP3" s="51" t="str">
        <f t="shared" ref="AP3:AP32" si="2">IF(AN3="","-",(AN3/AO3))</f>
        <v>-</v>
      </c>
      <c r="AQ3" s="3"/>
    </row>
    <row r="4" spans="1:43">
      <c r="A4" s="22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  <c r="S4" s="48"/>
      <c r="T4" s="49"/>
      <c r="U4" s="12" t="str">
        <f t="shared" ref="U4:U33" si="3">IF(S4="","-",(S4/T4))</f>
        <v>-</v>
      </c>
      <c r="V4" s="22"/>
      <c r="W4" s="20"/>
      <c r="X4" s="12" t="str">
        <f t="shared" ref="X4:X33" si="4">IF(V4="","-",(V4/W4))</f>
        <v>-</v>
      </c>
      <c r="Y4" s="22"/>
      <c r="Z4" s="20"/>
      <c r="AA4" s="12" t="str">
        <f t="shared" ref="AA4:AA33" si="5">IF(Y4="","-",(Y4/Z4))</f>
        <v>-</v>
      </c>
      <c r="AB4" s="22"/>
      <c r="AC4" s="20"/>
      <c r="AD4" s="12" t="str">
        <f t="shared" si="0"/>
        <v>-</v>
      </c>
      <c r="AE4" s="22"/>
      <c r="AF4" s="20"/>
      <c r="AG4" s="12" t="str">
        <f t="shared" ref="AG4:AG33" si="6">IF(AE4="","-",(AE4/AF4))</f>
        <v>-</v>
      </c>
      <c r="AH4" s="22"/>
      <c r="AI4" s="20"/>
      <c r="AJ4" s="46" t="str">
        <f t="shared" si="1"/>
        <v>-</v>
      </c>
      <c r="AK4" s="22"/>
      <c r="AL4" s="20"/>
      <c r="AM4" s="12" t="str">
        <f t="shared" ref="AM4:AM33" si="7">IF(AK4="","-",(AK4/AL4))</f>
        <v>-</v>
      </c>
      <c r="AN4" s="22"/>
      <c r="AO4" s="20"/>
      <c r="AP4" s="12" t="str">
        <f t="shared" si="2"/>
        <v>-</v>
      </c>
      <c r="AQ4" s="3"/>
    </row>
    <row r="5" spans="1:43">
      <c r="A5" s="2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1"/>
      <c r="S5" s="48"/>
      <c r="T5" s="49"/>
      <c r="U5" s="12" t="str">
        <f t="shared" si="3"/>
        <v>-</v>
      </c>
      <c r="V5" s="22"/>
      <c r="W5" s="20"/>
      <c r="X5" s="12" t="str">
        <f t="shared" si="4"/>
        <v>-</v>
      </c>
      <c r="Y5" s="22"/>
      <c r="Z5" s="20"/>
      <c r="AA5" s="12" t="str">
        <f t="shared" si="5"/>
        <v>-</v>
      </c>
      <c r="AB5" s="22"/>
      <c r="AC5" s="20"/>
      <c r="AD5" s="12" t="str">
        <f t="shared" si="0"/>
        <v>-</v>
      </c>
      <c r="AE5" s="22"/>
      <c r="AF5" s="20"/>
      <c r="AG5" s="12" t="str">
        <f t="shared" si="6"/>
        <v>-</v>
      </c>
      <c r="AH5" s="22"/>
      <c r="AI5" s="20"/>
      <c r="AJ5" s="46" t="str">
        <f t="shared" si="1"/>
        <v>-</v>
      </c>
      <c r="AK5" s="22"/>
      <c r="AL5" s="20"/>
      <c r="AM5" s="12" t="str">
        <f t="shared" si="7"/>
        <v>-</v>
      </c>
      <c r="AN5" s="22"/>
      <c r="AO5" s="20"/>
      <c r="AP5" s="12" t="str">
        <f t="shared" si="2"/>
        <v>-</v>
      </c>
      <c r="AQ5" s="3"/>
    </row>
    <row r="6" spans="1:43">
      <c r="A6" s="22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1"/>
      <c r="S6" s="48"/>
      <c r="T6" s="49"/>
      <c r="U6" s="12" t="str">
        <f t="shared" si="3"/>
        <v>-</v>
      </c>
      <c r="V6" s="22"/>
      <c r="W6" s="20"/>
      <c r="X6" s="12" t="str">
        <f t="shared" si="4"/>
        <v>-</v>
      </c>
      <c r="Y6" s="22"/>
      <c r="Z6" s="20"/>
      <c r="AA6" s="12" t="str">
        <f t="shared" si="5"/>
        <v>-</v>
      </c>
      <c r="AB6" s="22"/>
      <c r="AC6" s="20"/>
      <c r="AD6" s="12" t="str">
        <f t="shared" si="0"/>
        <v>-</v>
      </c>
      <c r="AE6" s="22"/>
      <c r="AF6" s="20"/>
      <c r="AG6" s="12" t="str">
        <f t="shared" si="6"/>
        <v>-</v>
      </c>
      <c r="AH6" s="22"/>
      <c r="AI6" s="20"/>
      <c r="AJ6" s="46" t="str">
        <f t="shared" si="1"/>
        <v>-</v>
      </c>
      <c r="AK6" s="22"/>
      <c r="AL6" s="20"/>
      <c r="AM6" s="12" t="str">
        <f t="shared" si="7"/>
        <v>-</v>
      </c>
      <c r="AN6" s="22"/>
      <c r="AO6" s="20"/>
      <c r="AP6" s="12" t="str">
        <f t="shared" si="2"/>
        <v>-</v>
      </c>
      <c r="AQ6" s="3"/>
    </row>
    <row r="7" spans="1:43">
      <c r="A7" s="22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1"/>
      <c r="S7" s="48"/>
      <c r="T7" s="49"/>
      <c r="U7" s="12" t="str">
        <f t="shared" si="3"/>
        <v>-</v>
      </c>
      <c r="V7" s="22"/>
      <c r="W7" s="20"/>
      <c r="X7" s="12" t="str">
        <f t="shared" si="4"/>
        <v>-</v>
      </c>
      <c r="Y7" s="22"/>
      <c r="Z7" s="20"/>
      <c r="AA7" s="12" t="str">
        <f t="shared" si="5"/>
        <v>-</v>
      </c>
      <c r="AB7" s="22"/>
      <c r="AC7" s="20"/>
      <c r="AD7" s="12" t="str">
        <f t="shared" si="0"/>
        <v>-</v>
      </c>
      <c r="AE7" s="22"/>
      <c r="AF7" s="20"/>
      <c r="AG7" s="12" t="str">
        <f t="shared" si="6"/>
        <v>-</v>
      </c>
      <c r="AH7" s="22"/>
      <c r="AI7" s="20"/>
      <c r="AJ7" s="46" t="str">
        <f t="shared" si="1"/>
        <v>-</v>
      </c>
      <c r="AK7" s="22"/>
      <c r="AL7" s="20"/>
      <c r="AM7" s="12" t="str">
        <f t="shared" si="7"/>
        <v>-</v>
      </c>
      <c r="AN7" s="22"/>
      <c r="AO7" s="20"/>
      <c r="AP7" s="12" t="str">
        <f t="shared" si="2"/>
        <v>-</v>
      </c>
      <c r="AQ7" s="3"/>
    </row>
    <row r="8" spans="1:43">
      <c r="A8" s="22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1"/>
      <c r="S8" s="48"/>
      <c r="T8" s="49"/>
      <c r="U8" s="12" t="str">
        <f t="shared" si="3"/>
        <v>-</v>
      </c>
      <c r="V8" s="22"/>
      <c r="W8" s="20"/>
      <c r="X8" s="12" t="str">
        <f t="shared" si="4"/>
        <v>-</v>
      </c>
      <c r="Y8" s="22"/>
      <c r="Z8" s="20"/>
      <c r="AA8" s="12" t="str">
        <f t="shared" si="5"/>
        <v>-</v>
      </c>
      <c r="AB8" s="22"/>
      <c r="AC8" s="20"/>
      <c r="AD8" s="12" t="str">
        <f t="shared" si="0"/>
        <v>-</v>
      </c>
      <c r="AE8" s="22"/>
      <c r="AF8" s="20"/>
      <c r="AG8" s="12" t="str">
        <f t="shared" si="6"/>
        <v>-</v>
      </c>
      <c r="AH8" s="22"/>
      <c r="AI8" s="20"/>
      <c r="AJ8" s="46" t="str">
        <f t="shared" si="1"/>
        <v>-</v>
      </c>
      <c r="AK8" s="22"/>
      <c r="AL8" s="20"/>
      <c r="AM8" s="12" t="str">
        <f t="shared" si="7"/>
        <v>-</v>
      </c>
      <c r="AN8" s="22"/>
      <c r="AO8" s="20"/>
      <c r="AP8" s="12" t="str">
        <f t="shared" si="2"/>
        <v>-</v>
      </c>
      <c r="AQ8" s="3"/>
    </row>
    <row r="9" spans="1:43">
      <c r="A9" s="22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1"/>
      <c r="S9" s="48"/>
      <c r="T9" s="49"/>
      <c r="U9" s="12" t="str">
        <f t="shared" si="3"/>
        <v>-</v>
      </c>
      <c r="V9" s="22"/>
      <c r="W9" s="20"/>
      <c r="X9" s="12" t="str">
        <f t="shared" si="4"/>
        <v>-</v>
      </c>
      <c r="Y9" s="22"/>
      <c r="Z9" s="20"/>
      <c r="AA9" s="12" t="str">
        <f t="shared" si="5"/>
        <v>-</v>
      </c>
      <c r="AB9" s="22"/>
      <c r="AC9" s="20"/>
      <c r="AD9" s="12" t="str">
        <f t="shared" si="0"/>
        <v>-</v>
      </c>
      <c r="AE9" s="22"/>
      <c r="AF9" s="20"/>
      <c r="AG9" s="12" t="str">
        <f t="shared" si="6"/>
        <v>-</v>
      </c>
      <c r="AH9" s="22"/>
      <c r="AI9" s="20"/>
      <c r="AJ9" s="46" t="str">
        <f t="shared" si="1"/>
        <v>-</v>
      </c>
      <c r="AK9" s="22"/>
      <c r="AL9" s="20"/>
      <c r="AM9" s="12" t="str">
        <f t="shared" si="7"/>
        <v>-</v>
      </c>
      <c r="AN9" s="22"/>
      <c r="AO9" s="20"/>
      <c r="AP9" s="12" t="str">
        <f t="shared" si="2"/>
        <v>-</v>
      </c>
      <c r="AQ9" s="3"/>
    </row>
    <row r="10" spans="1:43">
      <c r="A10" s="22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1"/>
      <c r="S10" s="48"/>
      <c r="T10" s="49"/>
      <c r="U10" s="12" t="str">
        <f t="shared" si="3"/>
        <v>-</v>
      </c>
      <c r="V10" s="22"/>
      <c r="W10" s="20"/>
      <c r="X10" s="12" t="str">
        <f t="shared" si="4"/>
        <v>-</v>
      </c>
      <c r="Y10" s="22"/>
      <c r="Z10" s="20"/>
      <c r="AA10" s="12" t="str">
        <f t="shared" si="5"/>
        <v>-</v>
      </c>
      <c r="AB10" s="22"/>
      <c r="AC10" s="20"/>
      <c r="AD10" s="12" t="str">
        <f t="shared" si="0"/>
        <v>-</v>
      </c>
      <c r="AE10" s="22"/>
      <c r="AF10" s="20"/>
      <c r="AG10" s="12" t="str">
        <f t="shared" si="6"/>
        <v>-</v>
      </c>
      <c r="AH10" s="22"/>
      <c r="AI10" s="20"/>
      <c r="AJ10" s="46" t="str">
        <f t="shared" si="1"/>
        <v>-</v>
      </c>
      <c r="AK10" s="22"/>
      <c r="AL10" s="20"/>
      <c r="AM10" s="12" t="str">
        <f t="shared" si="7"/>
        <v>-</v>
      </c>
      <c r="AN10" s="22"/>
      <c r="AO10" s="20"/>
      <c r="AP10" s="12" t="str">
        <f t="shared" si="2"/>
        <v>-</v>
      </c>
      <c r="AQ10" s="3"/>
    </row>
    <row r="11" spans="1:43">
      <c r="A11" s="22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1"/>
      <c r="S11" s="48"/>
      <c r="T11" s="49"/>
      <c r="U11" s="12" t="str">
        <f t="shared" si="3"/>
        <v>-</v>
      </c>
      <c r="V11" s="22"/>
      <c r="W11" s="20"/>
      <c r="X11" s="12" t="str">
        <f t="shared" si="4"/>
        <v>-</v>
      </c>
      <c r="Y11" s="22"/>
      <c r="Z11" s="20"/>
      <c r="AA11" s="12" t="str">
        <f t="shared" si="5"/>
        <v>-</v>
      </c>
      <c r="AB11" s="22"/>
      <c r="AC11" s="20"/>
      <c r="AD11" s="12" t="str">
        <f t="shared" si="0"/>
        <v>-</v>
      </c>
      <c r="AE11" s="22"/>
      <c r="AF11" s="20"/>
      <c r="AG11" s="12" t="str">
        <f t="shared" si="6"/>
        <v>-</v>
      </c>
      <c r="AH11" s="22"/>
      <c r="AI11" s="20"/>
      <c r="AJ11" s="46" t="str">
        <f t="shared" si="1"/>
        <v>-</v>
      </c>
      <c r="AK11" s="22"/>
      <c r="AL11" s="20"/>
      <c r="AM11" s="12" t="str">
        <f t="shared" si="7"/>
        <v>-</v>
      </c>
      <c r="AN11" s="22"/>
      <c r="AO11" s="20"/>
      <c r="AP11" s="12" t="str">
        <f t="shared" si="2"/>
        <v>-</v>
      </c>
      <c r="AQ11" s="3"/>
    </row>
    <row r="12" spans="1:43">
      <c r="A12" s="22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1"/>
      <c r="S12" s="48"/>
      <c r="T12" s="49"/>
      <c r="U12" s="12" t="str">
        <f t="shared" si="3"/>
        <v>-</v>
      </c>
      <c r="V12" s="22"/>
      <c r="W12" s="20"/>
      <c r="X12" s="12" t="str">
        <f t="shared" si="4"/>
        <v>-</v>
      </c>
      <c r="Y12" s="22"/>
      <c r="Z12" s="20"/>
      <c r="AA12" s="12" t="str">
        <f t="shared" si="5"/>
        <v>-</v>
      </c>
      <c r="AB12" s="22"/>
      <c r="AC12" s="20"/>
      <c r="AD12" s="12" t="str">
        <f t="shared" si="0"/>
        <v>-</v>
      </c>
      <c r="AE12" s="22"/>
      <c r="AF12" s="20"/>
      <c r="AG12" s="12" t="str">
        <f t="shared" si="6"/>
        <v>-</v>
      </c>
      <c r="AH12" s="22"/>
      <c r="AI12" s="20"/>
      <c r="AJ12" s="46" t="str">
        <f t="shared" si="1"/>
        <v>-</v>
      </c>
      <c r="AK12" s="22"/>
      <c r="AL12" s="20"/>
      <c r="AM12" s="12" t="str">
        <f t="shared" si="7"/>
        <v>-</v>
      </c>
      <c r="AN12" s="22"/>
      <c r="AO12" s="20"/>
      <c r="AP12" s="12" t="str">
        <f t="shared" si="2"/>
        <v>-</v>
      </c>
      <c r="AQ12" s="3"/>
    </row>
    <row r="13" spans="1:43">
      <c r="A13" s="22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1"/>
      <c r="S13" s="48"/>
      <c r="T13" s="49"/>
      <c r="U13" s="12" t="str">
        <f t="shared" si="3"/>
        <v>-</v>
      </c>
      <c r="V13" s="22"/>
      <c r="W13" s="20"/>
      <c r="X13" s="12" t="str">
        <f t="shared" si="4"/>
        <v>-</v>
      </c>
      <c r="Y13" s="22"/>
      <c r="Z13" s="20"/>
      <c r="AA13" s="12" t="str">
        <f t="shared" si="5"/>
        <v>-</v>
      </c>
      <c r="AB13" s="22"/>
      <c r="AC13" s="20"/>
      <c r="AD13" s="12" t="str">
        <f t="shared" si="0"/>
        <v>-</v>
      </c>
      <c r="AE13" s="22"/>
      <c r="AF13" s="20"/>
      <c r="AG13" s="12" t="str">
        <f t="shared" si="6"/>
        <v>-</v>
      </c>
      <c r="AH13" s="22"/>
      <c r="AI13" s="20"/>
      <c r="AJ13" s="46" t="str">
        <f t="shared" si="1"/>
        <v>-</v>
      </c>
      <c r="AK13" s="22"/>
      <c r="AL13" s="20"/>
      <c r="AM13" s="12" t="str">
        <f t="shared" si="7"/>
        <v>-</v>
      </c>
      <c r="AN13" s="22"/>
      <c r="AO13" s="20"/>
      <c r="AP13" s="12" t="str">
        <f t="shared" si="2"/>
        <v>-</v>
      </c>
      <c r="AQ13" s="3"/>
    </row>
    <row r="14" spans="1:43">
      <c r="A14" s="22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1"/>
      <c r="S14" s="48"/>
      <c r="T14" s="49"/>
      <c r="U14" s="12" t="str">
        <f t="shared" si="3"/>
        <v>-</v>
      </c>
      <c r="V14" s="22"/>
      <c r="W14" s="20"/>
      <c r="X14" s="12" t="str">
        <f t="shared" si="4"/>
        <v>-</v>
      </c>
      <c r="Y14" s="22"/>
      <c r="Z14" s="20"/>
      <c r="AA14" s="12" t="str">
        <f t="shared" si="5"/>
        <v>-</v>
      </c>
      <c r="AB14" s="22"/>
      <c r="AC14" s="20"/>
      <c r="AD14" s="12" t="str">
        <f t="shared" si="0"/>
        <v>-</v>
      </c>
      <c r="AE14" s="22"/>
      <c r="AF14" s="20"/>
      <c r="AG14" s="12" t="str">
        <f t="shared" si="6"/>
        <v>-</v>
      </c>
      <c r="AH14" s="22"/>
      <c r="AI14" s="20"/>
      <c r="AJ14" s="46" t="str">
        <f t="shared" si="1"/>
        <v>-</v>
      </c>
      <c r="AK14" s="22"/>
      <c r="AL14" s="20"/>
      <c r="AM14" s="12" t="str">
        <f t="shared" si="7"/>
        <v>-</v>
      </c>
      <c r="AN14" s="22"/>
      <c r="AO14" s="20"/>
      <c r="AP14" s="12" t="str">
        <f t="shared" si="2"/>
        <v>-</v>
      </c>
      <c r="AQ14" s="3"/>
    </row>
    <row r="15" spans="1:43">
      <c r="A15" s="22"/>
      <c r="B15" s="20"/>
      <c r="C15" s="20"/>
      <c r="D15" s="20"/>
      <c r="E15" s="20"/>
      <c r="F15" s="120"/>
      <c r="G15" s="20"/>
      <c r="H15" s="20"/>
      <c r="I15" s="120"/>
      <c r="J15" s="121"/>
      <c r="K15" s="20"/>
      <c r="L15" s="20"/>
      <c r="M15" s="20"/>
      <c r="N15" s="20"/>
      <c r="O15" s="20"/>
      <c r="P15" s="20"/>
      <c r="Q15" s="20"/>
      <c r="R15" s="21"/>
      <c r="S15" s="48"/>
      <c r="T15" s="49"/>
      <c r="U15" s="12" t="str">
        <f t="shared" si="3"/>
        <v>-</v>
      </c>
      <c r="V15" s="22"/>
      <c r="W15" s="20"/>
      <c r="X15" s="12" t="str">
        <f t="shared" si="4"/>
        <v>-</v>
      </c>
      <c r="Y15" s="22"/>
      <c r="Z15" s="20"/>
      <c r="AA15" s="12" t="str">
        <f t="shared" si="5"/>
        <v>-</v>
      </c>
      <c r="AB15" s="22"/>
      <c r="AC15" s="20"/>
      <c r="AD15" s="12" t="str">
        <f t="shared" si="0"/>
        <v>-</v>
      </c>
      <c r="AE15" s="22"/>
      <c r="AF15" s="20"/>
      <c r="AG15" s="12" t="str">
        <f t="shared" si="6"/>
        <v>-</v>
      </c>
      <c r="AH15" s="22"/>
      <c r="AI15" s="20"/>
      <c r="AJ15" s="46" t="str">
        <f t="shared" si="1"/>
        <v>-</v>
      </c>
      <c r="AK15" s="22"/>
      <c r="AL15" s="20"/>
      <c r="AM15" s="12" t="str">
        <f t="shared" si="7"/>
        <v>-</v>
      </c>
      <c r="AN15" s="22"/>
      <c r="AO15" s="20"/>
      <c r="AP15" s="12" t="str">
        <f t="shared" si="2"/>
        <v>-</v>
      </c>
      <c r="AQ15" s="3"/>
    </row>
    <row r="16" spans="1:43">
      <c r="A16" s="22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1"/>
      <c r="S16" s="22"/>
      <c r="T16" s="20"/>
      <c r="U16" s="12" t="str">
        <f t="shared" si="3"/>
        <v>-</v>
      </c>
      <c r="V16" s="22"/>
      <c r="W16" s="20"/>
      <c r="X16" s="12" t="str">
        <f t="shared" si="4"/>
        <v>-</v>
      </c>
      <c r="Y16" s="22"/>
      <c r="Z16" s="20"/>
      <c r="AA16" s="12" t="str">
        <f t="shared" si="5"/>
        <v>-</v>
      </c>
      <c r="AB16" s="22"/>
      <c r="AC16" s="20"/>
      <c r="AD16" s="12" t="str">
        <f t="shared" si="0"/>
        <v>-</v>
      </c>
      <c r="AE16" s="22"/>
      <c r="AF16" s="20"/>
      <c r="AG16" s="12" t="str">
        <f t="shared" si="6"/>
        <v>-</v>
      </c>
      <c r="AH16" s="22"/>
      <c r="AI16" s="20"/>
      <c r="AJ16" s="46" t="str">
        <f t="shared" si="1"/>
        <v>-</v>
      </c>
      <c r="AK16" s="22"/>
      <c r="AL16" s="20"/>
      <c r="AM16" s="12" t="str">
        <f t="shared" si="7"/>
        <v>-</v>
      </c>
      <c r="AN16" s="22"/>
      <c r="AO16" s="20"/>
      <c r="AP16" s="12" t="str">
        <f t="shared" si="2"/>
        <v>-</v>
      </c>
      <c r="AQ16" s="3"/>
    </row>
    <row r="17" spans="1:43">
      <c r="A17" s="22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1"/>
      <c r="S17" s="22"/>
      <c r="T17" s="20"/>
      <c r="U17" s="12" t="str">
        <f t="shared" si="3"/>
        <v>-</v>
      </c>
      <c r="V17" s="22"/>
      <c r="W17" s="20"/>
      <c r="X17" s="12" t="str">
        <f t="shared" si="4"/>
        <v>-</v>
      </c>
      <c r="Y17" s="22"/>
      <c r="Z17" s="20"/>
      <c r="AA17" s="12" t="str">
        <f t="shared" si="5"/>
        <v>-</v>
      </c>
      <c r="AB17" s="22"/>
      <c r="AC17" s="20"/>
      <c r="AD17" s="12" t="str">
        <f t="shared" si="0"/>
        <v>-</v>
      </c>
      <c r="AE17" s="22"/>
      <c r="AF17" s="20"/>
      <c r="AG17" s="12" t="str">
        <f t="shared" si="6"/>
        <v>-</v>
      </c>
      <c r="AH17" s="22"/>
      <c r="AI17" s="20"/>
      <c r="AJ17" s="46" t="str">
        <f t="shared" si="1"/>
        <v>-</v>
      </c>
      <c r="AK17" s="22"/>
      <c r="AL17" s="20"/>
      <c r="AM17" s="12" t="str">
        <f t="shared" si="7"/>
        <v>-</v>
      </c>
      <c r="AN17" s="22"/>
      <c r="AO17" s="20"/>
      <c r="AP17" s="12" t="str">
        <f t="shared" si="2"/>
        <v>-</v>
      </c>
      <c r="AQ17" s="3"/>
    </row>
    <row r="18" spans="1:43">
      <c r="A18" s="22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1"/>
      <c r="S18" s="22"/>
      <c r="T18" s="20"/>
      <c r="U18" s="12" t="str">
        <f t="shared" si="3"/>
        <v>-</v>
      </c>
      <c r="V18" s="22"/>
      <c r="W18" s="20"/>
      <c r="X18" s="12" t="str">
        <f t="shared" si="4"/>
        <v>-</v>
      </c>
      <c r="Y18" s="22"/>
      <c r="Z18" s="20"/>
      <c r="AA18" s="12" t="str">
        <f t="shared" si="5"/>
        <v>-</v>
      </c>
      <c r="AB18" s="22"/>
      <c r="AC18" s="20"/>
      <c r="AD18" s="12" t="str">
        <f t="shared" si="0"/>
        <v>-</v>
      </c>
      <c r="AE18" s="22"/>
      <c r="AF18" s="20"/>
      <c r="AG18" s="12" t="str">
        <f t="shared" si="6"/>
        <v>-</v>
      </c>
      <c r="AH18" s="22"/>
      <c r="AI18" s="20"/>
      <c r="AJ18" s="46" t="str">
        <f t="shared" si="1"/>
        <v>-</v>
      </c>
      <c r="AK18" s="22"/>
      <c r="AL18" s="20"/>
      <c r="AM18" s="12" t="str">
        <f t="shared" si="7"/>
        <v>-</v>
      </c>
      <c r="AN18" s="22"/>
      <c r="AO18" s="20"/>
      <c r="AP18" s="115" t="str">
        <f t="shared" si="2"/>
        <v>-</v>
      </c>
      <c r="AQ18" s="3"/>
    </row>
    <row r="19" spans="1:43">
      <c r="A19" s="22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1"/>
      <c r="S19" s="22"/>
      <c r="T19" s="20"/>
      <c r="U19" s="12" t="str">
        <f t="shared" si="3"/>
        <v>-</v>
      </c>
      <c r="V19" s="22"/>
      <c r="W19" s="20"/>
      <c r="X19" s="12" t="str">
        <f t="shared" si="4"/>
        <v>-</v>
      </c>
      <c r="Y19" s="22"/>
      <c r="Z19" s="20"/>
      <c r="AA19" s="12" t="str">
        <f t="shared" si="5"/>
        <v>-</v>
      </c>
      <c r="AB19" s="22"/>
      <c r="AC19" s="20"/>
      <c r="AD19" s="12" t="str">
        <f t="shared" si="0"/>
        <v>-</v>
      </c>
      <c r="AE19" s="22"/>
      <c r="AF19" s="20"/>
      <c r="AG19" s="12" t="str">
        <f t="shared" si="6"/>
        <v>-</v>
      </c>
      <c r="AH19" s="22"/>
      <c r="AI19" s="20"/>
      <c r="AJ19" s="46" t="str">
        <f t="shared" si="1"/>
        <v>-</v>
      </c>
      <c r="AK19" s="22"/>
      <c r="AL19" s="20"/>
      <c r="AM19" s="12" t="str">
        <f t="shared" si="7"/>
        <v>-</v>
      </c>
      <c r="AN19" s="22"/>
      <c r="AO19" s="20"/>
      <c r="AP19" s="115" t="str">
        <f t="shared" si="2"/>
        <v>-</v>
      </c>
      <c r="AQ19" s="3"/>
    </row>
    <row r="20" spans="1:43">
      <c r="A20" s="22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1"/>
      <c r="S20" s="22"/>
      <c r="T20" s="20"/>
      <c r="U20" s="12" t="str">
        <f t="shared" si="3"/>
        <v>-</v>
      </c>
      <c r="V20" s="22"/>
      <c r="W20" s="20"/>
      <c r="X20" s="12" t="str">
        <f t="shared" si="4"/>
        <v>-</v>
      </c>
      <c r="Y20" s="22"/>
      <c r="Z20" s="20"/>
      <c r="AA20" s="12" t="str">
        <f t="shared" si="5"/>
        <v>-</v>
      </c>
      <c r="AB20" s="22"/>
      <c r="AC20" s="57"/>
      <c r="AD20" s="12" t="str">
        <f t="shared" si="0"/>
        <v>-</v>
      </c>
      <c r="AE20" s="22"/>
      <c r="AF20" s="20"/>
      <c r="AG20" s="12" t="str">
        <f t="shared" si="6"/>
        <v>-</v>
      </c>
      <c r="AH20" s="22"/>
      <c r="AI20" s="20"/>
      <c r="AJ20" s="46" t="str">
        <f t="shared" si="1"/>
        <v>-</v>
      </c>
      <c r="AK20" s="22"/>
      <c r="AL20" s="20"/>
      <c r="AM20" s="12" t="str">
        <f t="shared" si="7"/>
        <v>-</v>
      </c>
      <c r="AN20" s="22"/>
      <c r="AO20" s="20"/>
      <c r="AP20" s="115" t="str">
        <f t="shared" si="2"/>
        <v>-</v>
      </c>
      <c r="AQ20" s="3"/>
    </row>
    <row r="21" spans="1:43">
      <c r="A21" s="22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1"/>
      <c r="S21" s="22"/>
      <c r="T21" s="20"/>
      <c r="U21" s="12" t="str">
        <f t="shared" si="3"/>
        <v>-</v>
      </c>
      <c r="V21" s="22"/>
      <c r="W21" s="20"/>
      <c r="X21" s="12" t="str">
        <f t="shared" si="4"/>
        <v>-</v>
      </c>
      <c r="Y21" s="22"/>
      <c r="Z21" s="20"/>
      <c r="AA21" s="12" t="str">
        <f t="shared" si="5"/>
        <v>-</v>
      </c>
      <c r="AB21" s="22"/>
      <c r="AC21" s="20"/>
      <c r="AD21" s="12" t="str">
        <f t="shared" si="0"/>
        <v>-</v>
      </c>
      <c r="AE21" s="22"/>
      <c r="AF21" s="20"/>
      <c r="AG21" s="12" t="str">
        <f t="shared" si="6"/>
        <v>-</v>
      </c>
      <c r="AH21" s="22"/>
      <c r="AI21" s="20"/>
      <c r="AJ21" s="46" t="str">
        <f t="shared" si="1"/>
        <v>-</v>
      </c>
      <c r="AK21" s="22"/>
      <c r="AL21" s="20"/>
      <c r="AM21" s="12" t="str">
        <f t="shared" si="7"/>
        <v>-</v>
      </c>
      <c r="AN21" s="22"/>
      <c r="AO21" s="20"/>
      <c r="AP21" s="115" t="str">
        <f t="shared" si="2"/>
        <v>-</v>
      </c>
      <c r="AQ21" s="3"/>
    </row>
    <row r="22" spans="1:43">
      <c r="A22" s="22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1"/>
      <c r="S22" s="22"/>
      <c r="T22" s="20"/>
      <c r="U22" s="12" t="str">
        <f t="shared" si="3"/>
        <v>-</v>
      </c>
      <c r="V22" s="22"/>
      <c r="W22" s="20"/>
      <c r="X22" s="12" t="str">
        <f t="shared" si="4"/>
        <v>-</v>
      </c>
      <c r="Y22" s="22"/>
      <c r="Z22" s="20"/>
      <c r="AA22" s="12" t="str">
        <f t="shared" si="5"/>
        <v>-</v>
      </c>
      <c r="AB22" s="22"/>
      <c r="AC22" s="20"/>
      <c r="AD22" s="12" t="str">
        <f t="shared" si="0"/>
        <v>-</v>
      </c>
      <c r="AE22" s="22"/>
      <c r="AF22" s="20"/>
      <c r="AG22" s="12" t="str">
        <f t="shared" si="6"/>
        <v>-</v>
      </c>
      <c r="AH22" s="22"/>
      <c r="AI22" s="20"/>
      <c r="AJ22" s="46" t="str">
        <f t="shared" si="1"/>
        <v>-</v>
      </c>
      <c r="AK22" s="22"/>
      <c r="AL22" s="20"/>
      <c r="AM22" s="12" t="str">
        <f t="shared" si="7"/>
        <v>-</v>
      </c>
      <c r="AN22" s="22"/>
      <c r="AO22" s="20"/>
      <c r="AP22" s="115" t="str">
        <f t="shared" si="2"/>
        <v>-</v>
      </c>
      <c r="AQ22" s="3"/>
    </row>
    <row r="23" spans="1:43">
      <c r="A23" s="22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1"/>
      <c r="S23" s="22"/>
      <c r="T23" s="20"/>
      <c r="U23" s="12" t="str">
        <f t="shared" si="3"/>
        <v>-</v>
      </c>
      <c r="V23" s="22"/>
      <c r="W23" s="20"/>
      <c r="X23" s="12" t="str">
        <f t="shared" si="4"/>
        <v>-</v>
      </c>
      <c r="Y23" s="22"/>
      <c r="Z23" s="20"/>
      <c r="AA23" s="12" t="str">
        <f t="shared" si="5"/>
        <v>-</v>
      </c>
      <c r="AB23" s="22"/>
      <c r="AC23" s="20"/>
      <c r="AD23" s="12" t="str">
        <f t="shared" si="0"/>
        <v>-</v>
      </c>
      <c r="AE23" s="22"/>
      <c r="AF23" s="20"/>
      <c r="AG23" s="12" t="str">
        <f t="shared" si="6"/>
        <v>-</v>
      </c>
      <c r="AH23" s="22"/>
      <c r="AI23" s="20"/>
      <c r="AJ23" s="46" t="str">
        <f t="shared" si="1"/>
        <v>-</v>
      </c>
      <c r="AK23" s="22"/>
      <c r="AL23" s="20"/>
      <c r="AM23" s="12" t="str">
        <f t="shared" si="7"/>
        <v>-</v>
      </c>
      <c r="AN23" s="22"/>
      <c r="AO23" s="20"/>
      <c r="AP23" s="115" t="str">
        <f t="shared" si="2"/>
        <v>-</v>
      </c>
      <c r="AQ23" s="3"/>
    </row>
    <row r="24" spans="1:43">
      <c r="A24" s="22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1"/>
      <c r="S24" s="22"/>
      <c r="T24" s="20"/>
      <c r="U24" s="12" t="str">
        <f t="shared" si="3"/>
        <v>-</v>
      </c>
      <c r="V24" s="22"/>
      <c r="W24" s="20"/>
      <c r="X24" s="12" t="str">
        <f t="shared" si="4"/>
        <v>-</v>
      </c>
      <c r="Y24" s="22"/>
      <c r="Z24" s="20"/>
      <c r="AA24" s="12" t="str">
        <f t="shared" si="5"/>
        <v>-</v>
      </c>
      <c r="AB24" s="22"/>
      <c r="AC24" s="20"/>
      <c r="AD24" s="12" t="str">
        <f t="shared" si="0"/>
        <v>-</v>
      </c>
      <c r="AE24" s="22"/>
      <c r="AF24" s="20"/>
      <c r="AG24" s="12" t="str">
        <f t="shared" si="6"/>
        <v>-</v>
      </c>
      <c r="AH24" s="22"/>
      <c r="AI24" s="20"/>
      <c r="AJ24" s="46" t="str">
        <f t="shared" si="1"/>
        <v>-</v>
      </c>
      <c r="AK24" s="22"/>
      <c r="AL24" s="20"/>
      <c r="AM24" s="12" t="str">
        <f t="shared" si="7"/>
        <v>-</v>
      </c>
      <c r="AN24" s="22"/>
      <c r="AO24" s="20"/>
      <c r="AP24" s="115" t="str">
        <f t="shared" si="2"/>
        <v>-</v>
      </c>
      <c r="AQ24" s="3"/>
    </row>
    <row r="25" spans="1:43">
      <c r="A25" s="22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1"/>
      <c r="S25" s="22"/>
      <c r="T25" s="20"/>
      <c r="U25" s="12" t="str">
        <f t="shared" si="3"/>
        <v>-</v>
      </c>
      <c r="V25" s="22"/>
      <c r="W25" s="20"/>
      <c r="X25" s="12" t="str">
        <f t="shared" si="4"/>
        <v>-</v>
      </c>
      <c r="Y25" s="22"/>
      <c r="Z25" s="20"/>
      <c r="AA25" s="12" t="str">
        <f t="shared" si="5"/>
        <v>-</v>
      </c>
      <c r="AB25" s="22"/>
      <c r="AC25" s="20"/>
      <c r="AD25" s="12" t="str">
        <f t="shared" si="0"/>
        <v>-</v>
      </c>
      <c r="AE25" s="22"/>
      <c r="AF25" s="20"/>
      <c r="AG25" s="12" t="str">
        <f t="shared" si="6"/>
        <v>-</v>
      </c>
      <c r="AH25" s="22"/>
      <c r="AI25" s="20"/>
      <c r="AJ25" s="46" t="str">
        <f t="shared" si="1"/>
        <v>-</v>
      </c>
      <c r="AK25" s="22"/>
      <c r="AL25" s="20"/>
      <c r="AM25" s="12" t="str">
        <f t="shared" si="7"/>
        <v>-</v>
      </c>
      <c r="AN25" s="22"/>
      <c r="AO25" s="20"/>
      <c r="AP25" s="115" t="str">
        <f t="shared" si="2"/>
        <v>-</v>
      </c>
      <c r="AQ25" s="3"/>
    </row>
    <row r="26" spans="1:43">
      <c r="A26" s="22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2"/>
      <c r="T26" s="20"/>
      <c r="U26" s="12" t="str">
        <f t="shared" si="3"/>
        <v>-</v>
      </c>
      <c r="V26" s="22"/>
      <c r="W26" s="20"/>
      <c r="X26" s="12" t="str">
        <f t="shared" si="4"/>
        <v>-</v>
      </c>
      <c r="Y26" s="22"/>
      <c r="Z26" s="20"/>
      <c r="AA26" s="12" t="str">
        <f t="shared" si="5"/>
        <v>-</v>
      </c>
      <c r="AB26" s="22"/>
      <c r="AC26" s="20"/>
      <c r="AD26" s="12" t="str">
        <f t="shared" si="0"/>
        <v>-</v>
      </c>
      <c r="AE26" s="22"/>
      <c r="AF26" s="20"/>
      <c r="AG26" s="12" t="str">
        <f t="shared" si="6"/>
        <v>-</v>
      </c>
      <c r="AH26" s="22"/>
      <c r="AI26" s="20"/>
      <c r="AJ26" s="46" t="str">
        <f t="shared" si="1"/>
        <v>-</v>
      </c>
      <c r="AK26" s="22"/>
      <c r="AL26" s="20"/>
      <c r="AM26" s="12" t="str">
        <f t="shared" si="7"/>
        <v>-</v>
      </c>
      <c r="AN26" s="22"/>
      <c r="AO26" s="20"/>
      <c r="AP26" s="115" t="str">
        <f t="shared" si="2"/>
        <v>-</v>
      </c>
      <c r="AQ26" s="3"/>
    </row>
    <row r="27" spans="1:43">
      <c r="A27" s="22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1"/>
      <c r="S27" s="22"/>
      <c r="T27" s="20"/>
      <c r="U27" s="12" t="str">
        <f t="shared" si="3"/>
        <v>-</v>
      </c>
      <c r="V27" s="22"/>
      <c r="W27" s="20"/>
      <c r="X27" s="12" t="str">
        <f t="shared" si="4"/>
        <v>-</v>
      </c>
      <c r="Y27" s="22"/>
      <c r="Z27" s="20"/>
      <c r="AA27" s="12" t="str">
        <f t="shared" si="5"/>
        <v>-</v>
      </c>
      <c r="AB27" s="22"/>
      <c r="AC27" s="20"/>
      <c r="AD27" s="12" t="str">
        <f t="shared" si="0"/>
        <v>-</v>
      </c>
      <c r="AE27" s="22"/>
      <c r="AF27" s="20"/>
      <c r="AG27" s="12" t="str">
        <f t="shared" si="6"/>
        <v>-</v>
      </c>
      <c r="AH27" s="22"/>
      <c r="AI27" s="20"/>
      <c r="AJ27" s="46" t="str">
        <f t="shared" si="1"/>
        <v>-</v>
      </c>
      <c r="AK27" s="22"/>
      <c r="AL27" s="20"/>
      <c r="AM27" s="12" t="str">
        <f t="shared" si="7"/>
        <v>-</v>
      </c>
      <c r="AN27" s="22"/>
      <c r="AO27" s="20"/>
      <c r="AP27" s="115" t="str">
        <f t="shared" si="2"/>
        <v>-</v>
      </c>
      <c r="AQ27" s="3"/>
    </row>
    <row r="28" spans="1:43">
      <c r="A28" s="22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1"/>
      <c r="S28" s="22"/>
      <c r="T28" s="20"/>
      <c r="U28" s="12" t="str">
        <f t="shared" si="3"/>
        <v>-</v>
      </c>
      <c r="V28" s="22"/>
      <c r="W28" s="20"/>
      <c r="X28" s="12" t="str">
        <f t="shared" si="4"/>
        <v>-</v>
      </c>
      <c r="Y28" s="22"/>
      <c r="Z28" s="20"/>
      <c r="AA28" s="12" t="str">
        <f t="shared" si="5"/>
        <v>-</v>
      </c>
      <c r="AB28" s="22"/>
      <c r="AC28" s="20"/>
      <c r="AD28" s="12" t="str">
        <f t="shared" si="0"/>
        <v>-</v>
      </c>
      <c r="AE28" s="22"/>
      <c r="AF28" s="20"/>
      <c r="AG28" s="12" t="str">
        <f t="shared" si="6"/>
        <v>-</v>
      </c>
      <c r="AH28" s="22"/>
      <c r="AI28" s="20"/>
      <c r="AJ28" s="46" t="str">
        <f t="shared" si="1"/>
        <v>-</v>
      </c>
      <c r="AK28" s="22"/>
      <c r="AL28" s="20"/>
      <c r="AM28" s="12" t="str">
        <f t="shared" si="7"/>
        <v>-</v>
      </c>
      <c r="AN28" s="22"/>
      <c r="AO28" s="20"/>
      <c r="AP28" s="115" t="str">
        <f t="shared" si="2"/>
        <v>-</v>
      </c>
      <c r="AQ28" s="3"/>
    </row>
    <row r="29" spans="1:43">
      <c r="A29" s="22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1"/>
      <c r="S29" s="22"/>
      <c r="T29" s="20"/>
      <c r="U29" s="12" t="str">
        <f t="shared" si="3"/>
        <v>-</v>
      </c>
      <c r="V29" s="22"/>
      <c r="W29" s="20"/>
      <c r="X29" s="12" t="str">
        <f t="shared" si="4"/>
        <v>-</v>
      </c>
      <c r="Y29" s="22"/>
      <c r="Z29" s="20"/>
      <c r="AA29" s="12" t="str">
        <f t="shared" si="5"/>
        <v>-</v>
      </c>
      <c r="AB29" s="22"/>
      <c r="AC29" s="20"/>
      <c r="AD29" s="12" t="str">
        <f t="shared" si="0"/>
        <v>-</v>
      </c>
      <c r="AE29" s="22"/>
      <c r="AF29" s="20"/>
      <c r="AG29" s="12" t="str">
        <f t="shared" si="6"/>
        <v>-</v>
      </c>
      <c r="AH29" s="22"/>
      <c r="AI29" s="20"/>
      <c r="AJ29" s="46" t="str">
        <f t="shared" si="1"/>
        <v>-</v>
      </c>
      <c r="AK29" s="22"/>
      <c r="AL29" s="20"/>
      <c r="AM29" s="12" t="str">
        <f t="shared" si="7"/>
        <v>-</v>
      </c>
      <c r="AN29" s="22"/>
      <c r="AO29" s="20"/>
      <c r="AP29" s="115" t="str">
        <f t="shared" si="2"/>
        <v>-</v>
      </c>
      <c r="AQ29" s="3"/>
    </row>
    <row r="30" spans="1:43">
      <c r="A30" s="22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1"/>
      <c r="S30" s="22"/>
      <c r="T30" s="20"/>
      <c r="U30" s="12" t="str">
        <f t="shared" si="3"/>
        <v>-</v>
      </c>
      <c r="V30" s="22"/>
      <c r="W30" s="20"/>
      <c r="X30" s="12" t="str">
        <f t="shared" si="4"/>
        <v>-</v>
      </c>
      <c r="Y30" s="22"/>
      <c r="Z30" s="20"/>
      <c r="AA30" s="12" t="str">
        <f t="shared" si="5"/>
        <v>-</v>
      </c>
      <c r="AB30" s="22"/>
      <c r="AC30" s="20"/>
      <c r="AD30" s="12" t="str">
        <f t="shared" si="0"/>
        <v>-</v>
      </c>
      <c r="AE30" s="22"/>
      <c r="AF30" s="20"/>
      <c r="AG30" s="12" t="str">
        <f t="shared" si="6"/>
        <v>-</v>
      </c>
      <c r="AH30" s="22"/>
      <c r="AI30" s="20"/>
      <c r="AJ30" s="46" t="str">
        <f t="shared" si="1"/>
        <v>-</v>
      </c>
      <c r="AK30" s="22"/>
      <c r="AL30" s="20"/>
      <c r="AM30" s="12" t="str">
        <f t="shared" si="7"/>
        <v>-</v>
      </c>
      <c r="AN30" s="22"/>
      <c r="AO30" s="20"/>
      <c r="AP30" s="115" t="str">
        <f t="shared" si="2"/>
        <v>-</v>
      </c>
      <c r="AQ30" s="3"/>
    </row>
    <row r="31" spans="1:43">
      <c r="A31" s="22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3"/>
      <c r="S31" s="22"/>
      <c r="T31" s="20"/>
      <c r="U31" s="12" t="str">
        <f t="shared" si="3"/>
        <v>-</v>
      </c>
      <c r="V31" s="22"/>
      <c r="W31" s="20"/>
      <c r="X31" s="12" t="str">
        <f t="shared" si="4"/>
        <v>-</v>
      </c>
      <c r="Y31" s="22"/>
      <c r="Z31" s="20"/>
      <c r="AA31" s="12" t="str">
        <f t="shared" si="5"/>
        <v>-</v>
      </c>
      <c r="AB31" s="22"/>
      <c r="AC31" s="20"/>
      <c r="AD31" s="12" t="str">
        <f t="shared" si="0"/>
        <v>-</v>
      </c>
      <c r="AE31" s="22"/>
      <c r="AF31" s="20"/>
      <c r="AG31" s="12" t="str">
        <f t="shared" si="6"/>
        <v>-</v>
      </c>
      <c r="AH31" s="22"/>
      <c r="AI31" s="20"/>
      <c r="AJ31" s="46" t="str">
        <f t="shared" si="1"/>
        <v>-</v>
      </c>
      <c r="AK31" s="22"/>
      <c r="AL31" s="20"/>
      <c r="AM31" s="12" t="str">
        <f t="shared" si="7"/>
        <v>-</v>
      </c>
      <c r="AN31" s="22"/>
      <c r="AO31" s="20"/>
      <c r="AP31" s="115" t="str">
        <f t="shared" si="2"/>
        <v>-</v>
      </c>
      <c r="AQ31" s="3"/>
    </row>
    <row r="32" spans="1:43">
      <c r="A32" s="22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3"/>
      <c r="S32" s="22"/>
      <c r="T32" s="20"/>
      <c r="U32" s="12" t="str">
        <f t="shared" si="3"/>
        <v>-</v>
      </c>
      <c r="V32" s="22"/>
      <c r="W32" s="20"/>
      <c r="X32" s="12" t="str">
        <f t="shared" si="4"/>
        <v>-</v>
      </c>
      <c r="Y32" s="22"/>
      <c r="Z32" s="20"/>
      <c r="AA32" s="12" t="str">
        <f t="shared" si="5"/>
        <v>-</v>
      </c>
      <c r="AB32" s="22"/>
      <c r="AC32" s="20"/>
      <c r="AD32" s="12" t="str">
        <f t="shared" si="0"/>
        <v>-</v>
      </c>
      <c r="AE32" s="22"/>
      <c r="AF32" s="20"/>
      <c r="AG32" s="12" t="str">
        <f t="shared" si="6"/>
        <v>-</v>
      </c>
      <c r="AH32" s="22"/>
      <c r="AI32" s="20"/>
      <c r="AJ32" s="46" t="str">
        <f t="shared" si="1"/>
        <v>-</v>
      </c>
      <c r="AK32" s="22"/>
      <c r="AL32" s="20"/>
      <c r="AM32" s="12" t="str">
        <f t="shared" si="7"/>
        <v>-</v>
      </c>
      <c r="AN32" s="22"/>
      <c r="AO32" s="20"/>
      <c r="AP32" s="115" t="str">
        <f t="shared" si="2"/>
        <v>-</v>
      </c>
      <c r="AQ32" s="3"/>
    </row>
    <row r="33" spans="1:43">
      <c r="A33" s="25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6"/>
      <c r="S33" s="25"/>
      <c r="T33" s="24"/>
      <c r="U33" s="44" t="str">
        <f t="shared" si="3"/>
        <v>-</v>
      </c>
      <c r="V33" s="25"/>
      <c r="W33" s="24"/>
      <c r="X33" s="13" t="str">
        <f t="shared" si="4"/>
        <v>-</v>
      </c>
      <c r="Y33" s="25"/>
      <c r="Z33" s="24"/>
      <c r="AA33" s="13" t="str">
        <f t="shared" si="5"/>
        <v>-</v>
      </c>
      <c r="AB33" s="25"/>
      <c r="AC33" s="24"/>
      <c r="AD33" s="13" t="str">
        <f>IF(AB33="","-",(AB33/AC33))</f>
        <v>-</v>
      </c>
      <c r="AE33" s="25"/>
      <c r="AF33" s="24"/>
      <c r="AG33" s="13" t="str">
        <f t="shared" si="6"/>
        <v>-</v>
      </c>
      <c r="AH33" s="25"/>
      <c r="AI33" s="24"/>
      <c r="AJ33" s="47" t="str">
        <f>IF(AH33="","-",(AH33/AI33))</f>
        <v>-</v>
      </c>
      <c r="AK33" s="25"/>
      <c r="AL33" s="24"/>
      <c r="AM33" s="13" t="str">
        <f t="shared" si="7"/>
        <v>-</v>
      </c>
      <c r="AN33" s="25"/>
      <c r="AO33" s="24"/>
      <c r="AP33" s="116" t="str">
        <f>IF(AN33="","-",(AN33/AO33))</f>
        <v>-</v>
      </c>
      <c r="AQ33" s="3"/>
    </row>
    <row r="34" spans="1:43" ht="16.5" thickBot="1">
      <c r="A34" s="9" t="s">
        <v>52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113"/>
      <c r="S34" s="112"/>
      <c r="T34" s="59" t="str">
        <f>IF(U3="-","-",(AVERAGE(U3:U33)))</f>
        <v>-</v>
      </c>
      <c r="U34" s="10" t="str">
        <f>IF(U3="-","-",(IF(((AVERAGE(U3:U33))&gt;=0.1),"OK","NOK")))</f>
        <v>-</v>
      </c>
      <c r="V34" s="45"/>
      <c r="W34" s="58" t="str">
        <f>IF(X3="-","-",(AVERAGE(X3:X33)))</f>
        <v>-</v>
      </c>
      <c r="X34" s="10" t="str">
        <f>IF(X3="-","-",(IF(((AVERAGE(X3:X33))&gt;=0.1),"OK","NOK")))</f>
        <v>-</v>
      </c>
      <c r="Y34" s="45"/>
      <c r="Z34" s="58" t="str">
        <f>IF(AA3="-","-",(AVERAGE(AA3:AA33)))</f>
        <v>-</v>
      </c>
      <c r="AA34" s="10" t="str">
        <f>IF(AA3="-","-",(IF(((AVERAGE(AA3:AA33))&gt;=0.1),"OK","NOK")))</f>
        <v>-</v>
      </c>
      <c r="AB34" s="45"/>
      <c r="AC34" s="58" t="str">
        <f>IF(AD3="-","-",(AVERAGE(AD3:AD33)))</f>
        <v>-</v>
      </c>
      <c r="AD34" s="10" t="str">
        <f>IF(AD3="-","-",(IF(((AVERAGE(AD3:AD33))&gt;=0.1),"OK","NOK")))</f>
        <v>-</v>
      </c>
      <c r="AE34" s="45"/>
      <c r="AF34" s="58" t="str">
        <f>IF(AG3="-","-",(AVERAGE(AG3:AG33)))</f>
        <v>-</v>
      </c>
      <c r="AG34" s="10" t="str">
        <f>IF(AG3="-","-",(IF(((AVERAGE(AG3:AG33))&gt;=0.1),"OK","NOK")))</f>
        <v>-</v>
      </c>
      <c r="AH34" s="45"/>
      <c r="AI34" s="58" t="str">
        <f>IF(AJ3="-","-",(AVERAGE(AJ3:AJ33)))</f>
        <v>-</v>
      </c>
      <c r="AJ34" s="10" t="str">
        <f>IF(AJ3="-","-",(IF(((AVERAGE(AJ3:AJ33))&gt;=0.1),"OK","NOK")))</f>
        <v>-</v>
      </c>
      <c r="AK34" s="45"/>
      <c r="AL34" s="58" t="str">
        <f>IF(AM3="-","-",(AVERAGE(AM3:AM33)))</f>
        <v>-</v>
      </c>
      <c r="AM34" s="10" t="str">
        <f>IF(AM3="-","-",(IF(((AVERAGE(AM3:AM33))&gt;=0.1),"OK","NOK")))</f>
        <v>-</v>
      </c>
      <c r="AN34" s="45"/>
      <c r="AO34" s="58" t="str">
        <f>IF(AP3="-","-",(AVERAGE(AP3:AP33)))</f>
        <v>-</v>
      </c>
      <c r="AP34" s="117" t="str">
        <f>IF(AP3="-","-",(IF(((AVERAGE(AP3:AP33))&gt;=0.1),"OK","NOK")))</f>
        <v>-</v>
      </c>
      <c r="AQ34" s="3"/>
    </row>
    <row r="35" spans="1:43" ht="111" thickTop="1">
      <c r="A35" s="19" t="s">
        <v>77</v>
      </c>
      <c r="B35" s="111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119"/>
      <c r="U35" s="11" t="str">
        <f>IF(U3="-","-",(IF(COUNTIF(U3:U33,"&gt;=0,1")/COUNT(U3:U33)&gt;0.5,"OK","NOK")))</f>
        <v>-</v>
      </c>
      <c r="V35" s="111"/>
      <c r="W35" s="114"/>
      <c r="X35" s="11" t="str">
        <f>IF(X3="-","-",(IF(COUNTIF(X3:X33,"&gt;=0,1")/COUNT(X3:X33)&gt;0.5,"OK","NOK")))</f>
        <v>-</v>
      </c>
      <c r="Y35" s="111"/>
      <c r="Z35" s="114"/>
      <c r="AA35" s="11" t="str">
        <f>IF(AA3="-","-",(IF(COUNTIF(AA3:AA33,"&gt;=0,1")/COUNT(AA3:AA33)&gt;0.5,"OK","NOK")))</f>
        <v>-</v>
      </c>
      <c r="AB35" s="111"/>
      <c r="AC35" s="114"/>
      <c r="AD35" s="11" t="str">
        <f>IF(AD3="-","-",(IF(COUNTIF(AD3:AD33,"&gt;=0,1")/COUNT(AD3:AD33)&gt;0.5,"OK","NOK")))</f>
        <v>-</v>
      </c>
      <c r="AE35" s="111"/>
      <c r="AF35" s="114"/>
      <c r="AG35" s="11" t="str">
        <f>IF(AG3="-","-",(IF(COUNTIF(AG3:AG33,"&gt;=0,1")/COUNT(AG3:AG33)&gt;0.5,"OK","NOK")))</f>
        <v>-</v>
      </c>
      <c r="AH35" s="111"/>
      <c r="AI35" s="114"/>
      <c r="AJ35" s="11" t="str">
        <f>IF(AJ3="-","-",(IF(COUNTIF(AJ3:AJ33,"&gt;=0,1")/COUNT(AJ3:AJ33)&gt;0.5,"OK","NOK")))</f>
        <v>-</v>
      </c>
      <c r="AK35" s="111"/>
      <c r="AL35" s="114"/>
      <c r="AM35" s="11" t="str">
        <f>IF(AM3="-","-",(IF(COUNTIF(AM3:AM33,"&gt;=0,1")/COUNT(AM3:AM33)&gt;0.5,"OK","NOK")))</f>
        <v>-</v>
      </c>
      <c r="AN35" s="111"/>
      <c r="AO35" s="114"/>
      <c r="AP35" s="118" t="str">
        <f>IF(AP3="-","-",(IF(COUNTIF(AP3:AP33,"&gt;=0,1")/COUNT(AP3:AP33)&gt;0.5,"OK","NOK")))</f>
        <v>-</v>
      </c>
      <c r="AQ35" s="3"/>
    </row>
    <row r="36" spans="1:43">
      <c r="S36"/>
      <c r="V36"/>
      <c r="Y36"/>
      <c r="AB36"/>
      <c r="AE36"/>
      <c r="AG36"/>
      <c r="AK36"/>
      <c r="AN36"/>
      <c r="AP36"/>
    </row>
    <row r="37" spans="1:43">
      <c r="S37"/>
      <c r="V37"/>
      <c r="Y37"/>
      <c r="AB37"/>
      <c r="AE37"/>
      <c r="AG37"/>
      <c r="AK37"/>
      <c r="AN37"/>
      <c r="AP37"/>
    </row>
  </sheetData>
  <mergeCells count="1">
    <mergeCell ref="A1:AP1"/>
  </mergeCells>
  <pageMargins left="0.51181102362204722" right="0.51181102362204722" top="0.39370078740157483" bottom="0.39370078740157483" header="0.31496062992125984" footer="0.31496062992125984"/>
  <pageSetup paperSize="9" scale="80" fitToWidth="4" fitToHeight="6" orientation="landscape" r:id="rId1"/>
  <headerFooter>
    <oddHeader xml:space="preserve">&amp;C&amp;"Calibri,Regular"&amp;1&amp;K000000
</oddHead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834D-7B30-4FA6-BAF5-54405C295134}">
  <dimension ref="A1:A62"/>
  <sheetViews>
    <sheetView workbookViewId="0"/>
  </sheetViews>
  <sheetFormatPr defaultRowHeight="15"/>
  <cols>
    <col min="1" max="1" width="117.5703125" customWidth="1"/>
  </cols>
  <sheetData>
    <row r="1" spans="1:1" ht="19.5" thickBot="1">
      <c r="A1" s="28" t="s">
        <v>0</v>
      </c>
    </row>
    <row r="2" spans="1:1" ht="15.75">
      <c r="A2" s="29" t="s">
        <v>78</v>
      </c>
    </row>
    <row r="3" spans="1:1" ht="30">
      <c r="A3" s="30" t="s">
        <v>79</v>
      </c>
    </row>
    <row r="4" spans="1:1">
      <c r="A4" s="31" t="s">
        <v>80</v>
      </c>
    </row>
    <row r="5" spans="1:1" ht="30">
      <c r="A5" s="30" t="s">
        <v>81</v>
      </c>
    </row>
    <row r="6" spans="1:1" ht="15.75" thickBot="1">
      <c r="A6" s="32"/>
    </row>
    <row r="7" spans="1:1" ht="15.75">
      <c r="A7" s="29" t="s">
        <v>82</v>
      </c>
    </row>
    <row r="8" spans="1:1">
      <c r="A8" s="32" t="s">
        <v>83</v>
      </c>
    </row>
    <row r="9" spans="1:1">
      <c r="A9" s="32" t="s">
        <v>84</v>
      </c>
    </row>
    <row r="10" spans="1:1">
      <c r="A10" s="32" t="s">
        <v>85</v>
      </c>
    </row>
    <row r="11" spans="1:1">
      <c r="A11" s="32" t="s">
        <v>86</v>
      </c>
    </row>
    <row r="12" spans="1:1">
      <c r="A12" s="33" t="s">
        <v>87</v>
      </c>
    </row>
    <row r="13" spans="1:1">
      <c r="A13" s="32" t="s">
        <v>88</v>
      </c>
    </row>
    <row r="14" spans="1:1">
      <c r="A14" s="32" t="s">
        <v>89</v>
      </c>
    </row>
    <row r="15" spans="1:1">
      <c r="A15" s="32" t="s">
        <v>90</v>
      </c>
    </row>
    <row r="16" spans="1:1">
      <c r="A16" s="32" t="s">
        <v>91</v>
      </c>
    </row>
    <row r="17" spans="1:1">
      <c r="A17" s="32" t="s">
        <v>92</v>
      </c>
    </row>
    <row r="18" spans="1:1">
      <c r="A18" s="32" t="s">
        <v>93</v>
      </c>
    </row>
    <row r="19" spans="1:1">
      <c r="A19" s="32" t="s">
        <v>94</v>
      </c>
    </row>
    <row r="20" spans="1:1">
      <c r="A20" s="32" t="s">
        <v>95</v>
      </c>
    </row>
    <row r="21" spans="1:1">
      <c r="A21" s="32" t="s">
        <v>96</v>
      </c>
    </row>
    <row r="22" spans="1:1">
      <c r="A22" s="32" t="s">
        <v>97</v>
      </c>
    </row>
    <row r="23" spans="1:1">
      <c r="A23" s="32" t="s">
        <v>98</v>
      </c>
    </row>
    <row r="24" spans="1:1">
      <c r="A24" s="32" t="s">
        <v>99</v>
      </c>
    </row>
    <row r="25" spans="1:1">
      <c r="A25" s="32" t="s">
        <v>100</v>
      </c>
    </row>
    <row r="26" spans="1:1" ht="30">
      <c r="A26" s="30" t="s">
        <v>101</v>
      </c>
    </row>
    <row r="27" spans="1:1">
      <c r="A27" s="32" t="s">
        <v>102</v>
      </c>
    </row>
    <row r="28" spans="1:1">
      <c r="A28" s="32" t="s">
        <v>103</v>
      </c>
    </row>
    <row r="29" spans="1:1" ht="30">
      <c r="A29" s="30" t="s">
        <v>104</v>
      </c>
    </row>
    <row r="30" spans="1:1">
      <c r="A30" s="32" t="s">
        <v>105</v>
      </c>
    </row>
    <row r="31" spans="1:1">
      <c r="A31" s="32" t="s">
        <v>106</v>
      </c>
    </row>
    <row r="32" spans="1:1">
      <c r="A32" s="32" t="s">
        <v>107</v>
      </c>
    </row>
    <row r="33" spans="1:1">
      <c r="A33" s="32" t="s">
        <v>108</v>
      </c>
    </row>
    <row r="34" spans="1:1">
      <c r="A34" s="32" t="s">
        <v>109</v>
      </c>
    </row>
    <row r="35" spans="1:1">
      <c r="A35" s="32" t="s">
        <v>110</v>
      </c>
    </row>
    <row r="36" spans="1:1">
      <c r="A36" s="32" t="s">
        <v>111</v>
      </c>
    </row>
    <row r="37" spans="1:1">
      <c r="A37" s="32" t="s">
        <v>112</v>
      </c>
    </row>
    <row r="38" spans="1:1">
      <c r="A38" s="32" t="s">
        <v>113</v>
      </c>
    </row>
    <row r="39" spans="1:1">
      <c r="A39" s="32" t="s">
        <v>114</v>
      </c>
    </row>
    <row r="40" spans="1:1">
      <c r="A40" s="32" t="s">
        <v>115</v>
      </c>
    </row>
    <row r="41" spans="1:1">
      <c r="A41" s="32" t="s">
        <v>116</v>
      </c>
    </row>
    <row r="42" spans="1:1" ht="30">
      <c r="A42" s="34" t="s">
        <v>117</v>
      </c>
    </row>
    <row r="43" spans="1:1" ht="30">
      <c r="A43" s="34" t="s">
        <v>118</v>
      </c>
    </row>
    <row r="44" spans="1:1" ht="30">
      <c r="A44" s="30" t="s">
        <v>119</v>
      </c>
    </row>
    <row r="45" spans="1:1">
      <c r="A45" s="32" t="s">
        <v>120</v>
      </c>
    </row>
    <row r="46" spans="1:1">
      <c r="A46" s="32" t="s">
        <v>121</v>
      </c>
    </row>
    <row r="47" spans="1:1">
      <c r="A47" s="32" t="s">
        <v>122</v>
      </c>
    </row>
    <row r="48" spans="1:1">
      <c r="A48" s="32" t="s">
        <v>123</v>
      </c>
    </row>
    <row r="49" spans="1:1">
      <c r="A49" s="32" t="s">
        <v>124</v>
      </c>
    </row>
    <row r="50" spans="1:1">
      <c r="A50" s="32" t="s">
        <v>125</v>
      </c>
    </row>
    <row r="51" spans="1:1">
      <c r="A51" s="32" t="s">
        <v>126</v>
      </c>
    </row>
    <row r="52" spans="1:1">
      <c r="A52" s="32" t="s">
        <v>127</v>
      </c>
    </row>
    <row r="53" spans="1:1">
      <c r="A53" s="32" t="s">
        <v>128</v>
      </c>
    </row>
    <row r="54" spans="1:1">
      <c r="A54" s="32" t="s">
        <v>129</v>
      </c>
    </row>
    <row r="55" spans="1:1">
      <c r="A55" s="32" t="s">
        <v>130</v>
      </c>
    </row>
    <row r="56" spans="1:1">
      <c r="A56" s="32" t="s">
        <v>131</v>
      </c>
    </row>
    <row r="57" spans="1:1">
      <c r="A57" s="32" t="s">
        <v>132</v>
      </c>
    </row>
    <row r="58" spans="1:1">
      <c r="A58" s="32" t="s">
        <v>133</v>
      </c>
    </row>
    <row r="59" spans="1:1">
      <c r="A59" s="32" t="s">
        <v>134</v>
      </c>
    </row>
    <row r="60" spans="1:1">
      <c r="A60" s="32" t="s">
        <v>135</v>
      </c>
    </row>
    <row r="61" spans="1:1">
      <c r="A61" s="32" t="s">
        <v>136</v>
      </c>
    </row>
    <row r="62" spans="1:1" ht="15.75" thickBot="1">
      <c r="A62" s="35" t="s">
        <v>137</v>
      </c>
    </row>
  </sheetData>
  <hyperlinks>
    <hyperlink ref="A4" r:id="rId1" xr:uid="{856B05BA-F76C-4727-AEA2-72443E4FB29E}"/>
  </hyperlinks>
  <pageMargins left="0.511811024" right="0.511811024" top="0.78740157499999996" bottom="0.78740157499999996" header="0.31496062000000002" footer="0.31496062000000002"/>
  <pageSetup paperSize="9" orientation="portrait" r:id="rId2"/>
  <headerFooter>
    <oddHeader>&amp;C&amp;"Calibri"&amp;10&amp;K000000 •• PROTECTED 関係者外秘&amp;1#_x000D_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A891F-8897-4163-BF1C-C89CA8EE3922}">
  <dimension ref="A1:A53"/>
  <sheetViews>
    <sheetView workbookViewId="0"/>
  </sheetViews>
  <sheetFormatPr defaultRowHeight="15"/>
  <cols>
    <col min="1" max="1" width="117.5703125" customWidth="1"/>
  </cols>
  <sheetData>
    <row r="1" spans="1:1" ht="19.5" thickBot="1">
      <c r="A1" s="36" t="s">
        <v>54</v>
      </c>
    </row>
    <row r="2" spans="1:1" ht="15.75">
      <c r="A2" s="37" t="s">
        <v>78</v>
      </c>
    </row>
    <row r="3" spans="1:1" ht="30">
      <c r="A3" s="38" t="s">
        <v>79</v>
      </c>
    </row>
    <row r="4" spans="1:1">
      <c r="A4" s="39" t="s">
        <v>80</v>
      </c>
    </row>
    <row r="5" spans="1:1" ht="30">
      <c r="A5" s="38" t="s">
        <v>81</v>
      </c>
    </row>
    <row r="6" spans="1:1" ht="15.75" thickBot="1">
      <c r="A6" s="5"/>
    </row>
    <row r="7" spans="1:1" ht="15.75">
      <c r="A7" s="37" t="s">
        <v>82</v>
      </c>
    </row>
    <row r="8" spans="1:1">
      <c r="A8" s="5" t="s">
        <v>83</v>
      </c>
    </row>
    <row r="9" spans="1:1">
      <c r="A9" s="5" t="s">
        <v>84</v>
      </c>
    </row>
    <row r="10" spans="1:1">
      <c r="A10" s="5" t="s">
        <v>85</v>
      </c>
    </row>
    <row r="11" spans="1:1">
      <c r="A11" s="5" t="s">
        <v>86</v>
      </c>
    </row>
    <row r="12" spans="1:1">
      <c r="A12" s="40" t="s">
        <v>87</v>
      </c>
    </row>
    <row r="13" spans="1:1">
      <c r="A13" s="5" t="s">
        <v>88</v>
      </c>
    </row>
    <row r="14" spans="1:1">
      <c r="A14" s="5" t="s">
        <v>89</v>
      </c>
    </row>
    <row r="15" spans="1:1">
      <c r="A15" s="5" t="s">
        <v>90</v>
      </c>
    </row>
    <row r="16" spans="1:1">
      <c r="A16" s="5" t="s">
        <v>91</v>
      </c>
    </row>
    <row r="17" spans="1:1">
      <c r="A17" s="5" t="s">
        <v>92</v>
      </c>
    </row>
    <row r="18" spans="1:1">
      <c r="A18" s="5" t="s">
        <v>93</v>
      </c>
    </row>
    <row r="19" spans="1:1">
      <c r="A19" s="5" t="s">
        <v>94</v>
      </c>
    </row>
    <row r="20" spans="1:1">
      <c r="A20" s="5" t="s">
        <v>95</v>
      </c>
    </row>
    <row r="21" spans="1:1">
      <c r="A21" s="5" t="s">
        <v>96</v>
      </c>
    </row>
    <row r="22" spans="1:1">
      <c r="A22" s="5" t="s">
        <v>97</v>
      </c>
    </row>
    <row r="23" spans="1:1">
      <c r="A23" s="5" t="s">
        <v>98</v>
      </c>
    </row>
    <row r="24" spans="1:1">
      <c r="A24" s="5" t="s">
        <v>99</v>
      </c>
    </row>
    <row r="25" spans="1:1">
      <c r="A25" s="5" t="s">
        <v>100</v>
      </c>
    </row>
    <row r="26" spans="1:1" ht="30">
      <c r="A26" s="38" t="s">
        <v>101</v>
      </c>
    </row>
    <row r="27" spans="1:1">
      <c r="A27" s="5" t="s">
        <v>102</v>
      </c>
    </row>
    <row r="28" spans="1:1">
      <c r="A28" s="5" t="s">
        <v>103</v>
      </c>
    </row>
    <row r="29" spans="1:1" ht="30">
      <c r="A29" s="38" t="s">
        <v>104</v>
      </c>
    </row>
    <row r="30" spans="1:1">
      <c r="A30" s="38" t="s">
        <v>138</v>
      </c>
    </row>
    <row r="31" spans="1:1">
      <c r="A31" s="38" t="s">
        <v>139</v>
      </c>
    </row>
    <row r="32" spans="1:1">
      <c r="A32" s="38" t="s">
        <v>140</v>
      </c>
    </row>
    <row r="33" spans="1:1">
      <c r="A33" s="38" t="s">
        <v>141</v>
      </c>
    </row>
    <row r="34" spans="1:1">
      <c r="A34" s="38" t="s">
        <v>142</v>
      </c>
    </row>
    <row r="35" spans="1:1">
      <c r="A35" s="38" t="s">
        <v>143</v>
      </c>
    </row>
    <row r="36" spans="1:1">
      <c r="A36" s="38" t="s">
        <v>144</v>
      </c>
    </row>
    <row r="37" spans="1:1">
      <c r="A37" s="38" t="s">
        <v>145</v>
      </c>
    </row>
    <row r="38" spans="1:1">
      <c r="A38" s="38" t="s">
        <v>146</v>
      </c>
    </row>
    <row r="39" spans="1:1">
      <c r="A39" s="41" t="s">
        <v>147</v>
      </c>
    </row>
    <row r="40" spans="1:1">
      <c r="A40" s="41" t="s">
        <v>148</v>
      </c>
    </row>
    <row r="41" spans="1:1">
      <c r="A41" s="38" t="s">
        <v>149</v>
      </c>
    </row>
    <row r="42" spans="1:1">
      <c r="A42" s="38" t="s">
        <v>150</v>
      </c>
    </row>
    <row r="43" spans="1:1">
      <c r="A43" s="38" t="s">
        <v>151</v>
      </c>
    </row>
    <row r="44" spans="1:1">
      <c r="A44" s="38" t="s">
        <v>152</v>
      </c>
    </row>
    <row r="45" spans="1:1" ht="30">
      <c r="A45" s="42" t="s">
        <v>117</v>
      </c>
    </row>
    <row r="46" spans="1:1" ht="30">
      <c r="A46" s="42" t="s">
        <v>118</v>
      </c>
    </row>
    <row r="47" spans="1:1" ht="30">
      <c r="A47" s="42" t="s">
        <v>119</v>
      </c>
    </row>
    <row r="48" spans="1:1">
      <c r="A48" s="38" t="s">
        <v>153</v>
      </c>
    </row>
    <row r="49" spans="1:1">
      <c r="A49" s="38" t="s">
        <v>154</v>
      </c>
    </row>
    <row r="50" spans="1:1">
      <c r="A50" s="38" t="s">
        <v>155</v>
      </c>
    </row>
    <row r="51" spans="1:1">
      <c r="A51" s="38" t="s">
        <v>156</v>
      </c>
    </row>
    <row r="52" spans="1:1">
      <c r="A52" s="38" t="s">
        <v>157</v>
      </c>
    </row>
    <row r="53" spans="1:1">
      <c r="A53" s="43" t="s">
        <v>158</v>
      </c>
    </row>
  </sheetData>
  <hyperlinks>
    <hyperlink ref="A4" r:id="rId1" xr:uid="{54534FC5-55C8-483F-A3AB-22DD71EC357E}"/>
  </hyperlinks>
  <pageMargins left="0.511811024" right="0.511811024" top="0.78740157499999996" bottom="0.78740157499999996" header="0.31496062000000002" footer="0.31496062000000002"/>
  <pageSetup paperSize="9" orientation="portrait" r:id="rId2"/>
  <headerFooter>
    <oddHeader>&amp;C&amp;"Calibri"&amp;10&amp;K000000 •• PROTECTED 関係者外秘&amp;1#_x000D_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1D6BC-2137-464C-ADCD-EBC30E10E619}">
  <sheetPr>
    <pageSetUpPr fitToPage="1"/>
  </sheetPr>
  <dimension ref="A1:S44"/>
  <sheetViews>
    <sheetView zoomScaleNormal="100" workbookViewId="0">
      <selection sqref="A1:D1"/>
    </sheetView>
  </sheetViews>
  <sheetFormatPr defaultColWidth="0" defaultRowHeight="15"/>
  <cols>
    <col min="1" max="1" width="24.7109375" bestFit="1" customWidth="1"/>
    <col min="2" max="2" width="37.7109375" customWidth="1"/>
    <col min="3" max="3" width="26" customWidth="1"/>
    <col min="4" max="4" width="12.140625" bestFit="1" customWidth="1"/>
    <col min="5" max="5" width="9.28515625" customWidth="1"/>
    <col min="6" max="19" width="0" hidden="1" customWidth="1"/>
    <col min="20" max="16384" width="42.85546875" hidden="1"/>
  </cols>
  <sheetData>
    <row r="1" spans="1:19" ht="52.5" customHeight="1">
      <c r="A1" s="124" t="s">
        <v>159</v>
      </c>
      <c r="B1" s="124"/>
      <c r="C1" s="124"/>
      <c r="D1" s="124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 ht="27" thickBot="1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19" ht="27" thickBot="1">
      <c r="A3" s="62" t="s">
        <v>160</v>
      </c>
      <c r="B3" s="63" t="s">
        <v>161</v>
      </c>
      <c r="C3" s="63" t="s">
        <v>162</v>
      </c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19" ht="27" thickBot="1">
      <c r="A4" s="64"/>
      <c r="B4" s="65"/>
      <c r="C4" s="66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</row>
    <row r="5" spans="1:19" ht="15.75" thickBot="1"/>
    <row r="6" spans="1:19" ht="15.75" thickBot="1">
      <c r="A6" s="62" t="s">
        <v>163</v>
      </c>
      <c r="B6" s="63" t="s">
        <v>164</v>
      </c>
      <c r="C6" s="67" t="s">
        <v>165</v>
      </c>
      <c r="F6" s="125"/>
      <c r="G6" s="125"/>
      <c r="H6" s="125"/>
      <c r="I6" s="125"/>
    </row>
    <row r="7" spans="1:19" ht="15.75" thickBot="1">
      <c r="A7" s="68">
        <f ca="1">TODAY()</f>
        <v>46254</v>
      </c>
      <c r="B7" s="65" t="e">
        <f ca="1">MID(CELL("filename"),FIND("[",CELL("filename"))+1, FIND("]",
CELL("filename"))-(FIND("[",CELL("filename"))+1))</f>
        <v>#VALUE!</v>
      </c>
      <c r="C7" s="69" t="str">
        <f>IF(COUNTIF(D14:D24,"NOK")=0,"OK","NOK")</f>
        <v>OK</v>
      </c>
    </row>
    <row r="8" spans="1:19" ht="15.75" thickBot="1">
      <c r="H8" s="70"/>
    </row>
    <row r="9" spans="1:19">
      <c r="A9" s="71" t="s">
        <v>166</v>
      </c>
      <c r="B9" s="72" t="s">
        <v>167</v>
      </c>
      <c r="C9" s="73" t="s">
        <v>5</v>
      </c>
      <c r="H9" s="70"/>
    </row>
    <row r="10" spans="1:19" ht="15.75" thickBot="1">
      <c r="A10" s="74"/>
      <c r="B10" s="75"/>
      <c r="C10" s="76"/>
      <c r="H10" s="70"/>
    </row>
    <row r="11" spans="1:19" ht="15.75" thickBot="1">
      <c r="H11" s="70"/>
    </row>
    <row r="12" spans="1:19" ht="15.75" thickBot="1">
      <c r="A12" s="126" t="s">
        <v>168</v>
      </c>
      <c r="B12" s="127"/>
      <c r="C12" s="127"/>
      <c r="D12" s="128"/>
      <c r="H12" s="70"/>
    </row>
    <row r="13" spans="1:19" ht="15.75" thickBot="1">
      <c r="A13" s="77" t="s">
        <v>169</v>
      </c>
      <c r="B13" s="77" t="s">
        <v>170</v>
      </c>
      <c r="C13" s="77" t="s">
        <v>171</v>
      </c>
      <c r="D13" s="77" t="s">
        <v>172</v>
      </c>
      <c r="H13" s="70"/>
    </row>
    <row r="14" spans="1:19">
      <c r="A14" s="78" t="s">
        <v>173</v>
      </c>
      <c r="B14" s="79" t="str">
        <f>IFERROR('Ignição por centelha'!U34,"")</f>
        <v>-</v>
      </c>
      <c r="C14" s="80" t="str">
        <f>IFERROR('Ignição por centelha'!U35,"")</f>
        <v>-</v>
      </c>
      <c r="D14" s="81" t="str">
        <f>IFERROR(IF(OR(B14="-",C14="-"),"-",IF(AND(B14="OK",C14="OK"),"OK","NOK")),"")</f>
        <v>-</v>
      </c>
      <c r="H14" s="70"/>
    </row>
    <row r="15" spans="1:19">
      <c r="A15" s="82" t="s">
        <v>174</v>
      </c>
      <c r="B15" s="79" t="str">
        <f>IFERROR('Ignição por centelha'!X34,"")</f>
        <v>-</v>
      </c>
      <c r="C15" s="83" t="str">
        <f>IFERROR('Ignição por centelha'!X35,"")</f>
        <v>-</v>
      </c>
      <c r="D15" s="81" t="str">
        <f t="shared" ref="D15:D24" si="0">IFERROR(IF(OR(B15="-",C15="-"),"-",IF(AND(B15="OK",C15="OK"),"OK","NOK")),"")</f>
        <v>-</v>
      </c>
      <c r="H15" s="70"/>
    </row>
    <row r="16" spans="1:19">
      <c r="A16" s="82" t="s">
        <v>175</v>
      </c>
      <c r="B16" s="79" t="str">
        <f>IFERROR('Ignição por centelha'!AA34,"")</f>
        <v>-</v>
      </c>
      <c r="C16" s="83" t="str">
        <f>IFERROR('Ignição por centelha'!AA35,"")</f>
        <v>-</v>
      </c>
      <c r="D16" s="81" t="str">
        <f t="shared" si="0"/>
        <v>-</v>
      </c>
    </row>
    <row r="17" spans="1:4">
      <c r="A17" s="82" t="s">
        <v>176</v>
      </c>
      <c r="B17" s="79" t="str">
        <f>IFERROR('Ignição por centelha'!AD34,"")</f>
        <v>-</v>
      </c>
      <c r="C17" s="83" t="str">
        <f>IFERROR('Ignição por centelha'!AD35,"")</f>
        <v>-</v>
      </c>
      <c r="D17" s="81" t="str">
        <f t="shared" si="0"/>
        <v>-</v>
      </c>
    </row>
    <row r="18" spans="1:4">
      <c r="A18" s="82" t="s">
        <v>177</v>
      </c>
      <c r="B18" s="79" t="str">
        <f>IFERROR('Ignição por centelha'!AG34,"")</f>
        <v>-</v>
      </c>
      <c r="C18" s="83" t="str">
        <f>IFERROR('Ignição por centelha'!AG35,"")</f>
        <v>-</v>
      </c>
      <c r="D18" s="81" t="str">
        <f t="shared" si="0"/>
        <v>-</v>
      </c>
    </row>
    <row r="19" spans="1:4">
      <c r="A19" s="82" t="s">
        <v>178</v>
      </c>
      <c r="B19" s="79" t="str">
        <f>IFERROR('Ignição por centelha'!AJ34,"")</f>
        <v>-</v>
      </c>
      <c r="C19" s="83" t="str">
        <f>IFERROR('Ignição por centelha'!AJ35,"")</f>
        <v>-</v>
      </c>
      <c r="D19" s="81" t="str">
        <f t="shared" si="0"/>
        <v>-</v>
      </c>
    </row>
    <row r="20" spans="1:4">
      <c r="A20" s="82" t="s">
        <v>179</v>
      </c>
      <c r="B20" s="79" t="str">
        <f>IFERROR('Ignição por centelha'!AM34,"")</f>
        <v>-</v>
      </c>
      <c r="C20" s="83" t="str">
        <f>IFERROR('Ignição por centelha'!AM35,"")</f>
        <v>-</v>
      </c>
      <c r="D20" s="81" t="str">
        <f t="shared" si="0"/>
        <v>-</v>
      </c>
    </row>
    <row r="21" spans="1:4">
      <c r="A21" s="82" t="s">
        <v>180</v>
      </c>
      <c r="B21" s="79" t="str">
        <f>IFERROR('Ignição por centelha'!AP34,"")</f>
        <v>-</v>
      </c>
      <c r="C21" s="83" t="str">
        <f>IFERROR('Ignição por centelha'!AP35,"")</f>
        <v>-</v>
      </c>
      <c r="D21" s="81" t="str">
        <f t="shared" si="0"/>
        <v>-</v>
      </c>
    </row>
    <row r="22" spans="1:4">
      <c r="A22" s="82" t="s">
        <v>181</v>
      </c>
      <c r="B22" s="79" t="str">
        <f>IFERROR('Ignição por centelha'!AS34,"")</f>
        <v>-</v>
      </c>
      <c r="C22" s="83" t="str">
        <f>IFERROR('Ignição por centelha'!AS35,"")</f>
        <v>-</v>
      </c>
      <c r="D22" s="81" t="str">
        <f t="shared" si="0"/>
        <v>-</v>
      </c>
    </row>
    <row r="23" spans="1:4">
      <c r="A23" s="82" t="s">
        <v>182</v>
      </c>
      <c r="B23" s="95" t="str">
        <f>IFERROR('Ignição por centelha'!AV34,"")</f>
        <v>-</v>
      </c>
      <c r="C23" s="83" t="str">
        <f>IFERROR('Ignição por centelha'!AV35,"")</f>
        <v>-</v>
      </c>
      <c r="D23" s="90" t="str">
        <f t="shared" si="0"/>
        <v>-</v>
      </c>
    </row>
    <row r="24" spans="1:4" ht="15.75" thickBot="1">
      <c r="A24" s="84" t="s">
        <v>183</v>
      </c>
      <c r="B24" s="96" t="str">
        <f>IFERROR('Ignição por centelha'!AY34,"")</f>
        <v>-</v>
      </c>
      <c r="C24" s="85" t="str">
        <f>IFERROR('Ignição por centelha'!AY35,"")</f>
        <v>-</v>
      </c>
      <c r="D24" s="97" t="str">
        <f t="shared" si="0"/>
        <v>-</v>
      </c>
    </row>
    <row r="29" spans="1:4" ht="15.75" thickBot="1"/>
    <row r="30" spans="1:4" ht="15.75" thickBot="1">
      <c r="A30" s="126" t="s">
        <v>184</v>
      </c>
      <c r="B30" s="127"/>
      <c r="C30" s="128"/>
    </row>
    <row r="31" spans="1:4" ht="15.75" thickBot="1">
      <c r="A31" s="86" t="s">
        <v>13</v>
      </c>
      <c r="B31" s="87" t="s">
        <v>185</v>
      </c>
      <c r="C31" s="88" t="s">
        <v>186</v>
      </c>
    </row>
    <row r="32" spans="1:4">
      <c r="A32" s="78" t="s">
        <v>187</v>
      </c>
      <c r="B32" s="89">
        <f>COUNTIF('Ignição por centelha'!$M$16:$M$33,'Resultados centelha'!A32)</f>
        <v>0</v>
      </c>
      <c r="C32" s="81" t="str">
        <f>IF(B32&gt;=3,"OK","NOK")</f>
        <v>NOK</v>
      </c>
    </row>
    <row r="33" spans="1:3">
      <c r="A33" s="82" t="s">
        <v>188</v>
      </c>
      <c r="B33" s="89">
        <f>COUNTIF('Ignição por centelha'!$M$16:$M$33,'Resultados centelha'!A33)</f>
        <v>0</v>
      </c>
      <c r="C33" s="90" t="str">
        <f t="shared" ref="C33:C36" si="1">IF(B33&gt;=3,"OK","NOK")</f>
        <v>NOK</v>
      </c>
    </row>
    <row r="34" spans="1:3">
      <c r="A34" s="82" t="s">
        <v>189</v>
      </c>
      <c r="B34" s="89">
        <f>COUNTIF('Ignição por centelha'!$M$16:$M$33,'Resultados centelha'!A34)</f>
        <v>0</v>
      </c>
      <c r="C34" s="90" t="str">
        <f t="shared" si="1"/>
        <v>NOK</v>
      </c>
    </row>
    <row r="35" spans="1:3">
      <c r="A35" s="82" t="s">
        <v>190</v>
      </c>
      <c r="B35" s="89">
        <f>COUNTIF('Ignição por centelha'!$M$16:$M$33,'Resultados centelha'!A35)</f>
        <v>0</v>
      </c>
      <c r="C35" s="90" t="str">
        <f t="shared" si="1"/>
        <v>NOK</v>
      </c>
    </row>
    <row r="36" spans="1:3" ht="15.75" thickBot="1">
      <c r="A36" s="84" t="s">
        <v>191</v>
      </c>
      <c r="B36" s="89">
        <f>COUNTIF('Ignição por centelha'!$M$16:$M$33,'Resultados centelha'!A36)</f>
        <v>0</v>
      </c>
      <c r="C36" s="76" t="str">
        <f t="shared" si="1"/>
        <v>NOK</v>
      </c>
    </row>
    <row r="42" spans="1:3" ht="15.75" thickBot="1"/>
    <row r="43" spans="1:3" ht="15.75" thickBot="1">
      <c r="A43" s="62" t="s">
        <v>161</v>
      </c>
      <c r="B43" s="91" t="s">
        <v>192</v>
      </c>
    </row>
    <row r="44" spans="1:3">
      <c r="A44" t="str">
        <f>IF(ISTEXT(B4),B4,"")</f>
        <v/>
      </c>
    </row>
  </sheetData>
  <mergeCells count="4">
    <mergeCell ref="A1:D1"/>
    <mergeCell ref="F6:I6"/>
    <mergeCell ref="A12:D12"/>
    <mergeCell ref="A30:C30"/>
  </mergeCells>
  <pageMargins left="0.51181102362204722" right="0.51181102362204722" top="0.39370078740157483" bottom="0.39370078740157483" header="0.31496062992125984" footer="0.31496062992125984"/>
  <pageSetup paperSize="9" scale="91" orientation="portrait" horizontalDpi="4294967293" verticalDpi="1200" r:id="rId1"/>
  <headerFooter>
    <oddHeader xml:space="preserve">&amp;C&amp;"Calibri,Regular"&amp;10&amp;K000000 &amp;1
</oddHeader>
    <oddFooter>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30048-7323-41CC-AD62-D6DA412E0B20}">
  <sheetPr>
    <pageSetUpPr fitToPage="1"/>
  </sheetPr>
  <dimension ref="A1:S35"/>
  <sheetViews>
    <sheetView zoomScaleNormal="100" workbookViewId="0">
      <selection sqref="A1:D1"/>
    </sheetView>
  </sheetViews>
  <sheetFormatPr defaultColWidth="0" defaultRowHeight="15"/>
  <cols>
    <col min="1" max="1" width="24.7109375" bestFit="1" customWidth="1"/>
    <col min="2" max="2" width="42.85546875" customWidth="1"/>
    <col min="3" max="3" width="26.42578125" bestFit="1" customWidth="1"/>
    <col min="4" max="4" width="12.140625" customWidth="1"/>
    <col min="5" max="5" width="11" customWidth="1"/>
    <col min="6" max="6" width="22.85546875" hidden="1" customWidth="1"/>
    <col min="7" max="7" width="12.140625" hidden="1" customWidth="1"/>
    <col min="8" max="8" width="10.5703125" hidden="1" customWidth="1"/>
    <col min="9" max="9" width="6.5703125" hidden="1" customWidth="1"/>
    <col min="10" max="10" width="7" hidden="1" customWidth="1"/>
    <col min="11" max="11" width="6.42578125" hidden="1" customWidth="1"/>
    <col min="12" max="19" width="0" hidden="1" customWidth="1"/>
    <col min="20" max="16384" width="9.140625" hidden="1"/>
  </cols>
  <sheetData>
    <row r="1" spans="1:19" s="92" customFormat="1" ht="52.5" customHeight="1">
      <c r="A1" s="124" t="s">
        <v>193</v>
      </c>
      <c r="B1" s="124"/>
      <c r="C1" s="124"/>
      <c r="D1" s="124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 ht="27" thickBot="1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19" ht="27" thickBot="1">
      <c r="A3" s="93" t="s">
        <v>160</v>
      </c>
      <c r="B3" s="94" t="s">
        <v>161</v>
      </c>
      <c r="C3" s="94" t="s">
        <v>162</v>
      </c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19" ht="27" thickBot="1">
      <c r="A4" s="64" t="s">
        <v>194</v>
      </c>
      <c r="B4" s="65"/>
      <c r="C4" s="66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</row>
    <row r="5" spans="1:19" ht="15.75" thickBot="1"/>
    <row r="6" spans="1:19" ht="15.75" thickBot="1">
      <c r="A6" s="62" t="s">
        <v>163</v>
      </c>
      <c r="B6" s="63" t="s">
        <v>195</v>
      </c>
      <c r="C6" s="67" t="s">
        <v>165</v>
      </c>
    </row>
    <row r="7" spans="1:19" ht="15.75" thickBot="1">
      <c r="A7" s="68">
        <f ca="1">TODAY()</f>
        <v>46254</v>
      </c>
      <c r="B7" s="65" t="e">
        <f ca="1">MID(CELL("filename"),FIND("[",CELL("filename"))+1, FIND("]",
CELL("filename"))-(FIND("[",CELL("filename"))+1))</f>
        <v>#VALUE!</v>
      </c>
      <c r="C7" s="69" t="str">
        <f>IF(COUNTIF(D14:D21,"NOK")=0,"OK","NOK")</f>
        <v>OK</v>
      </c>
    </row>
    <row r="8" spans="1:19" ht="15.75" thickBot="1"/>
    <row r="9" spans="1:19">
      <c r="A9" s="71" t="s">
        <v>166</v>
      </c>
      <c r="B9" s="72" t="s">
        <v>167</v>
      </c>
      <c r="C9" s="73" t="s">
        <v>5</v>
      </c>
    </row>
    <row r="10" spans="1:19" ht="15.75" thickBot="1">
      <c r="A10" s="74"/>
      <c r="B10" s="75"/>
      <c r="C10" s="76"/>
    </row>
    <row r="11" spans="1:19" ht="15.75" thickBot="1"/>
    <row r="12" spans="1:19" ht="15.75" thickBot="1">
      <c r="A12" s="126" t="s">
        <v>196</v>
      </c>
      <c r="B12" s="127"/>
      <c r="C12" s="127"/>
      <c r="D12" s="128"/>
    </row>
    <row r="13" spans="1:19" ht="15.75" thickBot="1">
      <c r="A13" s="77" t="s">
        <v>169</v>
      </c>
      <c r="B13" s="77" t="s">
        <v>170</v>
      </c>
      <c r="C13" s="77" t="s">
        <v>171</v>
      </c>
      <c r="D13" s="77" t="s">
        <v>172</v>
      </c>
    </row>
    <row r="14" spans="1:19">
      <c r="A14" s="78" t="s">
        <v>197</v>
      </c>
      <c r="B14" s="89" t="str">
        <f>IFERROR('Ignição por compressão'!U34,"")</f>
        <v>-</v>
      </c>
      <c r="C14" s="80" t="str">
        <f>IFERROR('Ignição por compressão'!U35,"")</f>
        <v>-</v>
      </c>
      <c r="D14" s="81" t="str">
        <f>IFERROR(IF(OR(B14="-",C14="-"),"-",IF(AND(B14="OK",C14="OK"),"OK","NOK")),"")</f>
        <v>-</v>
      </c>
    </row>
    <row r="15" spans="1:19">
      <c r="A15" s="82" t="s">
        <v>198</v>
      </c>
      <c r="B15" s="89" t="str">
        <f>IFERROR('Ignição por compressão'!X34,"")</f>
        <v>-</v>
      </c>
      <c r="C15" s="80" t="str">
        <f>IFERROR('Ignição por compressão'!X35,"")</f>
        <v>-</v>
      </c>
      <c r="D15" s="81" t="str">
        <f t="shared" ref="D15:D21" si="0">IFERROR(IF(OR(B15="-",C15="-"),"-",IF(AND(B15="OK",C15="OK"),"OK","NOK")),"")</f>
        <v>-</v>
      </c>
    </row>
    <row r="16" spans="1:19">
      <c r="A16" s="82" t="s">
        <v>199</v>
      </c>
      <c r="B16" s="89" t="str">
        <f>IFERROR('Ignição por compressão'!AA34,"")</f>
        <v>-</v>
      </c>
      <c r="C16" s="80" t="str">
        <f>IFERROR('Ignição por compressão'!AA35,"")</f>
        <v>-</v>
      </c>
      <c r="D16" s="81" t="str">
        <f t="shared" si="0"/>
        <v>-</v>
      </c>
    </row>
    <row r="17" spans="1:4">
      <c r="A17" s="82" t="s">
        <v>200</v>
      </c>
      <c r="B17" s="89" t="str">
        <f>IFERROR('Ignição por compressão'!AD34,"")</f>
        <v>-</v>
      </c>
      <c r="C17" s="80" t="str">
        <f>IFERROR('Ignição por compressão'!AD35,"")</f>
        <v>-</v>
      </c>
      <c r="D17" s="81" t="str">
        <f t="shared" si="0"/>
        <v>-</v>
      </c>
    </row>
    <row r="18" spans="1:4">
      <c r="A18" s="82" t="s">
        <v>201</v>
      </c>
      <c r="B18" s="89" t="str">
        <f>IFERROR('Ignição por compressão'!AG34,"")</f>
        <v>-</v>
      </c>
      <c r="C18" s="80" t="str">
        <f>IFERROR('Ignição por compressão'!AG35,"")</f>
        <v>-</v>
      </c>
      <c r="D18" s="81" t="str">
        <f t="shared" si="0"/>
        <v>-</v>
      </c>
    </row>
    <row r="19" spans="1:4">
      <c r="A19" s="82" t="s">
        <v>202</v>
      </c>
      <c r="B19" s="89" t="str">
        <f>IFERROR('Ignição por compressão'!AJ34,"")</f>
        <v>-</v>
      </c>
      <c r="C19" s="80" t="str">
        <f>IFERROR('Ignição por compressão'!AJ35,"")</f>
        <v>-</v>
      </c>
      <c r="D19" s="81" t="str">
        <f t="shared" si="0"/>
        <v>-</v>
      </c>
    </row>
    <row r="20" spans="1:4">
      <c r="A20" s="82" t="s">
        <v>203</v>
      </c>
      <c r="B20" s="89" t="str">
        <f>IFERROR('Ignição por compressão'!AM34,"")</f>
        <v>-</v>
      </c>
      <c r="C20" s="80" t="str">
        <f>IFERROR('Ignição por compressão'!AM35,"")</f>
        <v>-</v>
      </c>
      <c r="D20" s="81" t="str">
        <f t="shared" si="0"/>
        <v>-</v>
      </c>
    </row>
    <row r="21" spans="1:4" ht="15.75" thickBot="1">
      <c r="A21" s="84" t="s">
        <v>204</v>
      </c>
      <c r="B21" s="89" t="str">
        <f>IFERROR('Ignição por compressão'!AP34,"")</f>
        <v>-</v>
      </c>
      <c r="C21" s="80" t="str">
        <f>IFERROR('Ignição por compressão'!AP35,"")</f>
        <v>-</v>
      </c>
      <c r="D21" s="81" t="str">
        <f t="shared" si="0"/>
        <v>-</v>
      </c>
    </row>
    <row r="23" spans="1:4" ht="15.75" thickBot="1"/>
    <row r="24" spans="1:4" ht="15.75" thickBot="1">
      <c r="A24" s="126" t="s">
        <v>184</v>
      </c>
      <c r="B24" s="127"/>
      <c r="C24" s="128"/>
    </row>
    <row r="25" spans="1:4" ht="15.75" thickBot="1">
      <c r="A25" s="86" t="s">
        <v>13</v>
      </c>
      <c r="B25" s="87" t="s">
        <v>185</v>
      </c>
      <c r="C25" s="88" t="s">
        <v>186</v>
      </c>
    </row>
    <row r="26" spans="1:4">
      <c r="A26" s="78" t="s">
        <v>187</v>
      </c>
      <c r="B26" s="89">
        <f>COUNTIF('Ignição por compressão'!$M$3:$M$33,A26)</f>
        <v>0</v>
      </c>
      <c r="C26" s="81" t="str">
        <f>IF(B26&gt;=3,"OK","NOK")</f>
        <v>NOK</v>
      </c>
    </row>
    <row r="27" spans="1:4">
      <c r="A27" s="82" t="s">
        <v>188</v>
      </c>
      <c r="B27" s="89">
        <f>COUNTIF('Ignição por compressão'!$M$3:$M$33,A27)</f>
        <v>0</v>
      </c>
      <c r="C27" s="90" t="str">
        <f t="shared" ref="C27:C30" si="1">IF(B27&gt;=3,"OK","NOK")</f>
        <v>NOK</v>
      </c>
    </row>
    <row r="28" spans="1:4">
      <c r="A28" s="82" t="s">
        <v>189</v>
      </c>
      <c r="B28" s="89">
        <f>COUNTIF('Ignição por compressão'!$M$3:$M$33,A28)</f>
        <v>0</v>
      </c>
      <c r="C28" s="90" t="str">
        <f t="shared" si="1"/>
        <v>NOK</v>
      </c>
    </row>
    <row r="29" spans="1:4">
      <c r="A29" s="82" t="s">
        <v>190</v>
      </c>
      <c r="B29" s="89">
        <f>COUNTIF('Ignição por compressão'!$M$3:$M$33,A29)</f>
        <v>0</v>
      </c>
      <c r="C29" s="90" t="str">
        <f t="shared" si="1"/>
        <v>NOK</v>
      </c>
    </row>
    <row r="30" spans="1:4" ht="15.75" thickBot="1">
      <c r="A30" s="84" t="s">
        <v>191</v>
      </c>
      <c r="B30" s="89">
        <f>COUNTIF('Ignição por compressão'!$M$3:$M$33,A30)</f>
        <v>0</v>
      </c>
      <c r="C30" s="76" t="str">
        <f t="shared" si="1"/>
        <v>NOK</v>
      </c>
    </row>
    <row r="33" spans="1:2" ht="15.75" thickBot="1"/>
    <row r="34" spans="1:2" ht="15.75" thickBot="1">
      <c r="A34" s="62" t="s">
        <v>161</v>
      </c>
      <c r="B34" s="91" t="s">
        <v>192</v>
      </c>
    </row>
    <row r="35" spans="1:2">
      <c r="A35" t="str">
        <f>IF(ISTEXT(B4),B4,"")</f>
        <v/>
      </c>
    </row>
  </sheetData>
  <mergeCells count="3">
    <mergeCell ref="A1:D1"/>
    <mergeCell ref="A12:D12"/>
    <mergeCell ref="A24:C24"/>
  </mergeCells>
  <pageMargins left="0.51181102362204722" right="0.51181102362204722" top="0.78740157480314965" bottom="0.78740157480314965" header="0.31496062992125984" footer="0.31496062992125984"/>
  <pageSetup paperSize="9" scale="86" orientation="portrait" horizontalDpi="4294967293" verticalDpi="1200" r:id="rId1"/>
  <headerFooter>
    <oddHeader xml:space="preserve">&amp;C&amp;"Calibri,Regular"&amp;1&amp;K000000
</oddHeader>
    <oddFooter>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f69537-ee15-4c7d-90a5-ea4b7f2f4c20" xsi:nil="true"/>
    <lcf76f155ced4ddcb4097134ff3c332f xmlns="7a9b6068-e4cf-4e78-a035-0d5ad6b2140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3C850F37AF094D9D25EE618744C9D9" ma:contentTypeVersion="13" ma:contentTypeDescription="Crie um novo documento." ma:contentTypeScope="" ma:versionID="bda8acf6881350972765fb6c31df1346">
  <xsd:schema xmlns:xsd="http://www.w3.org/2001/XMLSchema" xmlns:xs="http://www.w3.org/2001/XMLSchema" xmlns:p="http://schemas.microsoft.com/office/2006/metadata/properties" xmlns:ns2="7a9b6068-e4cf-4e78-a035-0d5ad6b2140d" xmlns:ns3="f3f69537-ee15-4c7d-90a5-ea4b7f2f4c20" targetNamespace="http://schemas.microsoft.com/office/2006/metadata/properties" ma:root="true" ma:fieldsID="c8112d23da1a82586bf9d32819c21052" ns2:_="" ns3:_="">
    <xsd:import namespace="7a9b6068-e4cf-4e78-a035-0d5ad6b2140d"/>
    <xsd:import namespace="f3f69537-ee15-4c7d-90a5-ea4b7f2f4c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9b6068-e4cf-4e78-a035-0d5ad6b214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72d7cd53-1a66-4550-8c4d-e885aa661a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f69537-ee15-4c7d-90a5-ea4b7f2f4c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d0f03c6-662a-4502-8263-079b5b1668d4}" ma:internalName="TaxCatchAll" ma:showField="CatchAllData" ma:web="f3f69537-ee15-4c7d-90a5-ea4b7f2f4c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F25638-EEFE-4711-AA14-CB9AB81D275D}"/>
</file>

<file path=customXml/itemProps2.xml><?xml version="1.0" encoding="utf-8"?>
<ds:datastoreItem xmlns:ds="http://schemas.openxmlformats.org/officeDocument/2006/customXml" ds:itemID="{852DCEAE-1B3D-4152-8A3C-004EC7760551}"/>
</file>

<file path=customXml/itemProps3.xml><?xml version="1.0" encoding="utf-8"?>
<ds:datastoreItem xmlns:ds="http://schemas.openxmlformats.org/officeDocument/2006/customXml" ds:itemID="{D9CFCC97-50CC-421E-993B-A0C87A3804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Izabela Cortelli Peres</dc:creator>
  <cp:keywords/>
  <dc:description/>
  <cp:lastModifiedBy/>
  <cp:revision/>
  <dcterms:created xsi:type="dcterms:W3CDTF">2015-06-05T18:19:34Z</dcterms:created>
  <dcterms:modified xsi:type="dcterms:W3CDTF">2026-08-20T15:03:03Z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0c7aab-9a44-47a9-b362-9ab239a9b055_Enabled">
    <vt:lpwstr>true</vt:lpwstr>
  </property>
  <property fmtid="{D5CDD505-2E9C-101B-9397-08002B2CF9AE}" pid="3" name="MSIP_Label_2e0c7aab-9a44-47a9-b362-9ab239a9b055_SetDate">
    <vt:lpwstr>2024-08-26T18:04:07Z</vt:lpwstr>
  </property>
  <property fmtid="{D5CDD505-2E9C-101B-9397-08002B2CF9AE}" pid="4" name="MSIP_Label_2e0c7aab-9a44-47a9-b362-9ab239a9b055_Method">
    <vt:lpwstr>Standard</vt:lpwstr>
  </property>
  <property fmtid="{D5CDD505-2E9C-101B-9397-08002B2CF9AE}" pid="5" name="MSIP_Label_2e0c7aab-9a44-47a9-b362-9ab239a9b055_Name">
    <vt:lpwstr>PROTECTED  関係者外秘</vt:lpwstr>
  </property>
  <property fmtid="{D5CDD505-2E9C-101B-9397-08002B2CF9AE}" pid="6" name="MSIP_Label_2e0c7aab-9a44-47a9-b362-9ab239a9b055_SiteId">
    <vt:lpwstr>3855fb14-c221-4399-b3f8-97d96a4ce45d</vt:lpwstr>
  </property>
  <property fmtid="{D5CDD505-2E9C-101B-9397-08002B2CF9AE}" pid="7" name="MSIP_Label_2e0c7aab-9a44-47a9-b362-9ab239a9b055_ActionId">
    <vt:lpwstr>399b22a6-6a93-4914-93bb-8c9858792fe6</vt:lpwstr>
  </property>
  <property fmtid="{D5CDD505-2E9C-101B-9397-08002B2CF9AE}" pid="8" name="MSIP_Label_2e0c7aab-9a44-47a9-b362-9ab239a9b055_ContentBits">
    <vt:lpwstr>1</vt:lpwstr>
  </property>
  <property fmtid="{D5CDD505-2E9C-101B-9397-08002B2CF9AE}" pid="9" name="ContentTypeId">
    <vt:lpwstr>0x010100B33C850F37AF094D9D25EE618744C9D9</vt:lpwstr>
  </property>
  <property fmtid="{D5CDD505-2E9C-101B-9397-08002B2CF9AE}" pid="10" name="MediaServiceImageTags">
    <vt:lpwstr/>
  </property>
</Properties>
</file>