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EOFI\Cláudia\2023\Orçamento\RP 9\Publicar\Enviar\"/>
    </mc:Choice>
  </mc:AlternateContent>
  <xr:revisionPtr revIDLastSave="0" documentId="13_ncr:1_{F8460698-C988-4348-BD59-8D82E79146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P 9 _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0" i="1" l="1"/>
  <c r="D310" i="1"/>
  <c r="E301" i="1"/>
  <c r="D301" i="1"/>
  <c r="E292" i="1"/>
  <c r="D292" i="1"/>
  <c r="E289" i="1"/>
  <c r="D289" i="1"/>
  <c r="E272" i="1"/>
  <c r="D272" i="1"/>
  <c r="E240" i="1"/>
  <c r="D240" i="1"/>
  <c r="E235" i="1"/>
  <c r="D235" i="1"/>
  <c r="E217" i="1"/>
  <c r="D217" i="1"/>
  <c r="E211" i="1"/>
  <c r="D211" i="1"/>
  <c r="E203" i="1"/>
  <c r="D203" i="1"/>
  <c r="E192" i="1"/>
  <c r="D192" i="1"/>
  <c r="E187" i="1"/>
  <c r="D187" i="1"/>
  <c r="E172" i="1"/>
  <c r="D172" i="1"/>
  <c r="E165" i="1"/>
  <c r="D165" i="1"/>
  <c r="E162" i="1"/>
  <c r="D162" i="1"/>
  <c r="E157" i="1"/>
  <c r="D157" i="1"/>
  <c r="E152" i="1"/>
  <c r="D152" i="1"/>
  <c r="E145" i="1"/>
  <c r="D145" i="1"/>
  <c r="E122" i="1"/>
  <c r="D122" i="1"/>
  <c r="E107" i="1"/>
  <c r="D107" i="1"/>
  <c r="E102" i="1"/>
  <c r="D102" i="1"/>
  <c r="E97" i="1"/>
  <c r="D97" i="1"/>
  <c r="E90" i="1"/>
  <c r="D90" i="1"/>
  <c r="E9" i="1"/>
  <c r="D9" i="1"/>
  <c r="D313" i="1" l="1"/>
  <c r="E313" i="1"/>
</calcChain>
</file>

<file path=xl/sharedStrings.xml><?xml version="1.0" encoding="utf-8"?>
<sst xmlns="http://schemas.openxmlformats.org/spreadsheetml/2006/main" count="317" uniqueCount="214">
  <si>
    <t>INST. BRAS. DO MEIO AMBIENTE E DOS REC. NATURAIS RENOVAVEIS</t>
  </si>
  <si>
    <t>DIPLAN / CGFIN / CEOFI</t>
  </si>
  <si>
    <t>GERENCIAL PADRAO</t>
  </si>
  <si>
    <t>Período: Janeiro a Dezembro de 2021 (ACUMULADO)</t>
  </si>
  <si>
    <t>Filtro: Resultado Primário igual a 9 e Unidade Orçamentária igual a 44201.</t>
  </si>
  <si>
    <t>Atualizado em: 31/12/2021 às 08:42:00 hs</t>
  </si>
  <si>
    <t>Identificador: Saldo Contábil / Gerencial Padrão / RP 9 sem NE todas as UGs / Usuário: CLAUDIA ILHA GATTAI / Autor: CLAUDIA ILHA GATTAI</t>
  </si>
  <si>
    <t>UG Executora</t>
  </si>
  <si>
    <t>Credor</t>
  </si>
  <si>
    <t>Natureza Detalhada</t>
  </si>
  <si>
    <t>RP NAO PROCESSADOS PAGOS</t>
  </si>
  <si>
    <t>RP PROCESSADOS PAGOS</t>
  </si>
  <si>
    <t>193099 - IBAMA-INST.BRAS.DO MEIO AMB.E DOS REC.NAT.REN</t>
  </si>
  <si>
    <t>00.475.855/0001-79 - DEPARTAMENTO DE TRANSITO DO DISTRITO FEDERAL</t>
  </si>
  <si>
    <t>3390.47.10 - TAXAS</t>
  </si>
  <si>
    <t>3390.30.06 - ALIMENTOS PARA ANIMAIS</t>
  </si>
  <si>
    <t>03.619.767/0005-15 - TORINO INFORMATICA LTDA..</t>
  </si>
  <si>
    <t>4490.52.41 - EQUIPAMENTOS DE TIC - COMPUTADORES</t>
  </si>
  <si>
    <t>04.595.044/0001-62 - PORTAL TURISMO E SERVICOS EIRELI</t>
  </si>
  <si>
    <t>3390.33.02 - PASSAGENS PARA O EXTERIOR</t>
  </si>
  <si>
    <t>3390.39.69 - SEGUROS EM GERAL</t>
  </si>
  <si>
    <t>04.690.530/0001-60 - J &amp; S COMERCIAL DE ALIMENTOS EIRELI</t>
  </si>
  <si>
    <t>04.730.121/0001-40 - ARBJI COMERCIO DE ELETRONICOS E COMPONENTES EIRELI</t>
  </si>
  <si>
    <t>3390.30.28 - MATERIAL DE PROTECAO E SEGURANCA</t>
  </si>
  <si>
    <t>06.064.175/0001-49 - AIRES TURISMO LTDA</t>
  </si>
  <si>
    <t>3390.33.01 - PASSAGENS PARA O PAIS</t>
  </si>
  <si>
    <t>06.108.772/0001-28 - CETIL SUPRIMENTOS EIRELI</t>
  </si>
  <si>
    <t>06.145.207/0001-30 - DF EQUIPAMENTOS DE PROTECAO PESSOAL EIRELI</t>
  </si>
  <si>
    <t>07.832.586/0001-08 - DF TURISMO E EVENTOS LTDA</t>
  </si>
  <si>
    <t>08.220.275/0001-42 - GRAFICA E EDITORA MOVIMENTO LTDA</t>
  </si>
  <si>
    <t>3390.39.63 - SERVICOS GRAFICOS E EDITORIAIS</t>
  </si>
  <si>
    <t>08.787.846/0001-25 - SANGELO INDUSTRIA E COMERCIO DE MEIAS LTDA</t>
  </si>
  <si>
    <t>09.180.505/0001-50 - USEBENS SEGUROS S/A</t>
  </si>
  <si>
    <t>09.248.608/0001-04 - SEGURADORA LIDER DO CONSORCIO DO SEGURO DPVAT SA</t>
  </si>
  <si>
    <t>11.020.389/0001-53 - MAM RIBEIRO COMERCIO DE ALIMENTOS</t>
  </si>
  <si>
    <t>11.384.751/0001-75 - MF BOLSAS IND. E COM. EIRELI</t>
  </si>
  <si>
    <t>11.523.806/0001-80 - ZK CONSERVACAO E LIMPEZA EIRELI</t>
  </si>
  <si>
    <t>3390.37.01 - APOIO ADMINISTRATIVO, TECNICO E OPERACIONAL</t>
  </si>
  <si>
    <t>11.694.789/0001-44 - VECTRA WORK INDUSTRIA E COMERCIO DE UNIFORMES E EQUIPAM</t>
  </si>
  <si>
    <t>3390.30.23 - UNIFORMES, TECIDOS E AVIAMENTOS</t>
  </si>
  <si>
    <t>11.777.162/0001-57 - BASIS TECNOLOGIA DA INFORMACAO S.A.</t>
  </si>
  <si>
    <t>3390.40.07 - MANUTENCAO CORRETIVA/ADAPTATIVA E SUSTENTACAO</t>
  </si>
  <si>
    <t>18.765.528/0001-17 - ECOS AGROPECUARIA E COMERCIO LTDA</t>
  </si>
  <si>
    <t>193099/19211 - IBAMA-INST.BRAS.DO MEIO AMB.E DOS REC.NAT.REN</t>
  </si>
  <si>
    <t>3390.36.02 - DIARIAS A COLABORADORES EVENTUAIS NO PAIS</t>
  </si>
  <si>
    <t>23.179.204/0001-37 - INASEG INDUSTRIA NACIONAL DE EQUIPAMENTOS DE SEGURANCA</t>
  </si>
  <si>
    <t>23.603.476/0001-12 - ALFAIATARIA DE UNIFORMES EIRELI</t>
  </si>
  <si>
    <t>27.308.745/0001-79 - ALP BOLSAS INDUSTRIA E COMERCIO EIRELI</t>
  </si>
  <si>
    <t>28.268.019/0001-32 - FERANT INDUSTRIA E COMERCIO DE ROUPAS LTDA</t>
  </si>
  <si>
    <t>3390.93.02 - RESTITUICOES</t>
  </si>
  <si>
    <t>44.669.141/0001-77 - JOBE LUV INDUSTRIA E COMERCIO LTDA</t>
  </si>
  <si>
    <t>72.381.189/0010-01 - DELL COMPUTADORES DO BRASIL LTDA</t>
  </si>
  <si>
    <t>75.543.611/0001-85 - HELISUL TAXI AEREO LTDA</t>
  </si>
  <si>
    <t>3390.33.03 - LOCACAO DE MEIOS DE TRANSPORTE</t>
  </si>
  <si>
    <t>806030/17205 - SERPRO - SEDE - BRASILIA</t>
  </si>
  <si>
    <t>3390.40.11 - SUPORTE DE INFRAESTRUTURA DE TIC</t>
  </si>
  <si>
    <t>83.054.437/0001-35 - VIPOSA S.A</t>
  </si>
  <si>
    <t>87.883.807/0001-06 - MBM SEGURADORA SA</t>
  </si>
  <si>
    <t>193100 - IBAMA - SUPERINTENDENCIA DO AMAZONAS/AM</t>
  </si>
  <si>
    <t>03.339.270/0001-10 - THE BEST PHARMA LTDA</t>
  </si>
  <si>
    <t>3390.30.18 - MATERIAIS E MEDICAMENTOS P/ USO VETERINARIO</t>
  </si>
  <si>
    <t>09.049.833/0001-11 - VETMAX PRODUTOS AGROPECUARIOS EIRELI</t>
  </si>
  <si>
    <t>15.150.504/0001-65 - LDS SERVICOS DE LIMPEZA LTDA</t>
  </si>
  <si>
    <t>193101 - IBAMA - SUPERINTENDENCIA DE ALAGOAS/AL</t>
  </si>
  <si>
    <t>01.781.151/0001-97 - PETBRAZIL CLINICA VETERINARIA LTDA</t>
  </si>
  <si>
    <t>21.684.076/0001-53 - CT ENGENHARIA E SERVICOS EIRELI</t>
  </si>
  <si>
    <t>3390.39.16 - MANUTENCAO E CONSERV. DE BENS IMOVEIS</t>
  </si>
  <si>
    <t>193102 - IBAMA - SUPERINTENDENCIA DO AMAPA/AP</t>
  </si>
  <si>
    <t>20.466.806/0001-87 - EQUINOCIO LTDA</t>
  </si>
  <si>
    <t>193103 - IBAMA - SUPERINTENDENCIA DA BAHIA/BA</t>
  </si>
  <si>
    <t>04.392.834/0001-40 - TAC COMERCIO DE ALIMENTOS LTDA</t>
  </si>
  <si>
    <t>09.200.029/0001-91 - M RUAS COMERCIO E SERVICOS EIRELI</t>
  </si>
  <si>
    <t>10.486.497/0001-53 - TRRR SANEAMENTO E GESTAO AMBIENTAL LTDA.</t>
  </si>
  <si>
    <t>3390.39.78 - LIMPEZA E CONSERVACAO</t>
  </si>
  <si>
    <t>12.505.744/0001-47 - GMX COMERCIO DE ALIMENTOS LTDA</t>
  </si>
  <si>
    <t>21.938.382/0001-79 - HIGICLEAN LIMPEZA E CONSERVACAO EIRELI</t>
  </si>
  <si>
    <t>30.492.772/0001-59 - AGROTOP COMERCIO DE PRODUTOS AGROPECUARIOS EIRELI</t>
  </si>
  <si>
    <t>36.491.118/0001-07 - MACAO CLINICA E CONSULTORIA DE ANIMAIS SILVESTRES E EXO</t>
  </si>
  <si>
    <t>3390.39.50 - SERV.MEDICO-HOSPITAL.,ODONTOL.E LABORATORIAIS</t>
  </si>
  <si>
    <t>193104 - IBAMA - SUPERINTENDENCIA DO CEARA/CE</t>
  </si>
  <si>
    <t>3390.30.24 - MATERIAL P/ MANUT.DE BENS IMOVEIS/INSTALACOES</t>
  </si>
  <si>
    <t>00.899.037/0001-01 - POSTO DOTH LTDA</t>
  </si>
  <si>
    <t>3390.30.03 - COMBUSTIVEIS E LUBRIF. P/ OUTRAS FINALIDADES</t>
  </si>
  <si>
    <t>03.475.276/0001-14 - INOVAR AR CONDICIONADO LTDA.</t>
  </si>
  <si>
    <t>4490.52.12 - APARELHOS E UTENSILIOS DOMESTICOS</t>
  </si>
  <si>
    <t>03.875.480/0001-22 - MARIA DE FATIMA RABELO EIRELI</t>
  </si>
  <si>
    <t>06.088.518/0001-05 - CLINICA PRONTOMED LTDA</t>
  </si>
  <si>
    <t>3390.30.07 - GENEROS DE ALIMENTACAO</t>
  </si>
  <si>
    <t>21.072.507/0001-20 - E G DE OLIVEIRA MATERIAIS DE CONSTRUCAO</t>
  </si>
  <si>
    <t>22.688.729/0001-35 - PONTUAL SERVICOS EMPRESARIAL EIRELI</t>
  </si>
  <si>
    <t>3390.39.79 - SERV. DE APOIO ADMIN., TECNICO E OPERACIONAL</t>
  </si>
  <si>
    <t>27.035.978/0001-45 - BROUU INDUSTRIA E COMERCIO DE CONFECCOES LTDA</t>
  </si>
  <si>
    <t>37.269.680/0001-53 - 2S SERVICOS EM TELECOMUNICACAO LTDA</t>
  </si>
  <si>
    <t>72.137.607/0001-29 - LIVRE EXPRESSAO INDUSTRIA E COMERCIO DE CONFECCOES LTDA</t>
  </si>
  <si>
    <t>193105 - IBAMA - SUPERINTENDENCIA DO ACRE/AC</t>
  </si>
  <si>
    <t>00.415.832/0001-79 - SB DISTRIBUIDORA EIRELI</t>
  </si>
  <si>
    <t>11.661.499/0001-02 - MAIA &amp; PIMENTEL SERVICOS E CONSULTORIA LTDA</t>
  </si>
  <si>
    <t>3390.39.05 - SERVICOS TECNICOS PROFISSIONAIS</t>
  </si>
  <si>
    <t>193107 - IBAMA - SUPERINTENDENCIA DO ESPIRITO SANTO/ES</t>
  </si>
  <si>
    <t>16.829.118/0001-67 - FOCUS GESTAO ADMINISTRATIVA EIRELI</t>
  </si>
  <si>
    <t>29.003.455/0001-42 - FGP SOLUTIONS EIRELI</t>
  </si>
  <si>
    <t>193108 - IBAMA - SUPERINTENDENCIA DE GOIAS/GO</t>
  </si>
  <si>
    <t>08.247.960/0001-62 - REAL JG FACILITIES EIRELI</t>
  </si>
  <si>
    <t>3390.37.02 - LIMPEZA E CONSERVACAO</t>
  </si>
  <si>
    <t>37.838.257/0001-27 - ABACO CONSTRUTORA LTDA</t>
  </si>
  <si>
    <t>4490.51.91 - OBRAS EM ANDAMENTO</t>
  </si>
  <si>
    <t>193110 - IBAMA - SUPERINTENDENCIA DO MARANHAO/MA</t>
  </si>
  <si>
    <t>03.211.977/0001-46 - ETAPA - SERVICOS GERAIS LTDA</t>
  </si>
  <si>
    <t>193111 - IBAMA - SUPERINTENDENCIA DE MINAS GERAIS/MG</t>
  </si>
  <si>
    <t>05.266.324/0001-90 - SERQUIP - TRATAMENTO DE RESIDUOS MG LTDA</t>
  </si>
  <si>
    <t>10.398.338/0001-05 - TOTALCOB SERVICOS TERCEIRIZADOS EIRELI</t>
  </si>
  <si>
    <t>26.269.308/0001-20 - A DDTIZA LTDA</t>
  </si>
  <si>
    <t>193112 - IBAMA - SUPERINTENDENCIA MATO GROSSO SUL/MS</t>
  </si>
  <si>
    <t>3390.30.22 - MATERIAL DE LIMPEZA E PROD. DE HIGIENIZACAO</t>
  </si>
  <si>
    <t>10.439.655/0001-14 - PEDRO REGINALDO DE ALBERNAZ FARIA E FAGUNDES LTDA</t>
  </si>
  <si>
    <t>11.395.850/0001-52 - EVOLUCAO PET - COMERCIO DE PRODUTOS PARA BANHO/TOSA E V</t>
  </si>
  <si>
    <t>3390.30.36 - MATERIAL HOSPITALAR</t>
  </si>
  <si>
    <t>4490.52.08 - APAR.EQUIP.UTENS.MED.,ODONT,LABOR.HOSPIT.</t>
  </si>
  <si>
    <t>18.432.445/0001-06 - ANIMALLTAG SISTEMAS DE IDENTIFICACAO ANIMAL LTDA</t>
  </si>
  <si>
    <t>24.103.721/0001-95 - ROYAL ATACADISTA E COMERCIO EIRELI</t>
  </si>
  <si>
    <t>29.412.918/0001-20 - MALTACARE DISTRIBUIDORA EIRELI</t>
  </si>
  <si>
    <t>193113 - IBAMA - SUPERINTENDENCIA DO MATO GROSSO/MT</t>
  </si>
  <si>
    <t>193113/19211 - IBAMA - SUPERINTENDENCIA DO MATO GROSSO/MT</t>
  </si>
  <si>
    <t>35.656.327/0001-09 - VALLE COMERCIO DE MAQUINAS INDUSTRIAIS EIRELI</t>
  </si>
  <si>
    <t>193115 - IBAMA - SUPERINTENDENCIA DA PARAIBA/PB</t>
  </si>
  <si>
    <t>02.368.789/0001-63 - INDUSTRIA DE POLPAS NATURAL SABOR EIRELI</t>
  </si>
  <si>
    <t>09.123.654/0001-87 - COMPANHIA DE AGUA E ESGOTOS DA PARAIBA CAGEPA</t>
  </si>
  <si>
    <t>3390.39.44 - SERVICOS DE AGUA E ESGOTO</t>
  </si>
  <si>
    <t>10.992.653/0001-58 - TERCELIMPE SERVICOS DE LIMPEZA EIRELI</t>
  </si>
  <si>
    <t>15.309.324/0001-83 - SERVEBEM CONSERVACAO E LIMPEZA DE PREDIOS EIRELI</t>
  </si>
  <si>
    <t>193116 - IBAMA - SUPERINTENDENCIA DE PERNAMBUCO/PE</t>
  </si>
  <si>
    <t>4490.52.35 - MATERIAL DE TIC (PERMANENTE)</t>
  </si>
  <si>
    <t>4490.52.30 - MAQUINAS E EQUIPAMENTOS ENERGETICOS</t>
  </si>
  <si>
    <t>4490.52.38 - MAQ., FERRAMENTAS E UTENSILIOS DE OFICINA</t>
  </si>
  <si>
    <t>193117 - IBAMA - SUPERINTENDENCIA DO PIAUI/PI</t>
  </si>
  <si>
    <t>11.399.787/0001-22 - VENEZA SERVICOS ADMINISTRATIVOS LTDA</t>
  </si>
  <si>
    <t>19.864.509/0001-00 - NASCIMENTO SALES PRODUTOS ALIMENTICIOS LTDA</t>
  </si>
  <si>
    <t>193119 - IBAMA - SUPERINTENDENCIA DO RIO DE JANEIRO/RJ</t>
  </si>
  <si>
    <t>02.726.452/0001-80 - WIMAGI COMERCIO E DISTRIBUICAO LTDA</t>
  </si>
  <si>
    <t>3390.36.39 - FRETES E TRANSPORTES DE ENCOMENDAS</t>
  </si>
  <si>
    <t>03.872.129/0001-88 - FIDELITY MANUTENCAO PREDIAL E SERVICOS TECNICOS LTDA</t>
  </si>
  <si>
    <t>17.242.160/0001-40 - SOX SOLUCAO EM EXTRUSAO LTDA</t>
  </si>
  <si>
    <t>28.424.835/0001-98 - DGC MEDIC MEDICAMENTOS E PRODUTOS HOSPITALARES EIRELI</t>
  </si>
  <si>
    <t>29.107.879/0001-57 - EC VARGAS COMERCIO E SERVICOS LTDA</t>
  </si>
  <si>
    <t>30.985.388/0001-98 - CENTRO AUDITIVO AUDIO NEX EIRELI</t>
  </si>
  <si>
    <t>69.207.850/0001-61 - RCA PRODUTOS E SERVICOS LTDA.</t>
  </si>
  <si>
    <t>3390.39.76 - CLASSIFICACAO DE PRODUTOS</t>
  </si>
  <si>
    <t>3390.93.08 - RESSARCIMENTO ASSISTENCIA MEDICA/ODONTOLOGICA</t>
  </si>
  <si>
    <t>193120 - IBAMA - SUPERINTENDENCIA RIO GRANDE NORTE/RN</t>
  </si>
  <si>
    <t>193122 - IBAMA - SUPERINTENDENCIA DE RORAIMA/RR</t>
  </si>
  <si>
    <t>00.376.437/0001-24 - AUTO POSTO ABEL GALINHA LIMITADA</t>
  </si>
  <si>
    <t>05.281.484/0001-08 - HIGILIMP SERVICOS EIRELI</t>
  </si>
  <si>
    <t>07.296.219/0001-29 - E. R. FELIX - PROD. AGROP</t>
  </si>
  <si>
    <t>3390.30.09 - MATERIAL FARMACOLOGICO</t>
  </si>
  <si>
    <t>07.612.370/0001-29 - PIMENTEL TURISMO E TRANSPORTES LTDA</t>
  </si>
  <si>
    <t>3390.39.74 - FRETES E TRANSPORTES DE ENCOMENDAS</t>
  </si>
  <si>
    <t>3390.39.17 - MANUT. E CONSERV. DE MAQUINAS E EQUIPAMENTOS</t>
  </si>
  <si>
    <t>27.494.420/0001-28 - SOARES COMERCIO E LICITACOES LTDA</t>
  </si>
  <si>
    <t>3390.30.14 - MATERIAL EDUCATIVO E ESPORTIVO</t>
  </si>
  <si>
    <t>29.926.189/0001-20 - SIS COMERCIO DE MATERIAIS E EQUIPAMENTOS LTDA</t>
  </si>
  <si>
    <t>30.041.676/0001-94 - VIVO LICITACOES EIRELI</t>
  </si>
  <si>
    <t>4490.52.48 - VEICULOS DIVERSOS</t>
  </si>
  <si>
    <t>193124 - IBAMA - SUPERINTENDENCIA DO RIO GRANDE SUL/RS</t>
  </si>
  <si>
    <t>28.591.670/0001-49 - VETSUL COMERCIO DE MEDICAMENTOS EIRELI</t>
  </si>
  <si>
    <t>3390.30.13 - MATERIAL DE CACA E PESCA</t>
  </si>
  <si>
    <t>3390.30.16 - MATERIAL DE EXPEDIENTE</t>
  </si>
  <si>
    <t>193126 - IBAMA - SUPERINTENDENCIA DE SERGIPE/SE</t>
  </si>
  <si>
    <t>28.973.178/0001-38 - MASTERSERV EMPREENDIMENTOS EIRELI</t>
  </si>
  <si>
    <t>193129 - IBAMA - SUPERINTENDENCIA DE SAO PAULO/SP</t>
  </si>
  <si>
    <t>09.483.617/0001-80 - LICITAVET COMERCIAL LTDA</t>
  </si>
  <si>
    <t>18.244.331/0001-32 - VALE SERV HORTIFRUTIGRANJEIROS LTDA</t>
  </si>
  <si>
    <t>193330 - IBAMA - COORD. GERAL DE GESTAO DE PESSOAS</t>
  </si>
  <si>
    <t>193330/19211 - IBAMA - COORD. GERAL DE GESTAO DE PESSOAS</t>
  </si>
  <si>
    <t>3390.04.01 - SALARIO CONTRATO TEMPORARIO</t>
  </si>
  <si>
    <t>3390.04.12 - FERIAS VENCIDAS/PROPORCIONAIS - CONTRATOS TEM</t>
  </si>
  <si>
    <t>3390.04.13 - 13 SALARIO - CONTRATO TEMPORARIO</t>
  </si>
  <si>
    <t>3390.04.14 - FERIAS - ABONO CONSTITUCIONAL</t>
  </si>
  <si>
    <t>3390.04.21 - AUXILIO-ALIMENTACAO</t>
  </si>
  <si>
    <t>3390.04.22 - AUXILIO-CRECHE</t>
  </si>
  <si>
    <t>3390.04.23 - AUXILIO-TRANSPORTE</t>
  </si>
  <si>
    <t>364102 - CONSELHO NAC DE DESENV CIENT E TECNOLOGICO</t>
  </si>
  <si>
    <t>*NÃO INFORMADO*</t>
  </si>
  <si>
    <t>3390.18.01 - BOLSAS DE ESTUDO NO PAIS</t>
  </si>
  <si>
    <t>T O T A L</t>
  </si>
  <si>
    <t>***.783.201-** - JOSE CARLOS MENDES DE MORAIS</t>
  </si>
  <si>
    <t>***.539.911-** - GERALDO DIVINO DE ASSIS</t>
  </si>
  <si>
    <t>***.045.451-** - BRUNO CAMPOS RAMOS</t>
  </si>
  <si>
    <t>***.552.521-** - TRAIU ASSALU MEHINACO</t>
  </si>
  <si>
    <t>***.220.941-** - ANA MARIA CANUT CUNHA</t>
  </si>
  <si>
    <t>**.424.128/0001-** - LUIZ TADEO DAMASCHI</t>
  </si>
  <si>
    <t>**.272.952/0001-** - VERA LUCIA FRANCISCA DOS SANTOS</t>
  </si>
  <si>
    <t>**.276.236/0001-**- JONATHAN DE ALBUQUERQUE REINO</t>
  </si>
  <si>
    <t xml:space="preserve">**.180.776/0001-**- LUCAS SILVA DO ROSARIO </t>
  </si>
  <si>
    <t>**.836.729/0001-** - RAIMUNDO COSMO LIMA</t>
  </si>
  <si>
    <t>**.449.440/0001-** - FRANCISCO ALESSANDRO ALEXANDRE PINTOS</t>
  </si>
  <si>
    <t>**.301.402/0001-** - MARIA DE FATIMA SILVA SOUZA</t>
  </si>
  <si>
    <t>**.924.197/0001-**- ARIANE MENDES ROCHA</t>
  </si>
  <si>
    <t xml:space="preserve">**.422.165/0001-** - AMANDA CARLA DA SILVA SOARES </t>
  </si>
  <si>
    <t>**.916.348/0001-** - JONI ROBERTO ZIN</t>
  </si>
  <si>
    <t>***.367.563-** - TACIANA MENDONCA SHERLOCK</t>
  </si>
  <si>
    <t>**.205.406/0001-** - J DE MOURA VALE</t>
  </si>
  <si>
    <t>**.703.980/0001-** - J R SOARES DA SILVA</t>
  </si>
  <si>
    <t>**.752.429/0001-** - G SILVA NASCIMENTO</t>
  </si>
  <si>
    <t>**.908.306/0001-** - R P RAMOS</t>
  </si>
  <si>
    <t xml:space="preserve">**.851.017/0001-** - SAULO SILVA DE LIMA </t>
  </si>
  <si>
    <t xml:space="preserve">**.128.778/0001-** - NADSON PADILHA PINHEIRO </t>
  </si>
  <si>
    <t xml:space="preserve">**.776.700/0001-** - GABRIELA MENDONCA DA SILVA </t>
  </si>
  <si>
    <t>**.455.519/0001-** - R.C.GOES</t>
  </si>
  <si>
    <t xml:space="preserve">**.587.427/0001-** - ALISSON DINIZ BENITES </t>
  </si>
  <si>
    <t xml:space="preserve">**.693.028/0001-** - JEAN GABRIEL CORREA </t>
  </si>
  <si>
    <t xml:space="preserve">**.503.855/0001-** - FABRICIO DE LIMA MIRANDA </t>
  </si>
  <si>
    <t>**.904.963/0001-** - DIEGO F.GUTIERREZ</t>
  </si>
  <si>
    <t>**.056.556/0001-** - P FONSECA DE FARIAS ME</t>
  </si>
  <si>
    <t>**.278.888/0001-** - J. L. F.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</si>
</sst>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1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/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3"/>
  <sheetViews>
    <sheetView tabSelected="1" topLeftCell="A279" workbookViewId="0">
      <selection activeCell="B314" sqref="B314"/>
    </sheetView>
  </sheetViews>
  <sheetFormatPr defaultRowHeight="15" x14ac:dyDescent="0.25"/>
  <cols>
    <col min="1" max="1" width="13" customWidth="1"/>
    <col min="2" max="2" width="21.85546875" customWidth="1"/>
    <col min="3" max="3" width="19" customWidth="1"/>
    <col min="4" max="4" width="25" customWidth="1"/>
    <col min="5" max="5" width="21" customWidth="1"/>
  </cols>
  <sheetData>
    <row r="1" spans="1:5" x14ac:dyDescent="0.25">
      <c r="A1" s="11" t="s">
        <v>0</v>
      </c>
      <c r="B1" s="10"/>
      <c r="C1" s="10"/>
      <c r="D1" s="10"/>
      <c r="E1" s="10"/>
    </row>
    <row r="2" spans="1:5" x14ac:dyDescent="0.25">
      <c r="A2" s="11" t="s">
        <v>1</v>
      </c>
      <c r="B2" s="10"/>
      <c r="C2" s="10"/>
      <c r="D2" s="10"/>
      <c r="E2" s="10"/>
    </row>
    <row r="3" spans="1:5" x14ac:dyDescent="0.25">
      <c r="A3" s="11" t="s">
        <v>2</v>
      </c>
      <c r="B3" s="10"/>
      <c r="C3" s="10"/>
      <c r="D3" s="10"/>
      <c r="E3" s="10"/>
    </row>
    <row r="4" spans="1:5" x14ac:dyDescent="0.25">
      <c r="A4" s="9" t="s">
        <v>3</v>
      </c>
      <c r="B4" s="10"/>
      <c r="C4" s="10"/>
      <c r="D4" s="10"/>
      <c r="E4" s="10"/>
    </row>
    <row r="5" spans="1:5" x14ac:dyDescent="0.25">
      <c r="A5" s="9" t="s">
        <v>4</v>
      </c>
      <c r="B5" s="10"/>
      <c r="C5" s="10"/>
      <c r="D5" s="10"/>
      <c r="E5" s="10"/>
    </row>
    <row r="6" spans="1:5" x14ac:dyDescent="0.25">
      <c r="A6" s="9" t="s">
        <v>5</v>
      </c>
      <c r="B6" s="10"/>
      <c r="C6" s="10"/>
      <c r="D6" s="10"/>
      <c r="E6" s="10"/>
    </row>
    <row r="7" spans="1:5" x14ac:dyDescent="0.25">
      <c r="A7" s="9" t="s">
        <v>6</v>
      </c>
      <c r="B7" s="10"/>
      <c r="C7" s="10"/>
      <c r="D7" s="10"/>
      <c r="E7" s="10"/>
    </row>
    <row r="8" spans="1:5" x14ac:dyDescent="0.25">
      <c r="A8" s="1" t="s">
        <v>7</v>
      </c>
      <c r="B8" s="1" t="s">
        <v>8</v>
      </c>
      <c r="C8" s="1" t="s">
        <v>9</v>
      </c>
      <c r="D8" s="2" t="s">
        <v>10</v>
      </c>
      <c r="E8" s="2" t="s">
        <v>11</v>
      </c>
    </row>
    <row r="9" spans="1:5" x14ac:dyDescent="0.25">
      <c r="A9" s="4" t="s">
        <v>12</v>
      </c>
      <c r="B9" s="4"/>
      <c r="C9" s="4"/>
      <c r="D9" s="7">
        <f t="shared" ref="D9:E9" si="0">D10+D12+D14+D16+D19+D21+D23+D25+D27+D29+D31+D33+D35+D37+D39+D41+D43+D45+D47+D49+D51+D53+D55+D57+D59+D61+D63+D66+D68+D70+D72+D74+D76+D78+D80+D82+D84+D86+D88</f>
        <v>5267870.7700000005</v>
      </c>
      <c r="E9" s="7">
        <f t="shared" si="0"/>
        <v>33904.94</v>
      </c>
    </row>
    <row r="10" spans="1:5" x14ac:dyDescent="0.25">
      <c r="A10" s="4"/>
      <c r="B10" s="4" t="s">
        <v>13</v>
      </c>
      <c r="C10" s="4"/>
      <c r="D10" s="7">
        <v>0</v>
      </c>
      <c r="E10" s="7">
        <v>0</v>
      </c>
    </row>
    <row r="11" spans="1:5" x14ac:dyDescent="0.25">
      <c r="A11" s="3"/>
      <c r="B11" s="3"/>
      <c r="C11" s="3" t="s">
        <v>14</v>
      </c>
      <c r="D11" s="6">
        <v>0</v>
      </c>
      <c r="E11" s="6">
        <v>0</v>
      </c>
    </row>
    <row r="12" spans="1:5" x14ac:dyDescent="0.25">
      <c r="A12" s="4"/>
      <c r="B12" s="4" t="s">
        <v>189</v>
      </c>
      <c r="C12" s="4"/>
      <c r="D12" s="7">
        <v>900</v>
      </c>
      <c r="E12" s="7">
        <v>0</v>
      </c>
    </row>
    <row r="13" spans="1:5" x14ac:dyDescent="0.25">
      <c r="A13" s="3"/>
      <c r="B13" s="3"/>
      <c r="C13" s="3" t="s">
        <v>15</v>
      </c>
      <c r="D13" s="6">
        <v>900</v>
      </c>
      <c r="E13" s="6">
        <v>0</v>
      </c>
    </row>
    <row r="14" spans="1:5" x14ac:dyDescent="0.25">
      <c r="A14" s="4"/>
      <c r="B14" s="4" t="s">
        <v>16</v>
      </c>
      <c r="C14" s="4"/>
      <c r="D14" s="7">
        <v>287734</v>
      </c>
      <c r="E14" s="7">
        <v>0</v>
      </c>
    </row>
    <row r="15" spans="1:5" x14ac:dyDescent="0.25">
      <c r="A15" s="3"/>
      <c r="B15" s="3"/>
      <c r="C15" s="3" t="s">
        <v>17</v>
      </c>
      <c r="D15" s="6">
        <v>287734</v>
      </c>
      <c r="E15" s="6">
        <v>0</v>
      </c>
    </row>
    <row r="16" spans="1:5" x14ac:dyDescent="0.25">
      <c r="A16" s="4"/>
      <c r="B16" s="4" t="s">
        <v>18</v>
      </c>
      <c r="C16" s="4"/>
      <c r="D16" s="7">
        <v>0</v>
      </c>
      <c r="E16" s="7">
        <v>0</v>
      </c>
    </row>
    <row r="17" spans="1:5" x14ac:dyDescent="0.25">
      <c r="A17" s="3"/>
      <c r="B17" s="3"/>
      <c r="C17" s="3" t="s">
        <v>19</v>
      </c>
      <c r="D17" s="6">
        <v>0</v>
      </c>
      <c r="E17" s="6">
        <v>0</v>
      </c>
    </row>
    <row r="18" spans="1:5" x14ac:dyDescent="0.25">
      <c r="A18" s="3"/>
      <c r="B18" s="3"/>
      <c r="C18" s="3" t="s">
        <v>20</v>
      </c>
      <c r="D18" s="6">
        <v>0</v>
      </c>
      <c r="E18" s="6">
        <v>0</v>
      </c>
    </row>
    <row r="19" spans="1:5" x14ac:dyDescent="0.25">
      <c r="A19" s="4"/>
      <c r="B19" s="4" t="s">
        <v>21</v>
      </c>
      <c r="C19" s="4"/>
      <c r="D19" s="7">
        <v>8718.76</v>
      </c>
      <c r="E19" s="7">
        <v>0</v>
      </c>
    </row>
    <row r="20" spans="1:5" x14ac:dyDescent="0.25">
      <c r="A20" s="3"/>
      <c r="B20" s="3"/>
      <c r="C20" s="3" t="s">
        <v>15</v>
      </c>
      <c r="D20" s="6">
        <v>8718.76</v>
      </c>
      <c r="E20" s="6">
        <v>0</v>
      </c>
    </row>
    <row r="21" spans="1:5" x14ac:dyDescent="0.25">
      <c r="A21" s="4"/>
      <c r="B21" s="4" t="s">
        <v>22</v>
      </c>
      <c r="C21" s="4"/>
      <c r="D21" s="7">
        <v>14400</v>
      </c>
      <c r="E21" s="7">
        <v>0</v>
      </c>
    </row>
    <row r="22" spans="1:5" x14ac:dyDescent="0.25">
      <c r="A22" s="3"/>
      <c r="B22" s="3"/>
      <c r="C22" s="3" t="s">
        <v>23</v>
      </c>
      <c r="D22" s="6">
        <v>14400</v>
      </c>
      <c r="E22" s="6">
        <v>0</v>
      </c>
    </row>
    <row r="23" spans="1:5" x14ac:dyDescent="0.25">
      <c r="A23" s="4"/>
      <c r="B23" s="4" t="s">
        <v>24</v>
      </c>
      <c r="C23" s="4"/>
      <c r="D23" s="7">
        <v>0</v>
      </c>
      <c r="E23" s="7">
        <v>0</v>
      </c>
    </row>
    <row r="24" spans="1:5" x14ac:dyDescent="0.25">
      <c r="A24" s="3"/>
      <c r="B24" s="3"/>
      <c r="C24" s="3" t="s">
        <v>25</v>
      </c>
      <c r="D24" s="6">
        <v>0</v>
      </c>
      <c r="E24" s="6">
        <v>0</v>
      </c>
    </row>
    <row r="25" spans="1:5" x14ac:dyDescent="0.25">
      <c r="A25" s="4"/>
      <c r="B25" s="4" t="s">
        <v>26</v>
      </c>
      <c r="C25" s="4"/>
      <c r="D25" s="7">
        <v>617.1</v>
      </c>
      <c r="E25" s="7">
        <v>0</v>
      </c>
    </row>
    <row r="26" spans="1:5" x14ac:dyDescent="0.25">
      <c r="A26" s="3"/>
      <c r="B26" s="3"/>
      <c r="C26" s="3" t="s">
        <v>15</v>
      </c>
      <c r="D26" s="6">
        <v>617.1</v>
      </c>
      <c r="E26" s="6">
        <v>0</v>
      </c>
    </row>
    <row r="27" spans="1:5" x14ac:dyDescent="0.25">
      <c r="A27" s="4"/>
      <c r="B27" s="4" t="s">
        <v>27</v>
      </c>
      <c r="C27" s="4"/>
      <c r="D27" s="7">
        <v>171800</v>
      </c>
      <c r="E27" s="7">
        <v>0</v>
      </c>
    </row>
    <row r="28" spans="1:5" x14ac:dyDescent="0.25">
      <c r="A28" s="3"/>
      <c r="B28" s="3"/>
      <c r="C28" s="3" t="s">
        <v>23</v>
      </c>
      <c r="D28" s="6">
        <v>171800</v>
      </c>
      <c r="E28" s="6">
        <v>0</v>
      </c>
    </row>
    <row r="29" spans="1:5" x14ac:dyDescent="0.25">
      <c r="A29" s="4"/>
      <c r="B29" s="4" t="s">
        <v>28</v>
      </c>
      <c r="C29" s="4"/>
      <c r="D29" s="7">
        <v>0</v>
      </c>
      <c r="E29" s="7">
        <v>33904.94</v>
      </c>
    </row>
    <row r="30" spans="1:5" x14ac:dyDescent="0.25">
      <c r="A30" s="3"/>
      <c r="B30" s="3"/>
      <c r="C30" s="3" t="s">
        <v>25</v>
      </c>
      <c r="D30" s="6">
        <v>0</v>
      </c>
      <c r="E30" s="6">
        <v>33904.94</v>
      </c>
    </row>
    <row r="31" spans="1:5" x14ac:dyDescent="0.25">
      <c r="A31" s="4"/>
      <c r="B31" s="4" t="s">
        <v>29</v>
      </c>
      <c r="C31" s="4"/>
      <c r="D31" s="7">
        <v>370908.71</v>
      </c>
      <c r="E31" s="7">
        <v>0</v>
      </c>
    </row>
    <row r="32" spans="1:5" x14ac:dyDescent="0.25">
      <c r="A32" s="3"/>
      <c r="B32" s="3"/>
      <c r="C32" s="3" t="s">
        <v>30</v>
      </c>
      <c r="D32" s="6">
        <v>370908.71</v>
      </c>
      <c r="E32" s="6">
        <v>0</v>
      </c>
    </row>
    <row r="33" spans="1:5" x14ac:dyDescent="0.25">
      <c r="A33" s="4"/>
      <c r="B33" s="4" t="s">
        <v>31</v>
      </c>
      <c r="C33" s="4"/>
      <c r="D33" s="7">
        <v>9600</v>
      </c>
      <c r="E33" s="7">
        <v>0</v>
      </c>
    </row>
    <row r="34" spans="1:5" x14ac:dyDescent="0.25">
      <c r="A34" s="3"/>
      <c r="B34" s="3"/>
      <c r="C34" s="3" t="s">
        <v>23</v>
      </c>
      <c r="D34" s="6">
        <v>9600</v>
      </c>
      <c r="E34" s="6">
        <v>0</v>
      </c>
    </row>
    <row r="35" spans="1:5" x14ac:dyDescent="0.25">
      <c r="A35" s="4"/>
      <c r="B35" s="4" t="s">
        <v>32</v>
      </c>
      <c r="C35" s="4"/>
      <c r="D35" s="7">
        <v>0</v>
      </c>
      <c r="E35" s="7">
        <v>0</v>
      </c>
    </row>
    <row r="36" spans="1:5" x14ac:dyDescent="0.25">
      <c r="A36" s="3"/>
      <c r="B36" s="3"/>
      <c r="C36" s="3" t="s">
        <v>20</v>
      </c>
      <c r="D36" s="6">
        <v>0</v>
      </c>
      <c r="E36" s="6">
        <v>0</v>
      </c>
    </row>
    <row r="37" spans="1:5" x14ac:dyDescent="0.25">
      <c r="A37" s="4"/>
      <c r="B37" s="4" t="s">
        <v>33</v>
      </c>
      <c r="C37" s="4"/>
      <c r="D37" s="7">
        <v>0</v>
      </c>
      <c r="E37" s="7">
        <v>0</v>
      </c>
    </row>
    <row r="38" spans="1:5" x14ac:dyDescent="0.25">
      <c r="A38" s="3"/>
      <c r="B38" s="3"/>
      <c r="C38" s="3" t="s">
        <v>20</v>
      </c>
      <c r="D38" s="6">
        <v>0</v>
      </c>
      <c r="E38" s="6">
        <v>0</v>
      </c>
    </row>
    <row r="39" spans="1:5" x14ac:dyDescent="0.25">
      <c r="A39" s="4"/>
      <c r="B39" s="4" t="s">
        <v>34</v>
      </c>
      <c r="C39" s="4"/>
      <c r="D39" s="7">
        <v>12841.16</v>
      </c>
      <c r="E39" s="7">
        <v>0</v>
      </c>
    </row>
    <row r="40" spans="1:5" x14ac:dyDescent="0.25">
      <c r="A40" s="3"/>
      <c r="B40" s="3"/>
      <c r="C40" s="3" t="s">
        <v>15</v>
      </c>
      <c r="D40" s="6">
        <v>12841.16</v>
      </c>
      <c r="E40" s="6">
        <v>0</v>
      </c>
    </row>
    <row r="41" spans="1:5" x14ac:dyDescent="0.25">
      <c r="A41" s="4"/>
      <c r="B41" s="4" t="s">
        <v>35</v>
      </c>
      <c r="C41" s="4"/>
      <c r="D41" s="7">
        <v>208086</v>
      </c>
      <c r="E41" s="7">
        <v>0</v>
      </c>
    </row>
    <row r="42" spans="1:5" x14ac:dyDescent="0.25">
      <c r="A42" s="3"/>
      <c r="B42" s="3"/>
      <c r="C42" s="3" t="s">
        <v>23</v>
      </c>
      <c r="D42" s="6">
        <v>208086</v>
      </c>
      <c r="E42" s="6">
        <v>0</v>
      </c>
    </row>
    <row r="43" spans="1:5" x14ac:dyDescent="0.25">
      <c r="A43" s="4"/>
      <c r="B43" s="4" t="s">
        <v>36</v>
      </c>
      <c r="C43" s="4"/>
      <c r="D43" s="7">
        <v>29691.67</v>
      </c>
      <c r="E43" s="7">
        <v>0</v>
      </c>
    </row>
    <row r="44" spans="1:5" x14ac:dyDescent="0.25">
      <c r="A44" s="3"/>
      <c r="B44" s="3"/>
      <c r="C44" s="3" t="s">
        <v>37</v>
      </c>
      <c r="D44" s="6">
        <v>29691.67</v>
      </c>
      <c r="E44" s="6">
        <v>0</v>
      </c>
    </row>
    <row r="45" spans="1:5" x14ac:dyDescent="0.25">
      <c r="A45" s="4"/>
      <c r="B45" s="4" t="s">
        <v>38</v>
      </c>
      <c r="C45" s="4"/>
      <c r="D45" s="7">
        <v>1489655.54</v>
      </c>
      <c r="E45" s="7">
        <v>0</v>
      </c>
    </row>
    <row r="46" spans="1:5" x14ac:dyDescent="0.25">
      <c r="A46" s="3"/>
      <c r="B46" s="3"/>
      <c r="C46" s="3" t="s">
        <v>39</v>
      </c>
      <c r="D46" s="6">
        <v>1489655.54</v>
      </c>
      <c r="E46" s="6">
        <v>0</v>
      </c>
    </row>
    <row r="47" spans="1:5" x14ac:dyDescent="0.25">
      <c r="A47" s="4"/>
      <c r="B47" s="4" t="s">
        <v>40</v>
      </c>
      <c r="C47" s="4"/>
      <c r="D47" s="7">
        <v>417406.2</v>
      </c>
      <c r="E47" s="7">
        <v>0</v>
      </c>
    </row>
    <row r="48" spans="1:5" x14ac:dyDescent="0.25">
      <c r="A48" s="3"/>
      <c r="B48" s="3"/>
      <c r="C48" s="3" t="s">
        <v>41</v>
      </c>
      <c r="D48" s="6">
        <v>417406.2</v>
      </c>
      <c r="E48" s="6">
        <v>0</v>
      </c>
    </row>
    <row r="49" spans="1:5" x14ac:dyDescent="0.25">
      <c r="A49" s="4"/>
      <c r="B49" s="4" t="s">
        <v>190</v>
      </c>
      <c r="C49" s="4"/>
      <c r="D49" s="7">
        <v>21846</v>
      </c>
      <c r="E49" s="7">
        <v>0</v>
      </c>
    </row>
    <row r="50" spans="1:5" x14ac:dyDescent="0.25">
      <c r="A50" s="3"/>
      <c r="B50" s="3"/>
      <c r="C50" s="3" t="s">
        <v>39</v>
      </c>
      <c r="D50" s="6">
        <v>21846</v>
      </c>
      <c r="E50" s="6">
        <v>0</v>
      </c>
    </row>
    <row r="51" spans="1:5" x14ac:dyDescent="0.25">
      <c r="A51" s="4"/>
      <c r="B51" s="4" t="s">
        <v>42</v>
      </c>
      <c r="C51" s="4"/>
      <c r="D51" s="7">
        <v>0</v>
      </c>
      <c r="E51" s="7">
        <v>0</v>
      </c>
    </row>
    <row r="52" spans="1:5" x14ac:dyDescent="0.25">
      <c r="A52" s="3"/>
      <c r="B52" s="3"/>
      <c r="C52" s="3" t="s">
        <v>15</v>
      </c>
      <c r="D52" s="6">
        <v>0</v>
      </c>
      <c r="E52" s="6">
        <v>0</v>
      </c>
    </row>
    <row r="53" spans="1:5" x14ac:dyDescent="0.25">
      <c r="A53" s="4"/>
      <c r="B53" s="4" t="s">
        <v>43</v>
      </c>
      <c r="C53" s="4"/>
      <c r="D53" s="7">
        <v>0</v>
      </c>
      <c r="E53" s="7">
        <v>0</v>
      </c>
    </row>
    <row r="54" spans="1:5" x14ac:dyDescent="0.25">
      <c r="A54" s="3"/>
      <c r="B54" s="3"/>
      <c r="C54" s="3" t="s">
        <v>44</v>
      </c>
      <c r="D54" s="6">
        <v>0</v>
      </c>
      <c r="E54" s="6">
        <v>0</v>
      </c>
    </row>
    <row r="55" spans="1:5" x14ac:dyDescent="0.25">
      <c r="A55" s="4"/>
      <c r="B55" s="4" t="s">
        <v>191</v>
      </c>
      <c r="C55" s="4"/>
      <c r="D55" s="7">
        <v>2664</v>
      </c>
      <c r="E55" s="7">
        <v>0</v>
      </c>
    </row>
    <row r="56" spans="1:5" x14ac:dyDescent="0.25">
      <c r="A56" s="3"/>
      <c r="B56" s="3"/>
      <c r="C56" s="3" t="s">
        <v>23</v>
      </c>
      <c r="D56" s="6">
        <v>2664</v>
      </c>
      <c r="E56" s="6">
        <v>0</v>
      </c>
    </row>
    <row r="57" spans="1:5" x14ac:dyDescent="0.25">
      <c r="A57" s="4"/>
      <c r="B57" s="4" t="s">
        <v>45</v>
      </c>
      <c r="C57" s="4"/>
      <c r="D57" s="7">
        <v>4560</v>
      </c>
      <c r="E57" s="7">
        <v>0</v>
      </c>
    </row>
    <row r="58" spans="1:5" x14ac:dyDescent="0.25">
      <c r="A58" s="3"/>
      <c r="B58" s="3"/>
      <c r="C58" s="3" t="s">
        <v>23</v>
      </c>
      <c r="D58" s="6">
        <v>4560</v>
      </c>
      <c r="E58" s="6">
        <v>0</v>
      </c>
    </row>
    <row r="59" spans="1:5" x14ac:dyDescent="0.25">
      <c r="A59" s="4"/>
      <c r="B59" s="4" t="s">
        <v>46</v>
      </c>
      <c r="C59" s="4"/>
      <c r="D59" s="7">
        <v>39994.51</v>
      </c>
      <c r="E59" s="7">
        <v>0</v>
      </c>
    </row>
    <row r="60" spans="1:5" x14ac:dyDescent="0.25">
      <c r="A60" s="3"/>
      <c r="B60" s="3"/>
      <c r="C60" s="3" t="s">
        <v>39</v>
      </c>
      <c r="D60" s="6">
        <v>39994.51</v>
      </c>
      <c r="E60" s="6">
        <v>0</v>
      </c>
    </row>
    <row r="61" spans="1:5" x14ac:dyDescent="0.25">
      <c r="A61" s="4"/>
      <c r="B61" s="4" t="s">
        <v>47</v>
      </c>
      <c r="C61" s="4"/>
      <c r="D61" s="7">
        <v>91184</v>
      </c>
      <c r="E61" s="7">
        <v>0</v>
      </c>
    </row>
    <row r="62" spans="1:5" x14ac:dyDescent="0.25">
      <c r="A62" s="3"/>
      <c r="B62" s="3"/>
      <c r="C62" s="3" t="s">
        <v>23</v>
      </c>
      <c r="D62" s="6">
        <v>91184</v>
      </c>
      <c r="E62" s="6">
        <v>0</v>
      </c>
    </row>
    <row r="63" spans="1:5" x14ac:dyDescent="0.25">
      <c r="A63" s="4"/>
      <c r="B63" s="4" t="s">
        <v>48</v>
      </c>
      <c r="C63" s="4"/>
      <c r="D63" s="7">
        <v>23715</v>
      </c>
      <c r="E63" s="7">
        <v>0</v>
      </c>
    </row>
    <row r="64" spans="1:5" x14ac:dyDescent="0.25">
      <c r="A64" s="3"/>
      <c r="B64" s="3"/>
      <c r="C64" s="3" t="s">
        <v>39</v>
      </c>
      <c r="D64" s="6">
        <v>7650</v>
      </c>
      <c r="E64" s="6">
        <v>0</v>
      </c>
    </row>
    <row r="65" spans="1:5" x14ac:dyDescent="0.25">
      <c r="A65" s="3"/>
      <c r="B65" s="3"/>
      <c r="C65" s="3" t="s">
        <v>23</v>
      </c>
      <c r="D65" s="6">
        <v>16065</v>
      </c>
      <c r="E65" s="6">
        <v>0</v>
      </c>
    </row>
    <row r="66" spans="1:5" x14ac:dyDescent="0.25">
      <c r="A66" s="4"/>
      <c r="B66" s="4" t="s">
        <v>192</v>
      </c>
      <c r="C66" s="4"/>
      <c r="D66" s="7">
        <v>68.97</v>
      </c>
      <c r="E66" s="7">
        <v>0</v>
      </c>
    </row>
    <row r="67" spans="1:5" x14ac:dyDescent="0.25">
      <c r="A67" s="3"/>
      <c r="B67" s="3"/>
      <c r="C67" s="3" t="s">
        <v>15</v>
      </c>
      <c r="D67" s="6">
        <v>68.97</v>
      </c>
      <c r="E67" s="6">
        <v>0</v>
      </c>
    </row>
    <row r="68" spans="1:5" x14ac:dyDescent="0.25">
      <c r="A68" s="4"/>
      <c r="B68" s="4" t="s">
        <v>184</v>
      </c>
      <c r="C68" s="4"/>
      <c r="D68" s="7">
        <v>300</v>
      </c>
      <c r="E68" s="7">
        <v>0</v>
      </c>
    </row>
    <row r="69" spans="1:5" x14ac:dyDescent="0.25">
      <c r="A69" s="3"/>
      <c r="B69" s="3"/>
      <c r="C69" s="3" t="s">
        <v>49</v>
      </c>
      <c r="D69" s="6">
        <v>300</v>
      </c>
      <c r="E69" s="6">
        <v>0</v>
      </c>
    </row>
    <row r="70" spans="1:5" x14ac:dyDescent="0.25">
      <c r="A70" s="4"/>
      <c r="B70" s="4" t="s">
        <v>50</v>
      </c>
      <c r="C70" s="4"/>
      <c r="D70" s="7">
        <v>33300</v>
      </c>
      <c r="E70" s="7">
        <v>0</v>
      </c>
    </row>
    <row r="71" spans="1:5" x14ac:dyDescent="0.25">
      <c r="A71" s="3"/>
      <c r="B71" s="3"/>
      <c r="C71" s="3" t="s">
        <v>23</v>
      </c>
      <c r="D71" s="6">
        <v>33300</v>
      </c>
      <c r="E71" s="6">
        <v>0</v>
      </c>
    </row>
    <row r="72" spans="1:5" x14ac:dyDescent="0.25">
      <c r="A72" s="4"/>
      <c r="B72" s="4" t="s">
        <v>185</v>
      </c>
      <c r="C72" s="4"/>
      <c r="D72" s="7">
        <v>210</v>
      </c>
      <c r="E72" s="7">
        <v>0</v>
      </c>
    </row>
    <row r="73" spans="1:5" x14ac:dyDescent="0.25">
      <c r="A73" s="3"/>
      <c r="B73" s="3"/>
      <c r="C73" s="3" t="s">
        <v>49</v>
      </c>
      <c r="D73" s="6">
        <v>210</v>
      </c>
      <c r="E73" s="6">
        <v>0</v>
      </c>
    </row>
    <row r="74" spans="1:5" x14ac:dyDescent="0.25">
      <c r="A74" s="4"/>
      <c r="B74" s="4" t="s">
        <v>186</v>
      </c>
      <c r="C74" s="4"/>
      <c r="D74" s="7">
        <v>0</v>
      </c>
      <c r="E74" s="7">
        <v>0</v>
      </c>
    </row>
    <row r="75" spans="1:5" x14ac:dyDescent="0.25">
      <c r="A75" s="3"/>
      <c r="B75" s="3"/>
      <c r="C75" s="3" t="s">
        <v>23</v>
      </c>
      <c r="D75" s="6">
        <v>0</v>
      </c>
      <c r="E75" s="6">
        <v>0</v>
      </c>
    </row>
    <row r="76" spans="1:5" x14ac:dyDescent="0.25">
      <c r="A76" s="4"/>
      <c r="B76" s="4" t="s">
        <v>187</v>
      </c>
      <c r="C76" s="4"/>
      <c r="D76" s="7">
        <v>240</v>
      </c>
      <c r="E76" s="7">
        <v>0</v>
      </c>
    </row>
    <row r="77" spans="1:5" x14ac:dyDescent="0.25">
      <c r="A77" s="3"/>
      <c r="B77" s="3"/>
      <c r="C77" s="3" t="s">
        <v>49</v>
      </c>
      <c r="D77" s="6">
        <v>240</v>
      </c>
      <c r="E77" s="6">
        <v>0</v>
      </c>
    </row>
    <row r="78" spans="1:5" x14ac:dyDescent="0.25">
      <c r="A78" s="4"/>
      <c r="B78" s="4" t="s">
        <v>51</v>
      </c>
      <c r="C78" s="4"/>
      <c r="D78" s="7">
        <v>885000</v>
      </c>
      <c r="E78" s="7">
        <v>0</v>
      </c>
    </row>
    <row r="79" spans="1:5" x14ac:dyDescent="0.25">
      <c r="A79" s="3"/>
      <c r="B79" s="3"/>
      <c r="C79" s="3" t="s">
        <v>17</v>
      </c>
      <c r="D79" s="6">
        <v>885000</v>
      </c>
      <c r="E79" s="6">
        <v>0</v>
      </c>
    </row>
    <row r="80" spans="1:5" x14ac:dyDescent="0.25">
      <c r="A80" s="4"/>
      <c r="B80" s="4" t="s">
        <v>52</v>
      </c>
      <c r="C80" s="4"/>
      <c r="D80" s="7">
        <v>730352.11</v>
      </c>
      <c r="E80" s="7">
        <v>0</v>
      </c>
    </row>
    <row r="81" spans="1:5" x14ac:dyDescent="0.25">
      <c r="A81" s="3"/>
      <c r="B81" s="3"/>
      <c r="C81" s="3" t="s">
        <v>53</v>
      </c>
      <c r="D81" s="6">
        <v>730352.11</v>
      </c>
      <c r="E81" s="6">
        <v>0</v>
      </c>
    </row>
    <row r="82" spans="1:5" x14ac:dyDescent="0.25">
      <c r="A82" s="4"/>
      <c r="B82" s="4" t="s">
        <v>54</v>
      </c>
      <c r="C82" s="4"/>
      <c r="D82" s="7">
        <v>0</v>
      </c>
      <c r="E82" s="7">
        <v>0</v>
      </c>
    </row>
    <row r="83" spans="1:5" x14ac:dyDescent="0.25">
      <c r="A83" s="3"/>
      <c r="B83" s="3"/>
      <c r="C83" s="3" t="s">
        <v>55</v>
      </c>
      <c r="D83" s="6">
        <v>0</v>
      </c>
      <c r="E83" s="6">
        <v>0</v>
      </c>
    </row>
    <row r="84" spans="1:5" x14ac:dyDescent="0.25">
      <c r="A84" s="4"/>
      <c r="B84" s="4" t="s">
        <v>188</v>
      </c>
      <c r="C84" s="4"/>
      <c r="D84" s="7">
        <v>295</v>
      </c>
      <c r="E84" s="7">
        <v>0</v>
      </c>
    </row>
    <row r="85" spans="1:5" x14ac:dyDescent="0.25">
      <c r="A85" s="3"/>
      <c r="B85" s="3"/>
      <c r="C85" s="3" t="s">
        <v>49</v>
      </c>
      <c r="D85" s="6">
        <v>295</v>
      </c>
      <c r="E85" s="6">
        <v>0</v>
      </c>
    </row>
    <row r="86" spans="1:5" x14ac:dyDescent="0.25">
      <c r="A86" s="4"/>
      <c r="B86" s="4" t="s">
        <v>56</v>
      </c>
      <c r="C86" s="4"/>
      <c r="D86" s="7">
        <v>410000</v>
      </c>
      <c r="E86" s="7">
        <v>0</v>
      </c>
    </row>
    <row r="87" spans="1:5" x14ac:dyDescent="0.25">
      <c r="A87" s="3"/>
      <c r="B87" s="3"/>
      <c r="C87" s="3" t="s">
        <v>23</v>
      </c>
      <c r="D87" s="6">
        <v>410000</v>
      </c>
      <c r="E87" s="6">
        <v>0</v>
      </c>
    </row>
    <row r="88" spans="1:5" x14ac:dyDescent="0.25">
      <c r="A88" s="4"/>
      <c r="B88" s="4" t="s">
        <v>57</v>
      </c>
      <c r="C88" s="4"/>
      <c r="D88" s="7">
        <v>1782.04</v>
      </c>
      <c r="E88" s="7">
        <v>0</v>
      </c>
    </row>
    <row r="89" spans="1:5" x14ac:dyDescent="0.25">
      <c r="A89" s="3"/>
      <c r="B89" s="3"/>
      <c r="C89" s="3" t="s">
        <v>20</v>
      </c>
      <c r="D89" s="6">
        <v>1782.04</v>
      </c>
      <c r="E89" s="6">
        <v>0</v>
      </c>
    </row>
    <row r="90" spans="1:5" x14ac:dyDescent="0.25">
      <c r="A90" s="4" t="s">
        <v>58</v>
      </c>
      <c r="B90" s="4"/>
      <c r="C90" s="4"/>
      <c r="D90" s="7">
        <f t="shared" ref="D90:E90" si="1">D91+D93+D95</f>
        <v>22746.129999999997</v>
      </c>
      <c r="E90" s="7">
        <f t="shared" si="1"/>
        <v>0</v>
      </c>
    </row>
    <row r="91" spans="1:5" x14ac:dyDescent="0.25">
      <c r="A91" s="4"/>
      <c r="B91" s="4" t="s">
        <v>59</v>
      </c>
      <c r="C91" s="4"/>
      <c r="D91" s="7">
        <v>4178.03</v>
      </c>
      <c r="E91" s="7">
        <v>0</v>
      </c>
    </row>
    <row r="92" spans="1:5" x14ac:dyDescent="0.25">
      <c r="A92" s="3"/>
      <c r="B92" s="3"/>
      <c r="C92" s="3" t="s">
        <v>60</v>
      </c>
      <c r="D92" s="6">
        <v>4178.03</v>
      </c>
      <c r="E92" s="6">
        <v>0</v>
      </c>
    </row>
    <row r="93" spans="1:5" x14ac:dyDescent="0.25">
      <c r="A93" s="4"/>
      <c r="B93" s="4" t="s">
        <v>61</v>
      </c>
      <c r="C93" s="4"/>
      <c r="D93" s="7">
        <v>3236.3</v>
      </c>
      <c r="E93" s="7">
        <v>0</v>
      </c>
    </row>
    <row r="94" spans="1:5" x14ac:dyDescent="0.25">
      <c r="A94" s="3"/>
      <c r="B94" s="3"/>
      <c r="C94" s="3" t="s">
        <v>60</v>
      </c>
      <c r="D94" s="6">
        <v>3236.3</v>
      </c>
      <c r="E94" s="6">
        <v>0</v>
      </c>
    </row>
    <row r="95" spans="1:5" x14ac:dyDescent="0.25">
      <c r="A95" s="4"/>
      <c r="B95" s="4" t="s">
        <v>62</v>
      </c>
      <c r="C95" s="4"/>
      <c r="D95" s="7">
        <v>15331.8</v>
      </c>
      <c r="E95" s="7">
        <v>0</v>
      </c>
    </row>
    <row r="96" spans="1:5" x14ac:dyDescent="0.25">
      <c r="A96" s="3"/>
      <c r="B96" s="3"/>
      <c r="C96" s="3" t="s">
        <v>37</v>
      </c>
      <c r="D96" s="6">
        <v>15331.8</v>
      </c>
      <c r="E96" s="6">
        <v>0</v>
      </c>
    </row>
    <row r="97" spans="1:5" x14ac:dyDescent="0.25">
      <c r="A97" s="4" t="s">
        <v>63</v>
      </c>
      <c r="B97" s="4"/>
      <c r="C97" s="4"/>
      <c r="D97" s="7">
        <f t="shared" ref="D97:E97" si="2">D98+D100</f>
        <v>58266.92</v>
      </c>
      <c r="E97" s="7">
        <f t="shared" si="2"/>
        <v>0</v>
      </c>
    </row>
    <row r="98" spans="1:5" x14ac:dyDescent="0.25">
      <c r="A98" s="4"/>
      <c r="B98" s="4" t="s">
        <v>64</v>
      </c>
      <c r="C98" s="4"/>
      <c r="D98" s="7">
        <v>22166.92</v>
      </c>
      <c r="E98" s="7">
        <v>0</v>
      </c>
    </row>
    <row r="99" spans="1:5" x14ac:dyDescent="0.25">
      <c r="A99" s="3"/>
      <c r="B99" s="3"/>
      <c r="C99" s="3" t="s">
        <v>37</v>
      </c>
      <c r="D99" s="6">
        <v>22166.92</v>
      </c>
      <c r="E99" s="6">
        <v>0</v>
      </c>
    </row>
    <row r="100" spans="1:5" x14ac:dyDescent="0.25">
      <c r="A100" s="4"/>
      <c r="B100" s="4" t="s">
        <v>65</v>
      </c>
      <c r="C100" s="4"/>
      <c r="D100" s="7">
        <v>36100</v>
      </c>
      <c r="E100" s="7">
        <v>0</v>
      </c>
    </row>
    <row r="101" spans="1:5" x14ac:dyDescent="0.25">
      <c r="A101" s="3"/>
      <c r="B101" s="3"/>
      <c r="C101" s="3" t="s">
        <v>66</v>
      </c>
      <c r="D101" s="6">
        <v>36100</v>
      </c>
      <c r="E101" s="6">
        <v>0</v>
      </c>
    </row>
    <row r="102" spans="1:5" x14ac:dyDescent="0.25">
      <c r="A102" s="4" t="s">
        <v>67</v>
      </c>
      <c r="B102" s="4"/>
      <c r="C102" s="4"/>
      <c r="D102" s="7">
        <f t="shared" ref="D102:E102" si="3">D103+D105</f>
        <v>20944.41</v>
      </c>
      <c r="E102" s="7">
        <f t="shared" si="3"/>
        <v>0</v>
      </c>
    </row>
    <row r="103" spans="1:5" x14ac:dyDescent="0.25">
      <c r="A103" s="4"/>
      <c r="B103" s="4" t="s">
        <v>212</v>
      </c>
      <c r="C103" s="4"/>
      <c r="D103" s="7">
        <v>11277.24</v>
      </c>
      <c r="E103" s="7">
        <v>0</v>
      </c>
    </row>
    <row r="104" spans="1:5" x14ac:dyDescent="0.25">
      <c r="A104" s="3"/>
      <c r="B104" s="3"/>
      <c r="C104" s="3" t="s">
        <v>15</v>
      </c>
      <c r="D104" s="6">
        <v>11277.24</v>
      </c>
      <c r="E104" s="6">
        <v>0</v>
      </c>
    </row>
    <row r="105" spans="1:5" x14ac:dyDescent="0.25">
      <c r="A105" s="4"/>
      <c r="B105" s="4" t="s">
        <v>68</v>
      </c>
      <c r="C105" s="4"/>
      <c r="D105" s="7">
        <v>9667.17</v>
      </c>
      <c r="E105" s="7">
        <v>0</v>
      </c>
    </row>
    <row r="106" spans="1:5" x14ac:dyDescent="0.25">
      <c r="A106" s="3"/>
      <c r="B106" s="3"/>
      <c r="C106" s="3" t="s">
        <v>37</v>
      </c>
      <c r="D106" s="6">
        <v>9667.17</v>
      </c>
      <c r="E106" s="6">
        <v>0</v>
      </c>
    </row>
    <row r="107" spans="1:5" x14ac:dyDescent="0.25">
      <c r="A107" s="4" t="s">
        <v>69</v>
      </c>
      <c r="B107" s="4"/>
      <c r="C107" s="4"/>
      <c r="D107" s="7">
        <f t="shared" ref="D107:E107" si="4">D108+D110+D112+D114+D116+D118+D120</f>
        <v>68148.89</v>
      </c>
      <c r="E107" s="7">
        <f t="shared" si="4"/>
        <v>0</v>
      </c>
    </row>
    <row r="108" spans="1:5" x14ac:dyDescent="0.25">
      <c r="A108" s="4"/>
      <c r="B108" s="4" t="s">
        <v>70</v>
      </c>
      <c r="C108" s="4"/>
      <c r="D108" s="7">
        <v>0</v>
      </c>
      <c r="E108" s="7">
        <v>0</v>
      </c>
    </row>
    <row r="109" spans="1:5" x14ac:dyDescent="0.25">
      <c r="A109" s="3"/>
      <c r="B109" s="3"/>
      <c r="C109" s="3" t="s">
        <v>15</v>
      </c>
      <c r="D109" s="6">
        <v>0</v>
      </c>
      <c r="E109" s="6">
        <v>0</v>
      </c>
    </row>
    <row r="110" spans="1:5" x14ac:dyDescent="0.25">
      <c r="A110" s="4"/>
      <c r="B110" s="4" t="s">
        <v>71</v>
      </c>
      <c r="C110" s="4"/>
      <c r="D110" s="7">
        <v>3106.96</v>
      </c>
      <c r="E110" s="7">
        <v>0</v>
      </c>
    </row>
    <row r="111" spans="1:5" x14ac:dyDescent="0.25">
      <c r="A111" s="3"/>
      <c r="B111" s="3"/>
      <c r="C111" s="3" t="s">
        <v>15</v>
      </c>
      <c r="D111" s="6">
        <v>3106.96</v>
      </c>
      <c r="E111" s="6">
        <v>0</v>
      </c>
    </row>
    <row r="112" spans="1:5" x14ac:dyDescent="0.25">
      <c r="A112" s="4"/>
      <c r="B112" s="4" t="s">
        <v>72</v>
      </c>
      <c r="C112" s="4"/>
      <c r="D112" s="7">
        <v>846.55</v>
      </c>
      <c r="E112" s="7">
        <v>0</v>
      </c>
    </row>
    <row r="113" spans="1:5" x14ac:dyDescent="0.25">
      <c r="A113" s="3"/>
      <c r="B113" s="3"/>
      <c r="C113" s="3" t="s">
        <v>73</v>
      </c>
      <c r="D113" s="6">
        <v>846.55</v>
      </c>
      <c r="E113" s="6">
        <v>0</v>
      </c>
    </row>
    <row r="114" spans="1:5" x14ac:dyDescent="0.25">
      <c r="A114" s="4"/>
      <c r="B114" s="4" t="s">
        <v>74</v>
      </c>
      <c r="C114" s="4"/>
      <c r="D114" s="7">
        <v>0</v>
      </c>
      <c r="E114" s="7">
        <v>0</v>
      </c>
    </row>
    <row r="115" spans="1:5" x14ac:dyDescent="0.25">
      <c r="A115" s="3"/>
      <c r="B115" s="3"/>
      <c r="C115" s="3" t="s">
        <v>15</v>
      </c>
      <c r="D115" s="6">
        <v>0</v>
      </c>
      <c r="E115" s="6">
        <v>0</v>
      </c>
    </row>
    <row r="116" spans="1:5" x14ac:dyDescent="0.25">
      <c r="A116" s="4"/>
      <c r="B116" s="4" t="s">
        <v>75</v>
      </c>
      <c r="C116" s="4"/>
      <c r="D116" s="7">
        <v>52435.38</v>
      </c>
      <c r="E116" s="7">
        <v>0</v>
      </c>
    </row>
    <row r="117" spans="1:5" x14ac:dyDescent="0.25">
      <c r="A117" s="3"/>
      <c r="B117" s="3"/>
      <c r="C117" s="3" t="s">
        <v>37</v>
      </c>
      <c r="D117" s="6">
        <v>52435.38</v>
      </c>
      <c r="E117" s="6">
        <v>0</v>
      </c>
    </row>
    <row r="118" spans="1:5" x14ac:dyDescent="0.25">
      <c r="A118" s="4"/>
      <c r="B118" s="4" t="s">
        <v>76</v>
      </c>
      <c r="C118" s="4"/>
      <c r="D118" s="7">
        <v>0</v>
      </c>
      <c r="E118" s="7">
        <v>0</v>
      </c>
    </row>
    <row r="119" spans="1:5" x14ac:dyDescent="0.25">
      <c r="A119" s="3"/>
      <c r="B119" s="3"/>
      <c r="C119" s="3" t="s">
        <v>15</v>
      </c>
      <c r="D119" s="6">
        <v>0</v>
      </c>
      <c r="E119" s="6">
        <v>0</v>
      </c>
    </row>
    <row r="120" spans="1:5" x14ac:dyDescent="0.25">
      <c r="A120" s="4"/>
      <c r="B120" s="4" t="s">
        <v>77</v>
      </c>
      <c r="C120" s="4"/>
      <c r="D120" s="7">
        <v>11760</v>
      </c>
      <c r="E120" s="7">
        <v>0</v>
      </c>
    </row>
    <row r="121" spans="1:5" x14ac:dyDescent="0.25">
      <c r="A121" s="3"/>
      <c r="B121" s="3"/>
      <c r="C121" s="3" t="s">
        <v>78</v>
      </c>
      <c r="D121" s="6">
        <v>11760</v>
      </c>
      <c r="E121" s="6">
        <v>0</v>
      </c>
    </row>
    <row r="122" spans="1:5" x14ac:dyDescent="0.25">
      <c r="A122" s="4" t="s">
        <v>79</v>
      </c>
      <c r="B122" s="4"/>
      <c r="C122" s="4"/>
      <c r="D122" s="7">
        <f t="shared" ref="D122:E122" si="5">D123+D125+D127+D129+D131+D133+D135+D137+D139+D141+D143</f>
        <v>85446.57</v>
      </c>
      <c r="E122" s="7">
        <f t="shared" si="5"/>
        <v>0</v>
      </c>
    </row>
    <row r="123" spans="1:5" x14ac:dyDescent="0.25">
      <c r="A123" s="4"/>
      <c r="B123" s="4" t="s">
        <v>193</v>
      </c>
      <c r="C123" s="4"/>
      <c r="D123" s="7">
        <v>4310.88</v>
      </c>
      <c r="E123" s="7">
        <v>0</v>
      </c>
    </row>
    <row r="124" spans="1:5" x14ac:dyDescent="0.25">
      <c r="A124" s="3"/>
      <c r="B124" s="3"/>
      <c r="C124" s="3" t="s">
        <v>80</v>
      </c>
      <c r="D124" s="6">
        <v>4310.88</v>
      </c>
      <c r="E124" s="6">
        <v>0</v>
      </c>
    </row>
    <row r="125" spans="1:5" x14ac:dyDescent="0.25">
      <c r="A125" s="4"/>
      <c r="B125" s="4" t="s">
        <v>81</v>
      </c>
      <c r="C125" s="4"/>
      <c r="D125" s="7">
        <v>13565</v>
      </c>
      <c r="E125" s="7">
        <v>0</v>
      </c>
    </row>
    <row r="126" spans="1:5" x14ac:dyDescent="0.25">
      <c r="A126" s="3"/>
      <c r="B126" s="3"/>
      <c r="C126" s="3" t="s">
        <v>82</v>
      </c>
      <c r="D126" s="6">
        <v>13565</v>
      </c>
      <c r="E126" s="6">
        <v>0</v>
      </c>
    </row>
    <row r="127" spans="1:5" x14ac:dyDescent="0.25">
      <c r="A127" s="4"/>
      <c r="B127" s="4" t="s">
        <v>83</v>
      </c>
      <c r="C127" s="4"/>
      <c r="D127" s="7">
        <v>22848</v>
      </c>
      <c r="E127" s="7">
        <v>0</v>
      </c>
    </row>
    <row r="128" spans="1:5" x14ac:dyDescent="0.25">
      <c r="A128" s="3"/>
      <c r="B128" s="3"/>
      <c r="C128" s="3" t="s">
        <v>84</v>
      </c>
      <c r="D128" s="6">
        <v>22848</v>
      </c>
      <c r="E128" s="6">
        <v>0</v>
      </c>
    </row>
    <row r="129" spans="1:5" x14ac:dyDescent="0.25">
      <c r="A129" s="4"/>
      <c r="B129" s="4" t="s">
        <v>85</v>
      </c>
      <c r="C129" s="4"/>
      <c r="D129" s="7">
        <v>11258.77</v>
      </c>
      <c r="E129" s="7">
        <v>0</v>
      </c>
    </row>
    <row r="130" spans="1:5" x14ac:dyDescent="0.25">
      <c r="A130" s="3"/>
      <c r="B130" s="3"/>
      <c r="C130" s="3" t="s">
        <v>15</v>
      </c>
      <c r="D130" s="6">
        <v>11258.77</v>
      </c>
      <c r="E130" s="6">
        <v>0</v>
      </c>
    </row>
    <row r="131" spans="1:5" x14ac:dyDescent="0.25">
      <c r="A131" s="4"/>
      <c r="B131" s="4" t="s">
        <v>86</v>
      </c>
      <c r="C131" s="4"/>
      <c r="D131" s="7">
        <v>1050</v>
      </c>
      <c r="E131" s="7">
        <v>0</v>
      </c>
    </row>
    <row r="132" spans="1:5" x14ac:dyDescent="0.25">
      <c r="A132" s="3"/>
      <c r="B132" s="3"/>
      <c r="C132" s="3" t="s">
        <v>78</v>
      </c>
      <c r="D132" s="6">
        <v>1050</v>
      </c>
      <c r="E132" s="6">
        <v>0</v>
      </c>
    </row>
    <row r="133" spans="1:5" x14ac:dyDescent="0.25">
      <c r="A133" s="4"/>
      <c r="B133" s="4" t="s">
        <v>194</v>
      </c>
      <c r="C133" s="4"/>
      <c r="D133" s="7">
        <v>9798.5</v>
      </c>
      <c r="E133" s="7">
        <v>0</v>
      </c>
    </row>
    <row r="134" spans="1:5" x14ac:dyDescent="0.25">
      <c r="A134" s="3"/>
      <c r="B134" s="3"/>
      <c r="C134" s="3" t="s">
        <v>87</v>
      </c>
      <c r="D134" s="6">
        <v>9798.5</v>
      </c>
      <c r="E134" s="6">
        <v>0</v>
      </c>
    </row>
    <row r="135" spans="1:5" x14ac:dyDescent="0.25">
      <c r="A135" s="4"/>
      <c r="B135" s="4" t="s">
        <v>88</v>
      </c>
      <c r="C135" s="4"/>
      <c r="D135" s="7">
        <v>5824.35</v>
      </c>
      <c r="E135" s="7">
        <v>0</v>
      </c>
    </row>
    <row r="136" spans="1:5" x14ac:dyDescent="0.25">
      <c r="A136" s="3"/>
      <c r="B136" s="3"/>
      <c r="C136" s="3" t="s">
        <v>80</v>
      </c>
      <c r="D136" s="6">
        <v>5824.35</v>
      </c>
      <c r="E136" s="6">
        <v>0</v>
      </c>
    </row>
    <row r="137" spans="1:5" x14ac:dyDescent="0.25">
      <c r="A137" s="4"/>
      <c r="B137" s="4" t="s">
        <v>89</v>
      </c>
      <c r="C137" s="4"/>
      <c r="D137" s="7">
        <v>935.09</v>
      </c>
      <c r="E137" s="7">
        <v>0</v>
      </c>
    </row>
    <row r="138" spans="1:5" x14ac:dyDescent="0.25">
      <c r="A138" s="3"/>
      <c r="B138" s="3"/>
      <c r="C138" s="3" t="s">
        <v>90</v>
      </c>
      <c r="D138" s="6">
        <v>935.09</v>
      </c>
      <c r="E138" s="6">
        <v>0</v>
      </c>
    </row>
    <row r="139" spans="1:5" x14ac:dyDescent="0.25">
      <c r="A139" s="4"/>
      <c r="B139" s="4" t="s">
        <v>91</v>
      </c>
      <c r="C139" s="4"/>
      <c r="D139" s="7">
        <v>6240</v>
      </c>
      <c r="E139" s="7">
        <v>0</v>
      </c>
    </row>
    <row r="140" spans="1:5" x14ac:dyDescent="0.25">
      <c r="A140" s="3"/>
      <c r="B140" s="3"/>
      <c r="C140" s="3" t="s">
        <v>39</v>
      </c>
      <c r="D140" s="6">
        <v>6240</v>
      </c>
      <c r="E140" s="6">
        <v>0</v>
      </c>
    </row>
    <row r="141" spans="1:5" x14ac:dyDescent="0.25">
      <c r="A141" s="4"/>
      <c r="B141" s="4" t="s">
        <v>92</v>
      </c>
      <c r="C141" s="4"/>
      <c r="D141" s="7">
        <v>5667.98</v>
      </c>
      <c r="E141" s="7">
        <v>0</v>
      </c>
    </row>
    <row r="142" spans="1:5" x14ac:dyDescent="0.25">
      <c r="A142" s="3"/>
      <c r="B142" s="3"/>
      <c r="C142" s="3" t="s">
        <v>84</v>
      </c>
      <c r="D142" s="6">
        <v>5667.98</v>
      </c>
      <c r="E142" s="6">
        <v>0</v>
      </c>
    </row>
    <row r="143" spans="1:5" x14ac:dyDescent="0.25">
      <c r="A143" s="4"/>
      <c r="B143" s="4" t="s">
        <v>93</v>
      </c>
      <c r="C143" s="4"/>
      <c r="D143" s="7">
        <v>3948</v>
      </c>
      <c r="E143" s="7">
        <v>0</v>
      </c>
    </row>
    <row r="144" spans="1:5" x14ac:dyDescent="0.25">
      <c r="A144" s="3"/>
      <c r="B144" s="3"/>
      <c r="C144" s="3" t="s">
        <v>39</v>
      </c>
      <c r="D144" s="6">
        <v>3948</v>
      </c>
      <c r="E144" s="6">
        <v>0</v>
      </c>
    </row>
    <row r="145" spans="1:5" x14ac:dyDescent="0.25">
      <c r="A145" s="4" t="s">
        <v>94</v>
      </c>
      <c r="B145" s="4"/>
      <c r="C145" s="4"/>
      <c r="D145" s="7">
        <f t="shared" ref="D145:E145" si="6">D146+D148+D150</f>
        <v>13688.26</v>
      </c>
      <c r="E145" s="7">
        <f t="shared" si="6"/>
        <v>0</v>
      </c>
    </row>
    <row r="146" spans="1:5" x14ac:dyDescent="0.25">
      <c r="A146" s="4"/>
      <c r="B146" s="4" t="s">
        <v>95</v>
      </c>
      <c r="C146" s="4"/>
      <c r="D146" s="7">
        <v>0</v>
      </c>
      <c r="E146" s="7">
        <v>0</v>
      </c>
    </row>
    <row r="147" spans="1:5" x14ac:dyDescent="0.25">
      <c r="A147" s="3"/>
      <c r="B147" s="3"/>
      <c r="C147" s="3" t="s">
        <v>87</v>
      </c>
      <c r="D147" s="6">
        <v>0</v>
      </c>
      <c r="E147" s="6">
        <v>0</v>
      </c>
    </row>
    <row r="148" spans="1:5" x14ac:dyDescent="0.25">
      <c r="A148" s="4"/>
      <c r="B148" s="4" t="s">
        <v>213</v>
      </c>
      <c r="C148" s="4"/>
      <c r="D148" s="7">
        <v>0</v>
      </c>
      <c r="E148" s="7">
        <v>0</v>
      </c>
    </row>
    <row r="149" spans="1:5" x14ac:dyDescent="0.25">
      <c r="A149" s="3"/>
      <c r="B149" s="3"/>
      <c r="C149" s="3" t="s">
        <v>87</v>
      </c>
      <c r="D149" s="6">
        <v>0</v>
      </c>
      <c r="E149" s="6">
        <v>0</v>
      </c>
    </row>
    <row r="150" spans="1:5" x14ac:dyDescent="0.25">
      <c r="A150" s="4"/>
      <c r="B150" s="4" t="s">
        <v>96</v>
      </c>
      <c r="C150" s="4"/>
      <c r="D150" s="7">
        <v>13688.26</v>
      </c>
      <c r="E150" s="7">
        <v>0</v>
      </c>
    </row>
    <row r="151" spans="1:5" x14ac:dyDescent="0.25">
      <c r="A151" s="3"/>
      <c r="B151" s="3"/>
      <c r="C151" s="3" t="s">
        <v>97</v>
      </c>
      <c r="D151" s="6">
        <v>13688.26</v>
      </c>
      <c r="E151" s="6">
        <v>0</v>
      </c>
    </row>
    <row r="152" spans="1:5" x14ac:dyDescent="0.25">
      <c r="A152" s="4" t="s">
        <v>98</v>
      </c>
      <c r="B152" s="4"/>
      <c r="C152" s="4"/>
      <c r="D152" s="7">
        <f t="shared" ref="D152:E152" si="7">D153+D155</f>
        <v>29395.370000000003</v>
      </c>
      <c r="E152" s="7">
        <f t="shared" si="7"/>
        <v>0</v>
      </c>
    </row>
    <row r="153" spans="1:5" x14ac:dyDescent="0.25">
      <c r="A153" s="4"/>
      <c r="B153" s="4" t="s">
        <v>99</v>
      </c>
      <c r="C153" s="4"/>
      <c r="D153" s="7">
        <v>27486.2</v>
      </c>
      <c r="E153" s="7">
        <v>0</v>
      </c>
    </row>
    <row r="154" spans="1:5" x14ac:dyDescent="0.25">
      <c r="A154" s="3"/>
      <c r="B154" s="3"/>
      <c r="C154" s="3" t="s">
        <v>37</v>
      </c>
      <c r="D154" s="6">
        <v>27486.2</v>
      </c>
      <c r="E154" s="6">
        <v>0</v>
      </c>
    </row>
    <row r="155" spans="1:5" x14ac:dyDescent="0.25">
      <c r="A155" s="4"/>
      <c r="B155" s="4" t="s">
        <v>100</v>
      </c>
      <c r="C155" s="4"/>
      <c r="D155" s="7">
        <v>1909.17</v>
      </c>
      <c r="E155" s="7">
        <v>0</v>
      </c>
    </row>
    <row r="156" spans="1:5" x14ac:dyDescent="0.25">
      <c r="A156" s="3"/>
      <c r="B156" s="3"/>
      <c r="C156" s="3" t="s">
        <v>84</v>
      </c>
      <c r="D156" s="6">
        <v>1909.17</v>
      </c>
      <c r="E156" s="6">
        <v>0</v>
      </c>
    </row>
    <row r="157" spans="1:5" x14ac:dyDescent="0.25">
      <c r="A157" s="4" t="s">
        <v>101</v>
      </c>
      <c r="B157" s="4"/>
      <c r="C157" s="4"/>
      <c r="D157" s="7">
        <f t="shared" ref="D157:E157" si="8">D158+D160</f>
        <v>622238.99</v>
      </c>
      <c r="E157" s="7">
        <f t="shared" si="8"/>
        <v>0</v>
      </c>
    </row>
    <row r="158" spans="1:5" x14ac:dyDescent="0.25">
      <c r="A158" s="4"/>
      <c r="B158" s="4" t="s">
        <v>102</v>
      </c>
      <c r="C158" s="4"/>
      <c r="D158" s="7">
        <v>0</v>
      </c>
      <c r="E158" s="7">
        <v>0</v>
      </c>
    </row>
    <row r="159" spans="1:5" x14ac:dyDescent="0.25">
      <c r="A159" s="3"/>
      <c r="B159" s="3"/>
      <c r="C159" s="3" t="s">
        <v>103</v>
      </c>
      <c r="D159" s="6">
        <v>0</v>
      </c>
      <c r="E159" s="6">
        <v>0</v>
      </c>
    </row>
    <row r="160" spans="1:5" x14ac:dyDescent="0.25">
      <c r="A160" s="4"/>
      <c r="B160" s="4" t="s">
        <v>104</v>
      </c>
      <c r="C160" s="4"/>
      <c r="D160" s="7">
        <v>622238.99</v>
      </c>
      <c r="E160" s="7">
        <v>0</v>
      </c>
    </row>
    <row r="161" spans="1:5" x14ac:dyDescent="0.25">
      <c r="A161" s="3"/>
      <c r="B161" s="3"/>
      <c r="C161" s="3" t="s">
        <v>105</v>
      </c>
      <c r="D161" s="6">
        <v>622238.99</v>
      </c>
      <c r="E161" s="6">
        <v>0</v>
      </c>
    </row>
    <row r="162" spans="1:5" x14ac:dyDescent="0.25">
      <c r="A162" s="4" t="s">
        <v>106</v>
      </c>
      <c r="B162" s="4"/>
      <c r="C162" s="4"/>
      <c r="D162" s="7">
        <f t="shared" ref="D162:E162" si="9">D163</f>
        <v>17937.5</v>
      </c>
      <c r="E162" s="7">
        <f t="shared" si="9"/>
        <v>0</v>
      </c>
    </row>
    <row r="163" spans="1:5" x14ac:dyDescent="0.25">
      <c r="A163" s="4"/>
      <c r="B163" s="4" t="s">
        <v>107</v>
      </c>
      <c r="C163" s="4"/>
      <c r="D163" s="7">
        <v>17937.5</v>
      </c>
      <c r="E163" s="7">
        <v>0</v>
      </c>
    </row>
    <row r="164" spans="1:5" x14ac:dyDescent="0.25">
      <c r="A164" s="3"/>
      <c r="B164" s="3"/>
      <c r="C164" s="3" t="s">
        <v>90</v>
      </c>
      <c r="D164" s="6">
        <v>17937.5</v>
      </c>
      <c r="E164" s="6">
        <v>0</v>
      </c>
    </row>
    <row r="165" spans="1:5" x14ac:dyDescent="0.25">
      <c r="A165" s="4" t="s">
        <v>108</v>
      </c>
      <c r="B165" s="4"/>
      <c r="C165" s="4"/>
      <c r="D165" s="7">
        <f t="shared" ref="D165:E165" si="10">D166+D168+D170</f>
        <v>51727.48</v>
      </c>
      <c r="E165" s="7">
        <f t="shared" si="10"/>
        <v>0</v>
      </c>
    </row>
    <row r="166" spans="1:5" x14ac:dyDescent="0.25">
      <c r="A166" s="4"/>
      <c r="B166" s="4" t="s">
        <v>109</v>
      </c>
      <c r="C166" s="4"/>
      <c r="D166" s="7">
        <v>488</v>
      </c>
      <c r="E166" s="7">
        <v>0</v>
      </c>
    </row>
    <row r="167" spans="1:5" x14ac:dyDescent="0.25">
      <c r="A167" s="3"/>
      <c r="B167" s="3"/>
      <c r="C167" s="3" t="s">
        <v>73</v>
      </c>
      <c r="D167" s="6">
        <v>488</v>
      </c>
      <c r="E167" s="6">
        <v>0</v>
      </c>
    </row>
    <row r="168" spans="1:5" x14ac:dyDescent="0.25">
      <c r="A168" s="4"/>
      <c r="B168" s="4" t="s">
        <v>110</v>
      </c>
      <c r="C168" s="4"/>
      <c r="D168" s="7">
        <v>48378.48</v>
      </c>
      <c r="E168" s="7">
        <v>0</v>
      </c>
    </row>
    <row r="169" spans="1:5" x14ac:dyDescent="0.25">
      <c r="A169" s="3"/>
      <c r="B169" s="3"/>
      <c r="C169" s="3" t="s">
        <v>37</v>
      </c>
      <c r="D169" s="6">
        <v>48378.48</v>
      </c>
      <c r="E169" s="6">
        <v>0</v>
      </c>
    </row>
    <row r="170" spans="1:5" x14ac:dyDescent="0.25">
      <c r="A170" s="4"/>
      <c r="B170" s="4" t="s">
        <v>111</v>
      </c>
      <c r="C170" s="4"/>
      <c r="D170" s="7">
        <v>2861</v>
      </c>
      <c r="E170" s="7">
        <v>0</v>
      </c>
    </row>
    <row r="171" spans="1:5" x14ac:dyDescent="0.25">
      <c r="A171" s="3"/>
      <c r="B171" s="3"/>
      <c r="C171" s="3" t="s">
        <v>73</v>
      </c>
      <c r="D171" s="6">
        <v>2861</v>
      </c>
      <c r="E171" s="6">
        <v>0</v>
      </c>
    </row>
    <row r="172" spans="1:5" x14ac:dyDescent="0.25">
      <c r="A172" s="4" t="s">
        <v>112</v>
      </c>
      <c r="B172" s="4"/>
      <c r="C172" s="4"/>
      <c r="D172" s="7">
        <f t="shared" ref="D172:E172" si="11">D173+D175+D177+D180+D183+D185</f>
        <v>30202.080000000002</v>
      </c>
      <c r="E172" s="7">
        <f t="shared" si="11"/>
        <v>0</v>
      </c>
    </row>
    <row r="173" spans="1:5" x14ac:dyDescent="0.25">
      <c r="A173" s="4"/>
      <c r="B173" s="4" t="s">
        <v>61</v>
      </c>
      <c r="C173" s="4"/>
      <c r="D173" s="7">
        <v>4046.85</v>
      </c>
      <c r="E173" s="7">
        <v>0</v>
      </c>
    </row>
    <row r="174" spans="1:5" x14ac:dyDescent="0.25">
      <c r="A174" s="3"/>
      <c r="B174" s="3"/>
      <c r="C174" s="3" t="s">
        <v>113</v>
      </c>
      <c r="D174" s="6">
        <v>4046.85</v>
      </c>
      <c r="E174" s="6">
        <v>0</v>
      </c>
    </row>
    <row r="175" spans="1:5" x14ac:dyDescent="0.25">
      <c r="A175" s="4"/>
      <c r="B175" s="4" t="s">
        <v>114</v>
      </c>
      <c r="C175" s="4"/>
      <c r="D175" s="7">
        <v>6869.42</v>
      </c>
      <c r="E175" s="7">
        <v>0</v>
      </c>
    </row>
    <row r="176" spans="1:5" x14ac:dyDescent="0.25">
      <c r="A176" s="3"/>
      <c r="B176" s="3"/>
      <c r="C176" s="3" t="s">
        <v>37</v>
      </c>
      <c r="D176" s="6">
        <v>6869.42</v>
      </c>
      <c r="E176" s="6">
        <v>0</v>
      </c>
    </row>
    <row r="177" spans="1:5" x14ac:dyDescent="0.25">
      <c r="A177" s="4"/>
      <c r="B177" s="4" t="s">
        <v>115</v>
      </c>
      <c r="C177" s="4"/>
      <c r="D177" s="7">
        <v>9923.5400000000009</v>
      </c>
      <c r="E177" s="7">
        <v>0</v>
      </c>
    </row>
    <row r="178" spans="1:5" x14ac:dyDescent="0.25">
      <c r="A178" s="3"/>
      <c r="B178" s="3"/>
      <c r="C178" s="3" t="s">
        <v>116</v>
      </c>
      <c r="D178" s="6">
        <v>852.54</v>
      </c>
      <c r="E178" s="6">
        <v>0</v>
      </c>
    </row>
    <row r="179" spans="1:5" x14ac:dyDescent="0.25">
      <c r="A179" s="3"/>
      <c r="B179" s="3"/>
      <c r="C179" s="3" t="s">
        <v>117</v>
      </c>
      <c r="D179" s="6">
        <v>9071</v>
      </c>
      <c r="E179" s="6">
        <v>0</v>
      </c>
    </row>
    <row r="180" spans="1:5" x14ac:dyDescent="0.25">
      <c r="A180" s="4"/>
      <c r="B180" s="4" t="s">
        <v>118</v>
      </c>
      <c r="C180" s="4"/>
      <c r="D180" s="7">
        <v>8099.5</v>
      </c>
      <c r="E180" s="7">
        <v>0</v>
      </c>
    </row>
    <row r="181" spans="1:5" x14ac:dyDescent="0.25">
      <c r="A181" s="3"/>
      <c r="B181" s="3"/>
      <c r="C181" s="3" t="s">
        <v>116</v>
      </c>
      <c r="D181" s="6">
        <v>199.5</v>
      </c>
      <c r="E181" s="6">
        <v>0</v>
      </c>
    </row>
    <row r="182" spans="1:5" x14ac:dyDescent="0.25">
      <c r="A182" s="3"/>
      <c r="B182" s="3"/>
      <c r="C182" s="3" t="s">
        <v>117</v>
      </c>
      <c r="D182" s="6">
        <v>7900</v>
      </c>
      <c r="E182" s="6">
        <v>0</v>
      </c>
    </row>
    <row r="183" spans="1:5" x14ac:dyDescent="0.25">
      <c r="A183" s="4"/>
      <c r="B183" s="4" t="s">
        <v>119</v>
      </c>
      <c r="C183" s="4"/>
      <c r="D183" s="7">
        <v>602.77</v>
      </c>
      <c r="E183" s="7">
        <v>0</v>
      </c>
    </row>
    <row r="184" spans="1:5" x14ac:dyDescent="0.25">
      <c r="A184" s="3"/>
      <c r="B184" s="3"/>
      <c r="C184" s="3" t="s">
        <v>117</v>
      </c>
      <c r="D184" s="6">
        <v>602.77</v>
      </c>
      <c r="E184" s="6">
        <v>0</v>
      </c>
    </row>
    <row r="185" spans="1:5" x14ac:dyDescent="0.25">
      <c r="A185" s="4"/>
      <c r="B185" s="4" t="s">
        <v>120</v>
      </c>
      <c r="C185" s="4"/>
      <c r="D185" s="7">
        <v>660</v>
      </c>
      <c r="E185" s="7">
        <v>0</v>
      </c>
    </row>
    <row r="186" spans="1:5" x14ac:dyDescent="0.25">
      <c r="A186" s="3"/>
      <c r="B186" s="3"/>
      <c r="C186" s="3" t="s">
        <v>60</v>
      </c>
      <c r="D186" s="6">
        <v>660</v>
      </c>
      <c r="E186" s="6">
        <v>0</v>
      </c>
    </row>
    <row r="187" spans="1:5" x14ac:dyDescent="0.25">
      <c r="A187" s="4" t="s">
        <v>121</v>
      </c>
      <c r="B187" s="4"/>
      <c r="C187" s="4"/>
      <c r="D187" s="7">
        <f t="shared" ref="D187:E187" si="12">D188+D190</f>
        <v>624.77</v>
      </c>
      <c r="E187" s="7">
        <f t="shared" si="12"/>
        <v>0</v>
      </c>
    </row>
    <row r="188" spans="1:5" x14ac:dyDescent="0.25">
      <c r="A188" s="4"/>
      <c r="B188" s="4" t="s">
        <v>122</v>
      </c>
      <c r="C188" s="4"/>
      <c r="D188" s="7">
        <v>174.77</v>
      </c>
      <c r="E188" s="7">
        <v>0</v>
      </c>
    </row>
    <row r="189" spans="1:5" x14ac:dyDescent="0.25">
      <c r="A189" s="3"/>
      <c r="B189" s="3"/>
      <c r="C189" s="3" t="s">
        <v>14</v>
      </c>
      <c r="D189" s="6">
        <v>174.77</v>
      </c>
      <c r="E189" s="6">
        <v>0</v>
      </c>
    </row>
    <row r="190" spans="1:5" x14ac:dyDescent="0.25">
      <c r="A190" s="4"/>
      <c r="B190" s="4" t="s">
        <v>123</v>
      </c>
      <c r="C190" s="4"/>
      <c r="D190" s="7">
        <v>450</v>
      </c>
      <c r="E190" s="7">
        <v>0</v>
      </c>
    </row>
    <row r="191" spans="1:5" x14ac:dyDescent="0.25">
      <c r="A191" s="3"/>
      <c r="B191" s="3"/>
      <c r="C191" s="3" t="s">
        <v>66</v>
      </c>
      <c r="D191" s="6">
        <v>450</v>
      </c>
      <c r="E191" s="6">
        <v>0</v>
      </c>
    </row>
    <row r="192" spans="1:5" x14ac:dyDescent="0.25">
      <c r="A192" s="4" t="s">
        <v>124</v>
      </c>
      <c r="B192" s="4"/>
      <c r="C192" s="4"/>
      <c r="D192" s="7">
        <f t="shared" ref="D192:E192" si="13">D193+D195+D197+D199+D201</f>
        <v>18449.810000000001</v>
      </c>
      <c r="E192" s="7">
        <f t="shared" si="13"/>
        <v>7040.82</v>
      </c>
    </row>
    <row r="193" spans="1:5" x14ac:dyDescent="0.25">
      <c r="A193" s="4"/>
      <c r="B193" s="4" t="s">
        <v>195</v>
      </c>
      <c r="C193" s="4"/>
      <c r="D193" s="7">
        <v>3647.2</v>
      </c>
      <c r="E193" s="7">
        <v>0</v>
      </c>
    </row>
    <row r="194" spans="1:5" x14ac:dyDescent="0.25">
      <c r="A194" s="3"/>
      <c r="B194" s="3"/>
      <c r="C194" s="3" t="s">
        <v>15</v>
      </c>
      <c r="D194" s="6">
        <v>3647.2</v>
      </c>
      <c r="E194" s="6">
        <v>0</v>
      </c>
    </row>
    <row r="195" spans="1:5" x14ac:dyDescent="0.25">
      <c r="A195" s="4"/>
      <c r="B195" s="4" t="s">
        <v>125</v>
      </c>
      <c r="C195" s="4"/>
      <c r="D195" s="7">
        <v>3085</v>
      </c>
      <c r="E195" s="7">
        <v>0</v>
      </c>
    </row>
    <row r="196" spans="1:5" x14ac:dyDescent="0.25">
      <c r="A196" s="3"/>
      <c r="B196" s="3"/>
      <c r="C196" s="3" t="s">
        <v>15</v>
      </c>
      <c r="D196" s="6">
        <v>3085</v>
      </c>
      <c r="E196" s="6">
        <v>0</v>
      </c>
    </row>
    <row r="197" spans="1:5" x14ac:dyDescent="0.25">
      <c r="A197" s="4"/>
      <c r="B197" s="4" t="s">
        <v>126</v>
      </c>
      <c r="C197" s="4"/>
      <c r="D197" s="7">
        <v>76.83</v>
      </c>
      <c r="E197" s="7">
        <v>0</v>
      </c>
    </row>
    <row r="198" spans="1:5" x14ac:dyDescent="0.25">
      <c r="A198" s="3"/>
      <c r="B198" s="3"/>
      <c r="C198" s="3" t="s">
        <v>127</v>
      </c>
      <c r="D198" s="6">
        <v>76.83</v>
      </c>
      <c r="E198" s="6">
        <v>0</v>
      </c>
    </row>
    <row r="199" spans="1:5" x14ac:dyDescent="0.25">
      <c r="A199" s="4"/>
      <c r="B199" s="4" t="s">
        <v>128</v>
      </c>
      <c r="C199" s="4"/>
      <c r="D199" s="7">
        <v>0</v>
      </c>
      <c r="E199" s="7">
        <v>7040.82</v>
      </c>
    </row>
    <row r="200" spans="1:5" x14ac:dyDescent="0.25">
      <c r="A200" s="3"/>
      <c r="B200" s="3"/>
      <c r="C200" s="3" t="s">
        <v>37</v>
      </c>
      <c r="D200" s="6">
        <v>0</v>
      </c>
      <c r="E200" s="6">
        <v>7040.82</v>
      </c>
    </row>
    <row r="201" spans="1:5" x14ac:dyDescent="0.25">
      <c r="A201" s="4"/>
      <c r="B201" s="4" t="s">
        <v>129</v>
      </c>
      <c r="C201" s="4"/>
      <c r="D201" s="7">
        <v>11640.78</v>
      </c>
      <c r="E201" s="7">
        <v>0</v>
      </c>
    </row>
    <row r="202" spans="1:5" x14ac:dyDescent="0.25">
      <c r="A202" s="3"/>
      <c r="B202" s="3"/>
      <c r="C202" s="3" t="s">
        <v>37</v>
      </c>
      <c r="D202" s="6">
        <v>11640.78</v>
      </c>
      <c r="E202" s="6">
        <v>0</v>
      </c>
    </row>
    <row r="203" spans="1:5" x14ac:dyDescent="0.25">
      <c r="A203" s="4" t="s">
        <v>130</v>
      </c>
      <c r="B203" s="4"/>
      <c r="C203" s="4"/>
      <c r="D203" s="7">
        <f t="shared" ref="D203:E203" si="14">D204+D206+D209</f>
        <v>12785.43</v>
      </c>
      <c r="E203" s="7">
        <f t="shared" si="14"/>
        <v>0</v>
      </c>
    </row>
    <row r="204" spans="1:5" x14ac:dyDescent="0.25">
      <c r="A204" s="4"/>
      <c r="B204" s="4" t="s">
        <v>196</v>
      </c>
      <c r="C204" s="4"/>
      <c r="D204" s="7">
        <v>1498.99</v>
      </c>
      <c r="E204" s="7">
        <v>0</v>
      </c>
    </row>
    <row r="205" spans="1:5" x14ac:dyDescent="0.25">
      <c r="A205" s="3"/>
      <c r="B205" s="3"/>
      <c r="C205" s="3" t="s">
        <v>131</v>
      </c>
      <c r="D205" s="6">
        <v>1498.99</v>
      </c>
      <c r="E205" s="6">
        <v>0</v>
      </c>
    </row>
    <row r="206" spans="1:5" x14ac:dyDescent="0.25">
      <c r="A206" s="4"/>
      <c r="B206" s="4" t="s">
        <v>197</v>
      </c>
      <c r="C206" s="4"/>
      <c r="D206" s="7">
        <v>10286.94</v>
      </c>
      <c r="E206" s="7">
        <v>0</v>
      </c>
    </row>
    <row r="207" spans="1:5" x14ac:dyDescent="0.25">
      <c r="A207" s="3"/>
      <c r="B207" s="3"/>
      <c r="C207" s="3" t="s">
        <v>84</v>
      </c>
      <c r="D207" s="6">
        <v>2500</v>
      </c>
      <c r="E207" s="6">
        <v>0</v>
      </c>
    </row>
    <row r="208" spans="1:5" x14ac:dyDescent="0.25">
      <c r="A208" s="3"/>
      <c r="B208" s="3"/>
      <c r="C208" s="3" t="s">
        <v>132</v>
      </c>
      <c r="D208" s="6">
        <v>7786.94</v>
      </c>
      <c r="E208" s="6">
        <v>0</v>
      </c>
    </row>
    <row r="209" spans="1:5" x14ac:dyDescent="0.25">
      <c r="A209" s="4"/>
      <c r="B209" s="4" t="s">
        <v>198</v>
      </c>
      <c r="C209" s="4"/>
      <c r="D209" s="7">
        <v>999.5</v>
      </c>
      <c r="E209" s="7">
        <v>0</v>
      </c>
    </row>
    <row r="210" spans="1:5" x14ac:dyDescent="0.25">
      <c r="A210" s="3"/>
      <c r="B210" s="3"/>
      <c r="C210" s="3" t="s">
        <v>133</v>
      </c>
      <c r="D210" s="6">
        <v>999.5</v>
      </c>
      <c r="E210" s="6">
        <v>0</v>
      </c>
    </row>
    <row r="211" spans="1:5" x14ac:dyDescent="0.25">
      <c r="A211" s="4" t="s">
        <v>134</v>
      </c>
      <c r="B211" s="4"/>
      <c r="C211" s="4"/>
      <c r="D211" s="7">
        <f t="shared" ref="D211:E211" si="15">D212+D214</f>
        <v>16976.46</v>
      </c>
      <c r="E211" s="7">
        <f t="shared" si="15"/>
        <v>0</v>
      </c>
    </row>
    <row r="212" spans="1:5" x14ac:dyDescent="0.25">
      <c r="A212" s="4"/>
      <c r="B212" s="4" t="s">
        <v>135</v>
      </c>
      <c r="C212" s="4"/>
      <c r="D212" s="7">
        <v>9891.15</v>
      </c>
      <c r="E212" s="7">
        <v>0</v>
      </c>
    </row>
    <row r="213" spans="1:5" x14ac:dyDescent="0.25">
      <c r="A213" s="3"/>
      <c r="B213" s="3"/>
      <c r="C213" s="3" t="s">
        <v>37</v>
      </c>
      <c r="D213" s="6">
        <v>9891.15</v>
      </c>
      <c r="E213" s="6">
        <v>0</v>
      </c>
    </row>
    <row r="214" spans="1:5" x14ac:dyDescent="0.25">
      <c r="A214" s="4"/>
      <c r="B214" s="4" t="s">
        <v>136</v>
      </c>
      <c r="C214" s="4"/>
      <c r="D214" s="7">
        <v>7085.31</v>
      </c>
      <c r="E214" s="7">
        <v>0</v>
      </c>
    </row>
    <row r="215" spans="1:5" x14ac:dyDescent="0.25">
      <c r="A215" s="3"/>
      <c r="B215" s="3"/>
      <c r="C215" s="3" t="s">
        <v>15</v>
      </c>
      <c r="D215" s="6">
        <v>2714.85</v>
      </c>
      <c r="E215" s="6">
        <v>0</v>
      </c>
    </row>
    <row r="216" spans="1:5" x14ac:dyDescent="0.25">
      <c r="A216" s="3"/>
      <c r="B216" s="3"/>
      <c r="C216" s="3" t="s">
        <v>87</v>
      </c>
      <c r="D216" s="6">
        <v>4370.46</v>
      </c>
      <c r="E216" s="6">
        <v>0</v>
      </c>
    </row>
    <row r="217" spans="1:5" x14ac:dyDescent="0.25">
      <c r="A217" s="4" t="s">
        <v>137</v>
      </c>
      <c r="B217" s="4"/>
      <c r="C217" s="4"/>
      <c r="D217" s="7">
        <f t="shared" ref="D217:E217" si="16">D218+D221+D223+D225+D227+D229+D231+D233</f>
        <v>105214.45</v>
      </c>
      <c r="E217" s="7">
        <f t="shared" si="16"/>
        <v>0</v>
      </c>
    </row>
    <row r="218" spans="1:5" x14ac:dyDescent="0.25">
      <c r="A218" s="4"/>
      <c r="B218" s="4" t="s">
        <v>138</v>
      </c>
      <c r="C218" s="4"/>
      <c r="D218" s="7">
        <v>9593.2999999999993</v>
      </c>
      <c r="E218" s="7">
        <v>0</v>
      </c>
    </row>
    <row r="219" spans="1:5" x14ac:dyDescent="0.25">
      <c r="A219" s="3"/>
      <c r="B219" s="3"/>
      <c r="C219" s="3" t="s">
        <v>87</v>
      </c>
      <c r="D219" s="6">
        <v>6850.14</v>
      </c>
      <c r="E219" s="6">
        <v>0</v>
      </c>
    </row>
    <row r="220" spans="1:5" x14ac:dyDescent="0.25">
      <c r="A220" s="3"/>
      <c r="B220" s="3"/>
      <c r="C220" s="3" t="s">
        <v>139</v>
      </c>
      <c r="D220" s="6">
        <v>2743.16</v>
      </c>
      <c r="E220" s="6">
        <v>0</v>
      </c>
    </row>
    <row r="221" spans="1:5" x14ac:dyDescent="0.25">
      <c r="A221" s="4"/>
      <c r="B221" s="4" t="s">
        <v>140</v>
      </c>
      <c r="C221" s="4"/>
      <c r="D221" s="7">
        <v>37503.79</v>
      </c>
      <c r="E221" s="7">
        <v>0</v>
      </c>
    </row>
    <row r="222" spans="1:5" x14ac:dyDescent="0.25">
      <c r="A222" s="3"/>
      <c r="B222" s="3"/>
      <c r="C222" s="3" t="s">
        <v>90</v>
      </c>
      <c r="D222" s="6">
        <v>37503.79</v>
      </c>
      <c r="E222" s="6">
        <v>0</v>
      </c>
    </row>
    <row r="223" spans="1:5" x14ac:dyDescent="0.25">
      <c r="A223" s="4"/>
      <c r="B223" s="4" t="s">
        <v>141</v>
      </c>
      <c r="C223" s="4"/>
      <c r="D223" s="7">
        <v>56022.16</v>
      </c>
      <c r="E223" s="7">
        <v>0</v>
      </c>
    </row>
    <row r="224" spans="1:5" x14ac:dyDescent="0.25">
      <c r="A224" s="3"/>
      <c r="B224" s="3"/>
      <c r="C224" s="3" t="s">
        <v>15</v>
      </c>
      <c r="D224" s="6">
        <v>56022.16</v>
      </c>
      <c r="E224" s="6">
        <v>0</v>
      </c>
    </row>
    <row r="225" spans="1:5" x14ac:dyDescent="0.25">
      <c r="A225" s="4"/>
      <c r="B225" s="4" t="s">
        <v>142</v>
      </c>
      <c r="C225" s="4"/>
      <c r="D225" s="7">
        <v>490.8</v>
      </c>
      <c r="E225" s="7">
        <v>0</v>
      </c>
    </row>
    <row r="226" spans="1:5" x14ac:dyDescent="0.25">
      <c r="A226" s="3"/>
      <c r="B226" s="3"/>
      <c r="C226" s="3" t="s">
        <v>60</v>
      </c>
      <c r="D226" s="6">
        <v>490.8</v>
      </c>
      <c r="E226" s="6">
        <v>0</v>
      </c>
    </row>
    <row r="227" spans="1:5" x14ac:dyDescent="0.25">
      <c r="A227" s="4"/>
      <c r="B227" s="4" t="s">
        <v>143</v>
      </c>
      <c r="C227" s="4"/>
      <c r="D227" s="7">
        <v>0</v>
      </c>
      <c r="E227" s="7">
        <v>0</v>
      </c>
    </row>
    <row r="228" spans="1:5" x14ac:dyDescent="0.25">
      <c r="A228" s="3"/>
      <c r="B228" s="3"/>
      <c r="C228" s="3" t="s">
        <v>60</v>
      </c>
      <c r="D228" s="6">
        <v>0</v>
      </c>
      <c r="E228" s="6">
        <v>0</v>
      </c>
    </row>
    <row r="229" spans="1:5" x14ac:dyDescent="0.25">
      <c r="A229" s="4"/>
      <c r="B229" s="4" t="s">
        <v>144</v>
      </c>
      <c r="C229" s="4"/>
      <c r="D229" s="7">
        <v>884.4</v>
      </c>
      <c r="E229" s="7">
        <v>0</v>
      </c>
    </row>
    <row r="230" spans="1:5" x14ac:dyDescent="0.25">
      <c r="A230" s="3"/>
      <c r="B230" s="3"/>
      <c r="C230" s="3" t="s">
        <v>60</v>
      </c>
      <c r="D230" s="6">
        <v>884.4</v>
      </c>
      <c r="E230" s="6">
        <v>0</v>
      </c>
    </row>
    <row r="231" spans="1:5" x14ac:dyDescent="0.25">
      <c r="A231" s="4"/>
      <c r="B231" s="4" t="s">
        <v>145</v>
      </c>
      <c r="C231" s="4"/>
      <c r="D231" s="7">
        <v>0</v>
      </c>
      <c r="E231" s="7">
        <v>0</v>
      </c>
    </row>
    <row r="232" spans="1:5" x14ac:dyDescent="0.25">
      <c r="A232" s="3"/>
      <c r="B232" s="3"/>
      <c r="C232" s="3" t="s">
        <v>146</v>
      </c>
      <c r="D232" s="6">
        <v>0</v>
      </c>
      <c r="E232" s="6">
        <v>0</v>
      </c>
    </row>
    <row r="233" spans="1:5" x14ac:dyDescent="0.25">
      <c r="A233" s="4"/>
      <c r="B233" s="4" t="s">
        <v>199</v>
      </c>
      <c r="C233" s="4"/>
      <c r="D233" s="7">
        <v>720</v>
      </c>
      <c r="E233" s="7">
        <v>0</v>
      </c>
    </row>
    <row r="234" spans="1:5" x14ac:dyDescent="0.25">
      <c r="A234" s="3"/>
      <c r="B234" s="3"/>
      <c r="C234" s="3" t="s">
        <v>147</v>
      </c>
      <c r="D234" s="6">
        <v>720</v>
      </c>
      <c r="E234" s="6">
        <v>0</v>
      </c>
    </row>
    <row r="235" spans="1:5" x14ac:dyDescent="0.25">
      <c r="A235" s="4" t="s">
        <v>148</v>
      </c>
      <c r="B235" s="4"/>
      <c r="C235" s="4"/>
      <c r="D235" s="7">
        <f t="shared" ref="D235:E235" si="17">D236+D238</f>
        <v>11334.31</v>
      </c>
      <c r="E235" s="7">
        <f t="shared" si="17"/>
        <v>0</v>
      </c>
    </row>
    <row r="236" spans="1:5" x14ac:dyDescent="0.25">
      <c r="A236" s="4"/>
      <c r="B236" s="4" t="s">
        <v>200</v>
      </c>
      <c r="C236" s="4"/>
      <c r="D236" s="7">
        <v>9480.2099999999991</v>
      </c>
      <c r="E236" s="7">
        <v>0</v>
      </c>
    </row>
    <row r="237" spans="1:5" x14ac:dyDescent="0.25">
      <c r="A237" s="3"/>
      <c r="B237" s="3"/>
      <c r="C237" s="3" t="s">
        <v>87</v>
      </c>
      <c r="D237" s="6">
        <v>9480.2099999999991</v>
      </c>
      <c r="E237" s="6">
        <v>0</v>
      </c>
    </row>
    <row r="238" spans="1:5" x14ac:dyDescent="0.25">
      <c r="A238" s="4"/>
      <c r="B238" s="4" t="s">
        <v>135</v>
      </c>
      <c r="C238" s="4"/>
      <c r="D238" s="7">
        <v>1854.1</v>
      </c>
      <c r="E238" s="7">
        <v>0</v>
      </c>
    </row>
    <row r="239" spans="1:5" x14ac:dyDescent="0.25">
      <c r="A239" s="3"/>
      <c r="B239" s="3"/>
      <c r="C239" s="3" t="s">
        <v>37</v>
      </c>
      <c r="D239" s="6">
        <v>1854.1</v>
      </c>
      <c r="E239" s="6">
        <v>0</v>
      </c>
    </row>
    <row r="240" spans="1:5" x14ac:dyDescent="0.25">
      <c r="A240" s="4" t="s">
        <v>149</v>
      </c>
      <c r="B240" s="4"/>
      <c r="C240" s="4"/>
      <c r="D240" s="7">
        <f t="shared" ref="D240:E240" si="18">D241+D243+D245+D247+D249+D251+D253+D255+D257+D259+D261+D263+D266+D268</f>
        <v>91445.6</v>
      </c>
      <c r="E240" s="7">
        <f t="shared" si="18"/>
        <v>0</v>
      </c>
    </row>
    <row r="241" spans="1:5" x14ac:dyDescent="0.25">
      <c r="A241" s="4"/>
      <c r="B241" s="4" t="s">
        <v>150</v>
      </c>
      <c r="C241" s="4"/>
      <c r="D241" s="7">
        <v>12069.13</v>
      </c>
      <c r="E241" s="7">
        <v>0</v>
      </c>
    </row>
    <row r="242" spans="1:5" x14ac:dyDescent="0.25">
      <c r="A242" s="3"/>
      <c r="B242" s="3"/>
      <c r="C242" s="3" t="s">
        <v>82</v>
      </c>
      <c r="D242" s="6">
        <v>12069.13</v>
      </c>
      <c r="E242" s="6">
        <v>0</v>
      </c>
    </row>
    <row r="243" spans="1:5" x14ac:dyDescent="0.25">
      <c r="A243" s="4"/>
      <c r="B243" s="4" t="s">
        <v>201</v>
      </c>
      <c r="C243" s="4"/>
      <c r="D243" s="7">
        <v>0</v>
      </c>
      <c r="E243" s="7">
        <v>0</v>
      </c>
    </row>
    <row r="244" spans="1:5" x14ac:dyDescent="0.25">
      <c r="A244" s="3"/>
      <c r="B244" s="3"/>
      <c r="C244" s="3" t="s">
        <v>97</v>
      </c>
      <c r="D244" s="6">
        <v>0</v>
      </c>
      <c r="E244" s="6">
        <v>0</v>
      </c>
    </row>
    <row r="245" spans="1:5" x14ac:dyDescent="0.25">
      <c r="A245" s="4"/>
      <c r="B245" s="4" t="s">
        <v>151</v>
      </c>
      <c r="C245" s="4"/>
      <c r="D245" s="7">
        <v>6831.54</v>
      </c>
      <c r="E245" s="7">
        <v>0</v>
      </c>
    </row>
    <row r="246" spans="1:5" x14ac:dyDescent="0.25">
      <c r="A246" s="3"/>
      <c r="B246" s="3"/>
      <c r="C246" s="3" t="s">
        <v>90</v>
      </c>
      <c r="D246" s="6">
        <v>6831.54</v>
      </c>
      <c r="E246" s="6">
        <v>0</v>
      </c>
    </row>
    <row r="247" spans="1:5" x14ac:dyDescent="0.25">
      <c r="A247" s="4"/>
      <c r="B247" s="4" t="s">
        <v>152</v>
      </c>
      <c r="C247" s="4"/>
      <c r="D247" s="7">
        <v>5853.31</v>
      </c>
      <c r="E247" s="7">
        <v>0</v>
      </c>
    </row>
    <row r="248" spans="1:5" x14ac:dyDescent="0.25">
      <c r="A248" s="3"/>
      <c r="B248" s="3"/>
      <c r="C248" s="3" t="s">
        <v>153</v>
      </c>
      <c r="D248" s="6">
        <v>5853.31</v>
      </c>
      <c r="E248" s="6">
        <v>0</v>
      </c>
    </row>
    <row r="249" spans="1:5" x14ac:dyDescent="0.25">
      <c r="A249" s="4"/>
      <c r="B249" s="4" t="s">
        <v>154</v>
      </c>
      <c r="C249" s="4"/>
      <c r="D249" s="7">
        <v>15001</v>
      </c>
      <c r="E249" s="7">
        <v>0</v>
      </c>
    </row>
    <row r="250" spans="1:5" x14ac:dyDescent="0.25">
      <c r="A250" s="3"/>
      <c r="B250" s="3"/>
      <c r="C250" s="3" t="s">
        <v>155</v>
      </c>
      <c r="D250" s="6">
        <v>15001</v>
      </c>
      <c r="E250" s="6">
        <v>0</v>
      </c>
    </row>
    <row r="251" spans="1:5" x14ac:dyDescent="0.25">
      <c r="A251" s="4"/>
      <c r="B251" s="4" t="s">
        <v>202</v>
      </c>
      <c r="C251" s="4"/>
      <c r="D251" s="7">
        <v>8475</v>
      </c>
      <c r="E251" s="7">
        <v>0</v>
      </c>
    </row>
    <row r="252" spans="1:5" x14ac:dyDescent="0.25">
      <c r="A252" s="3"/>
      <c r="B252" s="3"/>
      <c r="C252" s="3" t="s">
        <v>156</v>
      </c>
      <c r="D252" s="6">
        <v>8475</v>
      </c>
      <c r="E252" s="6">
        <v>0</v>
      </c>
    </row>
    <row r="253" spans="1:5" x14ac:dyDescent="0.25">
      <c r="A253" s="4"/>
      <c r="B253" s="4" t="s">
        <v>46</v>
      </c>
      <c r="C253" s="4"/>
      <c r="D253" s="7">
        <v>2476</v>
      </c>
      <c r="E253" s="7">
        <v>0</v>
      </c>
    </row>
    <row r="254" spans="1:5" x14ac:dyDescent="0.25">
      <c r="A254" s="3"/>
      <c r="B254" s="3"/>
      <c r="C254" s="3" t="s">
        <v>39</v>
      </c>
      <c r="D254" s="6">
        <v>2476</v>
      </c>
      <c r="E254" s="6">
        <v>0</v>
      </c>
    </row>
    <row r="255" spans="1:5" x14ac:dyDescent="0.25">
      <c r="A255" s="4"/>
      <c r="B255" s="4" t="s">
        <v>157</v>
      </c>
      <c r="C255" s="4"/>
      <c r="D255" s="7">
        <v>2292</v>
      </c>
      <c r="E255" s="7">
        <v>0</v>
      </c>
    </row>
    <row r="256" spans="1:5" x14ac:dyDescent="0.25">
      <c r="A256" s="3"/>
      <c r="B256" s="3"/>
      <c r="C256" s="3" t="s">
        <v>158</v>
      </c>
      <c r="D256" s="6">
        <v>2292</v>
      </c>
      <c r="E256" s="6">
        <v>0</v>
      </c>
    </row>
    <row r="257" spans="1:5" x14ac:dyDescent="0.25">
      <c r="A257" s="4"/>
      <c r="B257" s="4" t="s">
        <v>203</v>
      </c>
      <c r="C257" s="4"/>
      <c r="D257" s="7">
        <v>1672.84</v>
      </c>
      <c r="E257" s="7">
        <v>0</v>
      </c>
    </row>
    <row r="258" spans="1:5" x14ac:dyDescent="0.25">
      <c r="A258" s="3"/>
      <c r="B258" s="3"/>
      <c r="C258" s="3" t="s">
        <v>113</v>
      </c>
      <c r="D258" s="6">
        <v>1672.84</v>
      </c>
      <c r="E258" s="6">
        <v>0</v>
      </c>
    </row>
    <row r="259" spans="1:5" x14ac:dyDescent="0.25">
      <c r="A259" s="4"/>
      <c r="B259" s="4" t="s">
        <v>159</v>
      </c>
      <c r="C259" s="4"/>
      <c r="D259" s="7">
        <v>1623</v>
      </c>
      <c r="E259" s="7">
        <v>0</v>
      </c>
    </row>
    <row r="260" spans="1:5" x14ac:dyDescent="0.25">
      <c r="A260" s="3"/>
      <c r="B260" s="3"/>
      <c r="C260" s="3" t="s">
        <v>39</v>
      </c>
      <c r="D260" s="6">
        <v>1623</v>
      </c>
      <c r="E260" s="6">
        <v>0</v>
      </c>
    </row>
    <row r="261" spans="1:5" x14ac:dyDescent="0.25">
      <c r="A261" s="4"/>
      <c r="B261" s="4" t="s">
        <v>160</v>
      </c>
      <c r="C261" s="4"/>
      <c r="D261" s="7">
        <v>3251</v>
      </c>
      <c r="E261" s="7">
        <v>0</v>
      </c>
    </row>
    <row r="262" spans="1:5" x14ac:dyDescent="0.25">
      <c r="A262" s="3"/>
      <c r="B262" s="3"/>
      <c r="C262" s="3" t="s">
        <v>158</v>
      </c>
      <c r="D262" s="6">
        <v>3251</v>
      </c>
      <c r="E262" s="6">
        <v>0</v>
      </c>
    </row>
    <row r="263" spans="1:5" x14ac:dyDescent="0.25">
      <c r="A263" s="4"/>
      <c r="B263" s="4" t="s">
        <v>204</v>
      </c>
      <c r="C263" s="4"/>
      <c r="D263" s="7">
        <v>0</v>
      </c>
      <c r="E263" s="7">
        <v>0</v>
      </c>
    </row>
    <row r="264" spans="1:5" x14ac:dyDescent="0.25">
      <c r="A264" s="3"/>
      <c r="B264" s="3"/>
      <c r="C264" s="3" t="s">
        <v>113</v>
      </c>
      <c r="D264" s="6">
        <v>0</v>
      </c>
      <c r="E264" s="6">
        <v>0</v>
      </c>
    </row>
    <row r="265" spans="1:5" x14ac:dyDescent="0.25">
      <c r="A265" s="3"/>
      <c r="B265" s="3"/>
      <c r="C265" s="3" t="s">
        <v>39</v>
      </c>
      <c r="D265" s="6">
        <v>0</v>
      </c>
      <c r="E265" s="6">
        <v>0</v>
      </c>
    </row>
    <row r="266" spans="1:5" x14ac:dyDescent="0.25">
      <c r="A266" s="4"/>
      <c r="B266" s="4" t="s">
        <v>205</v>
      </c>
      <c r="C266" s="4"/>
      <c r="D266" s="7">
        <v>22999.99</v>
      </c>
      <c r="E266" s="7">
        <v>0</v>
      </c>
    </row>
    <row r="267" spans="1:5" x14ac:dyDescent="0.25">
      <c r="A267" s="3"/>
      <c r="B267" s="3"/>
      <c r="C267" s="3" t="s">
        <v>161</v>
      </c>
      <c r="D267" s="6">
        <v>22999.99</v>
      </c>
      <c r="E267" s="6">
        <v>0</v>
      </c>
    </row>
    <row r="268" spans="1:5" x14ac:dyDescent="0.25">
      <c r="A268" s="4"/>
      <c r="B268" s="4" t="s">
        <v>206</v>
      </c>
      <c r="C268" s="4"/>
      <c r="D268" s="7">
        <v>8900.7900000000009</v>
      </c>
      <c r="E268" s="7">
        <v>0</v>
      </c>
    </row>
    <row r="269" spans="1:5" x14ac:dyDescent="0.25">
      <c r="A269" s="3"/>
      <c r="B269" s="3"/>
      <c r="C269" s="3" t="s">
        <v>158</v>
      </c>
      <c r="D269" s="6">
        <v>2928.56</v>
      </c>
      <c r="E269" s="6">
        <v>0</v>
      </c>
    </row>
    <row r="270" spans="1:5" x14ac:dyDescent="0.25">
      <c r="A270" s="3"/>
      <c r="B270" s="3"/>
      <c r="C270" s="3" t="s">
        <v>113</v>
      </c>
      <c r="D270" s="6">
        <v>4416.4799999999996</v>
      </c>
      <c r="E270" s="6">
        <v>0</v>
      </c>
    </row>
    <row r="271" spans="1:5" x14ac:dyDescent="0.25">
      <c r="A271" s="3"/>
      <c r="B271" s="3"/>
      <c r="C271" s="3" t="s">
        <v>23</v>
      </c>
      <c r="D271" s="6">
        <v>1555.75</v>
      </c>
      <c r="E271" s="6">
        <v>0</v>
      </c>
    </row>
    <row r="272" spans="1:5" x14ac:dyDescent="0.25">
      <c r="A272" s="4" t="s">
        <v>162</v>
      </c>
      <c r="B272" s="4"/>
      <c r="C272" s="4"/>
      <c r="D272" s="7">
        <f t="shared" ref="D272:E272" si="19">D273+D275+D277+D279+D283+D285+D287</f>
        <v>176443.47000000003</v>
      </c>
      <c r="E272" s="7">
        <f t="shared" si="19"/>
        <v>0</v>
      </c>
    </row>
    <row r="273" spans="1:5" x14ac:dyDescent="0.25">
      <c r="A273" s="4"/>
      <c r="B273" s="4" t="s">
        <v>114</v>
      </c>
      <c r="C273" s="4"/>
      <c r="D273" s="7">
        <v>17005.75</v>
      </c>
      <c r="E273" s="7">
        <v>0</v>
      </c>
    </row>
    <row r="274" spans="1:5" x14ac:dyDescent="0.25">
      <c r="A274" s="3"/>
      <c r="B274" s="3"/>
      <c r="C274" s="3" t="s">
        <v>37</v>
      </c>
      <c r="D274" s="6">
        <v>17005.75</v>
      </c>
      <c r="E274" s="6">
        <v>0</v>
      </c>
    </row>
    <row r="275" spans="1:5" x14ac:dyDescent="0.25">
      <c r="A275" s="4"/>
      <c r="B275" s="4" t="s">
        <v>141</v>
      </c>
      <c r="C275" s="4"/>
      <c r="D275" s="7">
        <v>47022.8</v>
      </c>
      <c r="E275" s="7">
        <v>0</v>
      </c>
    </row>
    <row r="276" spans="1:5" x14ac:dyDescent="0.25">
      <c r="A276" s="3"/>
      <c r="B276" s="3"/>
      <c r="C276" s="3" t="s">
        <v>15</v>
      </c>
      <c r="D276" s="6">
        <v>47022.8</v>
      </c>
      <c r="E276" s="6">
        <v>0</v>
      </c>
    </row>
    <row r="277" spans="1:5" x14ac:dyDescent="0.25">
      <c r="A277" s="4"/>
      <c r="B277" s="4" t="s">
        <v>207</v>
      </c>
      <c r="C277" s="4"/>
      <c r="D277" s="7">
        <v>8341.6</v>
      </c>
      <c r="E277" s="7">
        <v>0</v>
      </c>
    </row>
    <row r="278" spans="1:5" x14ac:dyDescent="0.25">
      <c r="A278" s="3"/>
      <c r="B278" s="3"/>
      <c r="C278" s="3" t="s">
        <v>80</v>
      </c>
      <c r="D278" s="6">
        <v>8341.6</v>
      </c>
      <c r="E278" s="6">
        <v>0</v>
      </c>
    </row>
    <row r="279" spans="1:5" x14ac:dyDescent="0.25">
      <c r="A279" s="4"/>
      <c r="B279" s="4" t="s">
        <v>163</v>
      </c>
      <c r="C279" s="4"/>
      <c r="D279" s="7">
        <v>103546.32</v>
      </c>
      <c r="E279" s="7">
        <v>0</v>
      </c>
    </row>
    <row r="280" spans="1:5" x14ac:dyDescent="0.25">
      <c r="A280" s="3"/>
      <c r="B280" s="3"/>
      <c r="C280" s="3" t="s">
        <v>87</v>
      </c>
      <c r="D280" s="6">
        <v>41893.129999999997</v>
      </c>
      <c r="E280" s="6">
        <v>0</v>
      </c>
    </row>
    <row r="281" spans="1:5" x14ac:dyDescent="0.25">
      <c r="A281" s="3"/>
      <c r="B281" s="3"/>
      <c r="C281" s="3" t="s">
        <v>60</v>
      </c>
      <c r="D281" s="6">
        <v>43327.76</v>
      </c>
      <c r="E281" s="6">
        <v>0</v>
      </c>
    </row>
    <row r="282" spans="1:5" x14ac:dyDescent="0.25">
      <c r="A282" s="3"/>
      <c r="B282" s="3"/>
      <c r="C282" s="3" t="s">
        <v>116</v>
      </c>
      <c r="D282" s="6">
        <v>18325.43</v>
      </c>
      <c r="E282" s="6">
        <v>0</v>
      </c>
    </row>
    <row r="283" spans="1:5" x14ac:dyDescent="0.25">
      <c r="A283" s="4"/>
      <c r="B283" s="4" t="s">
        <v>208</v>
      </c>
      <c r="C283" s="4"/>
      <c r="D283" s="7">
        <v>0</v>
      </c>
      <c r="E283" s="7">
        <v>0</v>
      </c>
    </row>
    <row r="284" spans="1:5" x14ac:dyDescent="0.25">
      <c r="A284" s="3"/>
      <c r="B284" s="3"/>
      <c r="C284" s="3" t="s">
        <v>164</v>
      </c>
      <c r="D284" s="6">
        <v>0</v>
      </c>
      <c r="E284" s="6">
        <v>0</v>
      </c>
    </row>
    <row r="285" spans="1:5" x14ac:dyDescent="0.25">
      <c r="A285" s="4"/>
      <c r="B285" s="4" t="s">
        <v>209</v>
      </c>
      <c r="C285" s="4"/>
      <c r="D285" s="7">
        <v>527</v>
      </c>
      <c r="E285" s="7">
        <v>0</v>
      </c>
    </row>
    <row r="286" spans="1:5" x14ac:dyDescent="0.25">
      <c r="A286" s="3"/>
      <c r="B286" s="3"/>
      <c r="C286" s="3" t="s">
        <v>165</v>
      </c>
      <c r="D286" s="6">
        <v>527</v>
      </c>
      <c r="E286" s="6">
        <v>0</v>
      </c>
    </row>
    <row r="287" spans="1:5" x14ac:dyDescent="0.25">
      <c r="A287" s="4"/>
      <c r="B287" s="4" t="s">
        <v>210</v>
      </c>
      <c r="C287" s="4"/>
      <c r="D287" s="7">
        <v>0</v>
      </c>
      <c r="E287" s="7">
        <v>0</v>
      </c>
    </row>
    <row r="288" spans="1:5" x14ac:dyDescent="0.25">
      <c r="A288" s="3"/>
      <c r="B288" s="3"/>
      <c r="C288" s="3" t="s">
        <v>80</v>
      </c>
      <c r="D288" s="6">
        <v>0</v>
      </c>
      <c r="E288" s="6">
        <v>0</v>
      </c>
    </row>
    <row r="289" spans="1:5" x14ac:dyDescent="0.25">
      <c r="A289" s="4" t="s">
        <v>166</v>
      </c>
      <c r="B289" s="4"/>
      <c r="C289" s="4"/>
      <c r="D289" s="7">
        <f t="shared" ref="D289:E289" si="20">D290</f>
        <v>5180.08</v>
      </c>
      <c r="E289" s="7">
        <f t="shared" si="20"/>
        <v>0</v>
      </c>
    </row>
    <row r="290" spans="1:5" x14ac:dyDescent="0.25">
      <c r="A290" s="4"/>
      <c r="B290" s="4" t="s">
        <v>167</v>
      </c>
      <c r="C290" s="4"/>
      <c r="D290" s="7">
        <v>5180.08</v>
      </c>
      <c r="E290" s="7">
        <v>0</v>
      </c>
    </row>
    <row r="291" spans="1:5" x14ac:dyDescent="0.25">
      <c r="A291" s="3"/>
      <c r="B291" s="3"/>
      <c r="C291" s="3" t="s">
        <v>37</v>
      </c>
      <c r="D291" s="6">
        <v>5180.08</v>
      </c>
      <c r="E291" s="6">
        <v>0</v>
      </c>
    </row>
    <row r="292" spans="1:5" x14ac:dyDescent="0.25">
      <c r="A292" s="4" t="s">
        <v>168</v>
      </c>
      <c r="B292" s="4"/>
      <c r="C292" s="4"/>
      <c r="D292" s="7">
        <f t="shared" ref="D292:E292" si="21">D293+D295+D297+D299</f>
        <v>58177.91</v>
      </c>
      <c r="E292" s="7">
        <f t="shared" si="21"/>
        <v>0</v>
      </c>
    </row>
    <row r="293" spans="1:5" x14ac:dyDescent="0.25">
      <c r="A293" s="4"/>
      <c r="B293" s="4" t="s">
        <v>169</v>
      </c>
      <c r="C293" s="4"/>
      <c r="D293" s="7">
        <v>10323.5</v>
      </c>
      <c r="E293" s="7">
        <v>0</v>
      </c>
    </row>
    <row r="294" spans="1:5" x14ac:dyDescent="0.25">
      <c r="A294" s="3"/>
      <c r="B294" s="3"/>
      <c r="C294" s="3" t="s">
        <v>15</v>
      </c>
      <c r="D294" s="6">
        <v>10323.5</v>
      </c>
      <c r="E294" s="6">
        <v>0</v>
      </c>
    </row>
    <row r="295" spans="1:5" x14ac:dyDescent="0.25">
      <c r="A295" s="4"/>
      <c r="B295" s="4" t="s">
        <v>170</v>
      </c>
      <c r="C295" s="4"/>
      <c r="D295" s="7">
        <v>10120.790000000001</v>
      </c>
      <c r="E295" s="7">
        <v>0</v>
      </c>
    </row>
    <row r="296" spans="1:5" x14ac:dyDescent="0.25">
      <c r="A296" s="3"/>
      <c r="B296" s="3"/>
      <c r="C296" s="3" t="s">
        <v>87</v>
      </c>
      <c r="D296" s="6">
        <v>10120.790000000001</v>
      </c>
      <c r="E296" s="6">
        <v>0</v>
      </c>
    </row>
    <row r="297" spans="1:5" x14ac:dyDescent="0.25">
      <c r="A297" s="4"/>
      <c r="B297" s="4" t="s">
        <v>211</v>
      </c>
      <c r="C297" s="4"/>
      <c r="D297" s="7">
        <v>21295.74</v>
      </c>
      <c r="E297" s="7">
        <v>0</v>
      </c>
    </row>
    <row r="298" spans="1:5" x14ac:dyDescent="0.25">
      <c r="A298" s="3"/>
      <c r="B298" s="3"/>
      <c r="C298" s="3" t="s">
        <v>97</v>
      </c>
      <c r="D298" s="6">
        <v>21295.74</v>
      </c>
      <c r="E298" s="6">
        <v>0</v>
      </c>
    </row>
    <row r="299" spans="1:5" x14ac:dyDescent="0.25">
      <c r="A299" s="4"/>
      <c r="B299" s="4" t="s">
        <v>145</v>
      </c>
      <c r="C299" s="4"/>
      <c r="D299" s="7">
        <v>16437.88</v>
      </c>
      <c r="E299" s="7">
        <v>0</v>
      </c>
    </row>
    <row r="300" spans="1:5" x14ac:dyDescent="0.25">
      <c r="A300" s="3"/>
      <c r="B300" s="3"/>
      <c r="C300" s="3" t="s">
        <v>37</v>
      </c>
      <c r="D300" s="6">
        <v>16437.88</v>
      </c>
      <c r="E300" s="6">
        <v>0</v>
      </c>
    </row>
    <row r="301" spans="1:5" x14ac:dyDescent="0.25">
      <c r="A301" s="4" t="s">
        <v>171</v>
      </c>
      <c r="B301" s="4"/>
      <c r="C301" s="4"/>
      <c r="D301" s="7">
        <f t="shared" ref="D301:E301" si="22">D302</f>
        <v>0</v>
      </c>
      <c r="E301" s="7">
        <f t="shared" si="22"/>
        <v>1744922.33</v>
      </c>
    </row>
    <row r="302" spans="1:5" x14ac:dyDescent="0.25">
      <c r="A302" s="4"/>
      <c r="B302" s="4" t="s">
        <v>172</v>
      </c>
      <c r="C302" s="4"/>
      <c r="D302" s="7">
        <v>0</v>
      </c>
      <c r="E302" s="7">
        <v>1744922.33</v>
      </c>
    </row>
    <row r="303" spans="1:5" x14ac:dyDescent="0.25">
      <c r="A303" s="3"/>
      <c r="B303" s="3"/>
      <c r="C303" s="3" t="s">
        <v>173</v>
      </c>
      <c r="D303" s="6">
        <v>0</v>
      </c>
      <c r="E303" s="6">
        <v>739478.44</v>
      </c>
    </row>
    <row r="304" spans="1:5" x14ac:dyDescent="0.25">
      <c r="A304" s="3"/>
      <c r="B304" s="3"/>
      <c r="C304" s="3" t="s">
        <v>174</v>
      </c>
      <c r="D304" s="6">
        <v>0</v>
      </c>
      <c r="E304" s="6">
        <v>416821.11</v>
      </c>
    </row>
    <row r="305" spans="1:5" x14ac:dyDescent="0.25">
      <c r="A305" s="3"/>
      <c r="B305" s="3"/>
      <c r="C305" s="3" t="s">
        <v>175</v>
      </c>
      <c r="D305" s="6">
        <v>0</v>
      </c>
      <c r="E305" s="6">
        <v>663.13</v>
      </c>
    </row>
    <row r="306" spans="1:5" x14ac:dyDescent="0.25">
      <c r="A306" s="3"/>
      <c r="B306" s="3"/>
      <c r="C306" s="3" t="s">
        <v>176</v>
      </c>
      <c r="D306" s="6">
        <v>0</v>
      </c>
      <c r="E306" s="6">
        <v>139871.79</v>
      </c>
    </row>
    <row r="307" spans="1:5" x14ac:dyDescent="0.25">
      <c r="A307" s="3"/>
      <c r="B307" s="3"/>
      <c r="C307" s="3" t="s">
        <v>177</v>
      </c>
      <c r="D307" s="6">
        <v>0</v>
      </c>
      <c r="E307" s="6">
        <v>292641.18</v>
      </c>
    </row>
    <row r="308" spans="1:5" x14ac:dyDescent="0.25">
      <c r="A308" s="3"/>
      <c r="B308" s="3"/>
      <c r="C308" s="3" t="s">
        <v>178</v>
      </c>
      <c r="D308" s="6">
        <v>0</v>
      </c>
      <c r="E308" s="6">
        <v>117993.13</v>
      </c>
    </row>
    <row r="309" spans="1:5" x14ac:dyDescent="0.25">
      <c r="A309" s="3"/>
      <c r="B309" s="3"/>
      <c r="C309" s="3" t="s">
        <v>179</v>
      </c>
      <c r="D309" s="6">
        <v>0</v>
      </c>
      <c r="E309" s="6">
        <v>37453.550000000003</v>
      </c>
    </row>
    <row r="310" spans="1:5" x14ac:dyDescent="0.25">
      <c r="A310" s="4" t="s">
        <v>180</v>
      </c>
      <c r="B310" s="4"/>
      <c r="C310" s="4"/>
      <c r="D310" s="7">
        <f t="shared" ref="D310:E310" si="23">D311</f>
        <v>255849.86</v>
      </c>
      <c r="E310" s="7">
        <f t="shared" si="23"/>
        <v>26761</v>
      </c>
    </row>
    <row r="311" spans="1:5" x14ac:dyDescent="0.25">
      <c r="A311" s="4"/>
      <c r="B311" s="4" t="s">
        <v>181</v>
      </c>
      <c r="C311" s="4"/>
      <c r="D311" s="7">
        <v>255849.86</v>
      </c>
      <c r="E311" s="7">
        <v>26761</v>
      </c>
    </row>
    <row r="312" spans="1:5" x14ac:dyDescent="0.25">
      <c r="A312" s="3"/>
      <c r="B312" s="3"/>
      <c r="C312" s="3" t="s">
        <v>182</v>
      </c>
      <c r="D312" s="6">
        <v>255849.86</v>
      </c>
      <c r="E312" s="6">
        <v>26761</v>
      </c>
    </row>
    <row r="313" spans="1:5" x14ac:dyDescent="0.25">
      <c r="A313" s="5" t="s">
        <v>183</v>
      </c>
      <c r="B313" s="5"/>
      <c r="C313" s="5"/>
      <c r="D313" s="8">
        <f t="shared" ref="D313:E313" si="24">D9+D90+D97+D102+D107+D122+D145+D152+D157+D162+D165+D172+D187+D192+D203+D211+D217+D235+D240+D272+D289+D292+D301+D310</f>
        <v>7041095.5199999996</v>
      </c>
      <c r="E313" s="8">
        <f t="shared" si="24"/>
        <v>1812629.09</v>
      </c>
    </row>
  </sheetData>
  <mergeCells count="7">
    <mergeCell ref="A6:E6"/>
    <mergeCell ref="A7:E7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RP 9 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Cláudia Ilha Gattai</cp:lastModifiedBy>
  <dcterms:created xsi:type="dcterms:W3CDTF">2023-04-26T13:41:18Z</dcterms:created>
  <dcterms:modified xsi:type="dcterms:W3CDTF">2023-04-27T17:52:51Z</dcterms:modified>
</cp:coreProperties>
</file>