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ise.dias\Documents\2 UGITS\1 Inovação\Edital PIT\"/>
    </mc:Choice>
  </mc:AlternateContent>
  <xr:revisionPtr revIDLastSave="0" documentId="13_ncr:1_{EA372D0B-C1E7-4747-B662-61F72B0C42FB}" xr6:coauthVersionLast="47" xr6:coauthVersionMax="47" xr10:uidLastSave="{00000000-0000-0000-0000-000000000000}"/>
  <bookViews>
    <workbookView xWindow="-120" yWindow="-120" windowWidth="29040" windowHeight="15840" xr2:uid="{0E6840B2-CED8-4A01-A321-EE9EAE1E45B0}"/>
  </bookViews>
  <sheets>
    <sheet name="Item 2" sheetId="1" r:id="rId1"/>
    <sheet name="Item 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8" i="1"/>
  <c r="C17" i="1"/>
  <c r="C18" i="3"/>
  <c r="C17" i="3"/>
  <c r="C15" i="3"/>
  <c r="C14" i="3"/>
  <c r="C10" i="3"/>
  <c r="C9" i="3"/>
  <c r="C8" i="3"/>
  <c r="C7" i="3"/>
  <c r="C6" i="3"/>
  <c r="C16" i="1"/>
  <c r="C13" i="1"/>
  <c r="C12" i="1"/>
  <c r="C11" i="1"/>
  <c r="C8" i="1"/>
  <c r="C7" i="1"/>
  <c r="C6" i="1"/>
  <c r="C9" i="1" l="1"/>
  <c r="C19" i="3"/>
  <c r="C14" i="1"/>
  <c r="C11" i="3"/>
  <c r="C19" i="1"/>
  <c r="B20" i="3" l="1"/>
  <c r="B21" i="3" s="1"/>
  <c r="B21" i="1"/>
  <c r="B22" i="1" s="1"/>
</calcChain>
</file>

<file path=xl/sharedStrings.xml><?xml version="1.0" encoding="utf-8"?>
<sst xmlns="http://schemas.openxmlformats.org/spreadsheetml/2006/main" count="51" uniqueCount="40">
  <si>
    <t>EDITAL PIT HU-UFSC/EBSERH Nº 01/2022</t>
  </si>
  <si>
    <t>PROGRAMA DE INICIAÇÃO TECNOLÓGICA DA EMPRESA BRASILEIRA DE SERVIÇOS HOSPITALARES – PIT/EBSERH/HU-UFSC/CNPq</t>
  </si>
  <si>
    <t>Publicações – pontos por trabalho</t>
  </si>
  <si>
    <t>Nº artigos no estrato A</t>
  </si>
  <si>
    <t>Nº artigos no estrato B</t>
  </si>
  <si>
    <t>Nº artigos no estrato C ou não classificados</t>
  </si>
  <si>
    <t>Total de Pontos</t>
  </si>
  <si>
    <t>Congressos</t>
  </si>
  <si>
    <t>Nacionais</t>
  </si>
  <si>
    <t>Internacionais</t>
  </si>
  <si>
    <t>Regionais</t>
  </si>
  <si>
    <t>Propriedade Intelectual - ativos</t>
  </si>
  <si>
    <t>Ativo de propriedade intelectual com proteção concedida</t>
  </si>
  <si>
    <t>Ativo de propriedade intelectual com proteção ainda não concedida</t>
  </si>
  <si>
    <t>Programa de computador sem registro</t>
  </si>
  <si>
    <t>Máximo 1,0 ponto</t>
  </si>
  <si>
    <t>Total de pontos</t>
  </si>
  <si>
    <t>Máximo 0,3</t>
  </si>
  <si>
    <t>Inserir essa pontuação no formulário</t>
  </si>
  <si>
    <t>Item 2 - Qualidade e regularidade da produção científica dos últimos 5 anos (período conforme Edital) - pontuação máxima 4,0 pontos</t>
  </si>
  <si>
    <t>Máximo 4,0 pontos</t>
  </si>
  <si>
    <t>Quantidade</t>
  </si>
  <si>
    <t>Total do item 2</t>
  </si>
  <si>
    <t>Pontuação máxima para o edital - inserir esse valor no formulário</t>
  </si>
  <si>
    <t>Orientações concluídas no período</t>
  </si>
  <si>
    <t>Doutorado</t>
  </si>
  <si>
    <t>Mestrado</t>
  </si>
  <si>
    <t>Especialização</t>
  </si>
  <si>
    <t>Iniciação científica/tecnológica/TCC</t>
  </si>
  <si>
    <t>Co-orientações concluídas de mestrado e doutorado</t>
  </si>
  <si>
    <t>Cargo administrativo formalmente exercido (quantidade por anos)</t>
  </si>
  <si>
    <t xml:space="preserve">Cargo de chefia </t>
  </si>
  <si>
    <t>Coordenador de curso ou de residência</t>
  </si>
  <si>
    <t>Sub-coordenador de curso ou de residência</t>
  </si>
  <si>
    <t>Coordenador de Pesquisa ou Extensão</t>
  </si>
  <si>
    <t>Preceptoria</t>
  </si>
  <si>
    <t>Pontuação do item 3</t>
  </si>
  <si>
    <t>Máximo 2,0</t>
  </si>
  <si>
    <t>Item 3 - Experiência compatível com a função de orientador e de capacidade demonstrada em formar recursos humanos - pontuação máxima 2,0 pontos</t>
  </si>
  <si>
    <t>Pontuação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</si>
</sst>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3" borderId="14" xfId="0" applyFont="1" applyFill="1" applyBorder="1" applyProtection="1">
      <protection locked="0"/>
    </xf>
    <xf numFmtId="0" fontId="0" fillId="0" borderId="15" xfId="0" applyFont="1" applyBorder="1" applyProtection="1"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3" xfId="0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Protection="1">
      <protection locked="0"/>
    </xf>
    <xf numFmtId="0" fontId="0" fillId="0" borderId="14" xfId="0" applyFont="1" applyBorder="1" applyProtection="1"/>
    <xf numFmtId="164" fontId="0" fillId="0" borderId="5" xfId="0" applyNumberFormat="1" applyFont="1" applyBorder="1" applyProtection="1"/>
    <xf numFmtId="0" fontId="0" fillId="0" borderId="17" xfId="0" applyFont="1" applyBorder="1" applyProtection="1"/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Protection="1">
      <protection locked="0"/>
    </xf>
    <xf numFmtId="1" fontId="0" fillId="0" borderId="5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164" fontId="0" fillId="0" borderId="14" xfId="0" applyNumberFormat="1" applyFont="1" applyBorder="1" applyProtection="1"/>
    <xf numFmtId="164" fontId="0" fillId="0" borderId="9" xfId="0" applyNumberFormat="1" applyFont="1" applyBorder="1" applyProtection="1"/>
    <xf numFmtId="164" fontId="0" fillId="0" borderId="2" xfId="0" applyNumberFormat="1" applyFont="1" applyBorder="1" applyProtection="1"/>
    <xf numFmtId="0" fontId="0" fillId="0" borderId="0" xfId="0" applyFont="1" applyAlignment="1" applyProtection="1">
      <alignment vertical="center"/>
      <protection locked="0"/>
    </xf>
    <xf numFmtId="0" fontId="1" fillId="0" borderId="1" xfId="0" applyFont="1" applyBorder="1" applyProtection="1"/>
    <xf numFmtId="0" fontId="0" fillId="0" borderId="13" xfId="0" applyFont="1" applyBorder="1" applyProtection="1"/>
    <xf numFmtId="0" fontId="1" fillId="0" borderId="4" xfId="0" applyFont="1" applyBorder="1" applyAlignment="1" applyProtection="1">
      <alignment horizontal="right"/>
    </xf>
    <xf numFmtId="0" fontId="0" fillId="0" borderId="8" xfId="0" applyFont="1" applyBorder="1" applyProtection="1"/>
    <xf numFmtId="0" fontId="0" fillId="0" borderId="1" xfId="0" applyFont="1" applyBorder="1" applyProtection="1"/>
    <xf numFmtId="0" fontId="3" fillId="0" borderId="11" xfId="0" applyFont="1" applyBorder="1" applyAlignment="1" applyProtection="1">
      <alignment horizontal="center" vertical="center" wrapText="1"/>
    </xf>
    <xf numFmtId="1" fontId="0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164" fontId="3" fillId="0" borderId="20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64" fontId="3" fillId="0" borderId="25" xfId="0" applyNumberFormat="1" applyFont="1" applyBorder="1" applyAlignment="1" applyProtection="1">
      <alignment horizontal="center" vertical="center"/>
    </xf>
    <xf numFmtId="164" fontId="3" fillId="0" borderId="26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12A9-C902-40F9-9CF5-8731F7843D49}">
  <dimension ref="A1:F22"/>
  <sheetViews>
    <sheetView tabSelected="1" workbookViewId="0">
      <selection activeCell="A19" sqref="A19"/>
    </sheetView>
  </sheetViews>
  <sheetFormatPr defaultRowHeight="15" x14ac:dyDescent="0.25"/>
  <cols>
    <col min="1" max="1" width="62.42578125" style="2" bestFit="1" customWidth="1"/>
    <col min="2" max="2" width="11.42578125" style="2" bestFit="1" customWidth="1"/>
    <col min="3" max="3" width="10.85546875" style="2" bestFit="1" customWidth="1"/>
    <col min="4" max="4" width="34" style="2" customWidth="1"/>
    <col min="5" max="5" width="30.7109375" style="2" customWidth="1"/>
    <col min="6" max="16384" width="9.140625" style="2"/>
  </cols>
  <sheetData>
    <row r="1" spans="1:6" x14ac:dyDescent="0.25">
      <c r="A1" s="48" t="s">
        <v>0</v>
      </c>
      <c r="B1" s="48"/>
      <c r="C1" s="48"/>
      <c r="D1" s="48"/>
      <c r="E1" s="1"/>
      <c r="F1" s="1"/>
    </row>
    <row r="2" spans="1:6" ht="15" customHeight="1" x14ac:dyDescent="0.25">
      <c r="A2" s="49" t="s">
        <v>1</v>
      </c>
      <c r="B2" s="49"/>
      <c r="C2" s="49"/>
      <c r="D2" s="49"/>
      <c r="E2" s="3"/>
      <c r="F2" s="3"/>
    </row>
    <row r="3" spans="1:6" ht="15.75" thickBot="1" x14ac:dyDescent="0.3"/>
    <row r="4" spans="1:6" ht="34.5" customHeight="1" thickBot="1" x14ac:dyDescent="0.3">
      <c r="A4" s="50" t="s">
        <v>19</v>
      </c>
      <c r="B4" s="51"/>
      <c r="C4" s="51"/>
      <c r="D4" s="52"/>
    </row>
    <row r="5" spans="1:6" ht="18" customHeight="1" x14ac:dyDescent="0.25">
      <c r="A5" s="4" t="s">
        <v>2</v>
      </c>
      <c r="B5" s="5" t="s">
        <v>21</v>
      </c>
      <c r="C5" s="5" t="s">
        <v>39</v>
      </c>
      <c r="D5" s="6"/>
    </row>
    <row r="6" spans="1:6" ht="18" customHeight="1" x14ac:dyDescent="0.25">
      <c r="A6" s="7" t="s">
        <v>3</v>
      </c>
      <c r="B6" s="8"/>
      <c r="C6" s="22">
        <f>B6*1</f>
        <v>0</v>
      </c>
      <c r="D6" s="9"/>
    </row>
    <row r="7" spans="1:6" ht="18" customHeight="1" x14ac:dyDescent="0.25">
      <c r="A7" s="7" t="s">
        <v>4</v>
      </c>
      <c r="B7" s="8"/>
      <c r="C7" s="22">
        <f>B7*0.6</f>
        <v>0</v>
      </c>
      <c r="D7" s="9"/>
    </row>
    <row r="8" spans="1:6" ht="18" customHeight="1" x14ac:dyDescent="0.25">
      <c r="A8" s="7" t="s">
        <v>5</v>
      </c>
      <c r="B8" s="8"/>
      <c r="C8" s="22">
        <f>B8*0.3</f>
        <v>0</v>
      </c>
      <c r="D8" s="9"/>
    </row>
    <row r="9" spans="1:6" ht="18" customHeight="1" thickBot="1" x14ac:dyDescent="0.3">
      <c r="A9" s="10" t="s">
        <v>6</v>
      </c>
      <c r="B9" s="11"/>
      <c r="C9" s="23">
        <f>IF(SUM(C6:C8)&gt;=1,1,SUM(C6:C8))</f>
        <v>0</v>
      </c>
      <c r="D9" s="12" t="s">
        <v>15</v>
      </c>
    </row>
    <row r="10" spans="1:6" ht="18" customHeight="1" x14ac:dyDescent="0.25">
      <c r="A10" s="4" t="s">
        <v>7</v>
      </c>
      <c r="B10" s="13"/>
      <c r="C10" s="24"/>
      <c r="D10" s="6"/>
    </row>
    <row r="11" spans="1:6" ht="18" customHeight="1" x14ac:dyDescent="0.25">
      <c r="A11" s="7" t="s">
        <v>10</v>
      </c>
      <c r="B11" s="8">
        <v>0</v>
      </c>
      <c r="C11" s="22">
        <f>B11*0.1</f>
        <v>0</v>
      </c>
      <c r="D11" s="9"/>
    </row>
    <row r="12" spans="1:6" ht="18" customHeight="1" x14ac:dyDescent="0.25">
      <c r="A12" s="7" t="s">
        <v>8</v>
      </c>
      <c r="B12" s="8">
        <v>0</v>
      </c>
      <c r="C12" s="22">
        <f>B12*0.2</f>
        <v>0</v>
      </c>
      <c r="D12" s="9"/>
    </row>
    <row r="13" spans="1:6" ht="18" customHeight="1" x14ac:dyDescent="0.25">
      <c r="A13" s="7" t="s">
        <v>9</v>
      </c>
      <c r="B13" s="8">
        <v>0</v>
      </c>
      <c r="C13" s="22">
        <f>B13*0.3</f>
        <v>0</v>
      </c>
      <c r="D13" s="9"/>
    </row>
    <row r="14" spans="1:6" ht="18" customHeight="1" thickBot="1" x14ac:dyDescent="0.3">
      <c r="A14" s="10" t="s">
        <v>16</v>
      </c>
      <c r="B14" s="11"/>
      <c r="C14" s="23">
        <f>IF(SUM(C11:C13)&gt;=0.3,0.3,SUM(C11:C13))</f>
        <v>0</v>
      </c>
      <c r="D14" s="12" t="s">
        <v>17</v>
      </c>
    </row>
    <row r="15" spans="1:6" ht="18" customHeight="1" x14ac:dyDescent="0.25">
      <c r="A15" s="4" t="s">
        <v>11</v>
      </c>
      <c r="B15" s="13"/>
      <c r="C15" s="24"/>
      <c r="D15" s="6"/>
    </row>
    <row r="16" spans="1:6" ht="18" customHeight="1" x14ac:dyDescent="0.25">
      <c r="A16" s="7" t="s">
        <v>12</v>
      </c>
      <c r="B16" s="8"/>
      <c r="C16" s="22">
        <f>B16*1</f>
        <v>0</v>
      </c>
      <c r="D16" s="9"/>
    </row>
    <row r="17" spans="1:4" ht="18" customHeight="1" x14ac:dyDescent="0.25">
      <c r="A17" s="7" t="s">
        <v>13</v>
      </c>
      <c r="B17" s="8"/>
      <c r="C17" s="22">
        <f>IF(B17*0.2&gt;=1,1,B17*0.2)</f>
        <v>0</v>
      </c>
      <c r="D17" s="9" t="s">
        <v>15</v>
      </c>
    </row>
    <row r="18" spans="1:4" ht="18" customHeight="1" x14ac:dyDescent="0.25">
      <c r="A18" s="7" t="s">
        <v>14</v>
      </c>
      <c r="B18" s="8"/>
      <c r="C18" s="22">
        <f>IF(B18*0.1&gt;=1,1,B18)</f>
        <v>0</v>
      </c>
      <c r="D18" s="9" t="s">
        <v>15</v>
      </c>
    </row>
    <row r="19" spans="1:4" ht="18" customHeight="1" thickBot="1" x14ac:dyDescent="0.3">
      <c r="A19" s="14" t="s">
        <v>16</v>
      </c>
      <c r="B19" s="11"/>
      <c r="C19" s="23">
        <f>SUM(C16:C18)</f>
        <v>0</v>
      </c>
      <c r="D19" s="12"/>
    </row>
    <row r="20" spans="1:4" ht="18" customHeight="1" thickBot="1" x14ac:dyDescent="0.3">
      <c r="A20" s="15"/>
      <c r="B20" s="16"/>
      <c r="C20" s="16"/>
      <c r="D20" s="17"/>
    </row>
    <row r="21" spans="1:4" ht="18" customHeight="1" x14ac:dyDescent="0.25">
      <c r="A21" s="18" t="s">
        <v>22</v>
      </c>
      <c r="B21" s="44">
        <f>C9+C14+C19</f>
        <v>0</v>
      </c>
      <c r="C21" s="45"/>
      <c r="D21" s="19" t="s">
        <v>20</v>
      </c>
    </row>
    <row r="22" spans="1:4" ht="38.25" thickBot="1" x14ac:dyDescent="0.3">
      <c r="A22" s="20" t="s">
        <v>23</v>
      </c>
      <c r="B22" s="46">
        <f>IF(B21&gt;=4, 4,B21)</f>
        <v>0</v>
      </c>
      <c r="C22" s="47"/>
      <c r="D22" s="21" t="s">
        <v>18</v>
      </c>
    </row>
  </sheetData>
  <sheetProtection algorithmName="SHA-512" hashValue="8u4t5bj5yb1xxaAdMRtP/VwKG4Ux1h8AnKjlFg1gxMf9LHHYukn7mKf7gmL3Kz8GlW0T2Y07o+XKfM9p3zKgRw==" saltValue="sO1RWg+3pH8+adMlC8yhoQ==" spinCount="100000" sheet="1" objects="1" scenarios="1"/>
  <dataConsolidate/>
  <mergeCells count="5">
    <mergeCell ref="B21:C21"/>
    <mergeCell ref="B22:C22"/>
    <mergeCell ref="A1:D1"/>
    <mergeCell ref="A2:D2"/>
    <mergeCell ref="A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C78D-28F6-4C42-9A0F-F777294D7C05}">
  <dimension ref="A1:F21"/>
  <sheetViews>
    <sheetView workbookViewId="0">
      <selection activeCell="B14" sqref="B14:B18"/>
    </sheetView>
  </sheetViews>
  <sheetFormatPr defaultRowHeight="15" x14ac:dyDescent="0.25"/>
  <cols>
    <col min="1" max="1" width="62.42578125" style="2" bestFit="1" customWidth="1"/>
    <col min="2" max="2" width="11.42578125" style="2" bestFit="1" customWidth="1"/>
    <col min="3" max="3" width="10.85546875" style="2" bestFit="1" customWidth="1"/>
    <col min="4" max="4" width="34" style="2" customWidth="1"/>
    <col min="5" max="5" width="30.7109375" style="2" customWidth="1"/>
    <col min="6" max="16384" width="9.140625" style="2"/>
  </cols>
  <sheetData>
    <row r="1" spans="1:6" x14ac:dyDescent="0.25">
      <c r="A1" s="60" t="s">
        <v>0</v>
      </c>
      <c r="B1" s="60"/>
      <c r="C1" s="60"/>
      <c r="D1" s="60"/>
      <c r="E1" s="1"/>
      <c r="F1" s="1"/>
    </row>
    <row r="2" spans="1:6" ht="15" customHeight="1" x14ac:dyDescent="0.25">
      <c r="A2" s="61" t="s">
        <v>1</v>
      </c>
      <c r="B2" s="61"/>
      <c r="C2" s="61"/>
      <c r="D2" s="61"/>
      <c r="E2" s="3"/>
      <c r="F2" s="3"/>
    </row>
    <row r="3" spans="1:6" ht="15.75" thickBot="1" x14ac:dyDescent="0.3">
      <c r="A3" s="36"/>
      <c r="B3" s="36"/>
      <c r="C3" s="36"/>
      <c r="D3" s="36"/>
    </row>
    <row r="4" spans="1:6" ht="34.5" customHeight="1" thickBot="1" x14ac:dyDescent="0.3">
      <c r="A4" s="53" t="s">
        <v>38</v>
      </c>
      <c r="B4" s="54"/>
      <c r="C4" s="54"/>
      <c r="D4" s="55"/>
    </row>
    <row r="5" spans="1:6" ht="18" customHeight="1" x14ac:dyDescent="0.25">
      <c r="A5" s="37" t="s">
        <v>24</v>
      </c>
      <c r="B5" s="25" t="s">
        <v>21</v>
      </c>
      <c r="C5" s="32" t="s">
        <v>39</v>
      </c>
      <c r="D5" s="26"/>
    </row>
    <row r="6" spans="1:6" ht="18" customHeight="1" x14ac:dyDescent="0.25">
      <c r="A6" s="38" t="s">
        <v>25</v>
      </c>
      <c r="B6" s="43"/>
      <c r="C6" s="33">
        <f>B6*0.4</f>
        <v>0</v>
      </c>
      <c r="D6" s="9"/>
    </row>
    <row r="7" spans="1:6" ht="18" customHeight="1" x14ac:dyDescent="0.25">
      <c r="A7" s="38" t="s">
        <v>26</v>
      </c>
      <c r="B7" s="43"/>
      <c r="C7" s="33">
        <f>B7*0.2</f>
        <v>0</v>
      </c>
      <c r="D7" s="9"/>
    </row>
    <row r="8" spans="1:6" ht="18" customHeight="1" x14ac:dyDescent="0.25">
      <c r="A8" s="38" t="s">
        <v>27</v>
      </c>
      <c r="B8" s="43"/>
      <c r="C8" s="33">
        <f>B8*0.1</f>
        <v>0</v>
      </c>
      <c r="D8" s="9"/>
    </row>
    <row r="9" spans="1:6" ht="18" customHeight="1" x14ac:dyDescent="0.25">
      <c r="A9" s="38" t="s">
        <v>28</v>
      </c>
      <c r="B9" s="43"/>
      <c r="C9" s="33">
        <f>B9*0.1</f>
        <v>0</v>
      </c>
      <c r="D9" s="9"/>
    </row>
    <row r="10" spans="1:6" ht="18" customHeight="1" x14ac:dyDescent="0.25">
      <c r="A10" s="38" t="s">
        <v>29</v>
      </c>
      <c r="B10" s="43"/>
      <c r="C10" s="33">
        <f>B10*0.1</f>
        <v>0</v>
      </c>
      <c r="D10" s="9"/>
    </row>
    <row r="11" spans="1:6" ht="18" customHeight="1" thickBot="1" x14ac:dyDescent="0.3">
      <c r="A11" s="39" t="s">
        <v>6</v>
      </c>
      <c r="B11" s="27"/>
      <c r="C11" s="23">
        <f>SUM(C6:C8)</f>
        <v>0</v>
      </c>
      <c r="D11" s="12"/>
    </row>
    <row r="12" spans="1:6" ht="18" customHeight="1" thickBot="1" x14ac:dyDescent="0.3">
      <c r="A12" s="40"/>
      <c r="B12" s="28"/>
      <c r="C12" s="34"/>
      <c r="D12" s="17"/>
    </row>
    <row r="13" spans="1:6" ht="18" customHeight="1" x14ac:dyDescent="0.25">
      <c r="A13" s="37" t="s">
        <v>30</v>
      </c>
      <c r="B13" s="29"/>
      <c r="C13" s="35"/>
      <c r="D13" s="26"/>
    </row>
    <row r="14" spans="1:6" ht="18" customHeight="1" x14ac:dyDescent="0.25">
      <c r="A14" s="38" t="s">
        <v>31</v>
      </c>
      <c r="B14" s="43"/>
      <c r="C14" s="33">
        <f>B14*0.3</f>
        <v>0</v>
      </c>
      <c r="D14" s="9"/>
    </row>
    <row r="15" spans="1:6" ht="18" customHeight="1" x14ac:dyDescent="0.25">
      <c r="A15" s="38" t="s">
        <v>32</v>
      </c>
      <c r="B15" s="43"/>
      <c r="C15" s="33">
        <f>B15*0.2</f>
        <v>0</v>
      </c>
      <c r="D15" s="9"/>
    </row>
    <row r="16" spans="1:6" ht="18" customHeight="1" x14ac:dyDescent="0.25">
      <c r="A16" s="38" t="s">
        <v>33</v>
      </c>
      <c r="B16" s="43"/>
      <c r="C16" s="33">
        <f>B16*0.1</f>
        <v>0</v>
      </c>
      <c r="D16" s="9"/>
    </row>
    <row r="17" spans="1:4" ht="18" customHeight="1" x14ac:dyDescent="0.25">
      <c r="A17" s="38" t="s">
        <v>34</v>
      </c>
      <c r="B17" s="43"/>
      <c r="C17" s="33">
        <f>B17*0.2</f>
        <v>0</v>
      </c>
      <c r="D17" s="9"/>
    </row>
    <row r="18" spans="1:4" ht="18" customHeight="1" x14ac:dyDescent="0.25">
      <c r="A18" s="38" t="s">
        <v>35</v>
      </c>
      <c r="B18" s="43"/>
      <c r="C18" s="33">
        <f>B18*0.1</f>
        <v>0</v>
      </c>
      <c r="D18" s="9"/>
    </row>
    <row r="19" spans="1:4" ht="18" customHeight="1" thickBot="1" x14ac:dyDescent="0.3">
      <c r="A19" s="39" t="s">
        <v>16</v>
      </c>
      <c r="B19" s="27"/>
      <c r="C19" s="23">
        <f>SUM(C14:C18)</f>
        <v>0</v>
      </c>
      <c r="D19" s="12"/>
    </row>
    <row r="20" spans="1:4" ht="18" customHeight="1" x14ac:dyDescent="0.25">
      <c r="A20" s="41" t="s">
        <v>36</v>
      </c>
      <c r="B20" s="56">
        <f>C11+C19</f>
        <v>0</v>
      </c>
      <c r="C20" s="57"/>
      <c r="D20" s="30" t="s">
        <v>37</v>
      </c>
    </row>
    <row r="21" spans="1:4" ht="38.25" thickBot="1" x14ac:dyDescent="0.3">
      <c r="A21" s="42" t="s">
        <v>23</v>
      </c>
      <c r="B21" s="58">
        <f>IF(B20&gt;=2,2,B20)</f>
        <v>0</v>
      </c>
      <c r="C21" s="59"/>
      <c r="D21" s="31" t="s">
        <v>18</v>
      </c>
    </row>
  </sheetData>
  <sheetProtection algorithmName="SHA-512" hashValue="s9NT/24lp8THUAKnmXyOZkLJJTpzyP9yZSNVOa/90/38tBv4tT/1spVvTJ2pHTyRZGHv/CAG11EVoY1corTzGQ==" saltValue="LIcijdyEGM+X22SxmGKAtg==" spinCount="100000" sheet="1" objects="1" scenarios="1"/>
  <dataConsolidate/>
  <mergeCells count="5">
    <mergeCell ref="A4:D4"/>
    <mergeCell ref="B20:C20"/>
    <mergeCell ref="B21:C21"/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d6c4e0-1830-44e1-94e2-b5cd6f8ecaaf" xsi:nil="true"/>
    <lcf76f155ced4ddcb4097134ff3c332f xmlns="5f3c9323-9446-44b7-abe7-7e6e3623c5a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37B037FB5610469031D9BE21784A9E" ma:contentTypeVersion="16" ma:contentTypeDescription="Crie um novo documento." ma:contentTypeScope="" ma:versionID="bac42ed7f41f37a7c915e3585104f6cb">
  <xsd:schema xmlns:xsd="http://www.w3.org/2001/XMLSchema" xmlns:xs="http://www.w3.org/2001/XMLSchema" xmlns:p="http://schemas.microsoft.com/office/2006/metadata/properties" xmlns:ns2="5f3c9323-9446-44b7-abe7-7e6e3623c5a6" xmlns:ns3="97d6c4e0-1830-44e1-94e2-b5cd6f8ecaaf" targetNamespace="http://schemas.microsoft.com/office/2006/metadata/properties" ma:root="true" ma:fieldsID="50724af73ed139297cb29d4ca9dd68d2" ns2:_="" ns3:_="">
    <xsd:import namespace="5f3c9323-9446-44b7-abe7-7e6e3623c5a6"/>
    <xsd:import namespace="97d6c4e0-1830-44e1-94e2-b5cd6f8ec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c9323-9446-44b7-abe7-7e6e3623c5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6c4e0-1830-44e1-94e2-b5cd6f8ecaa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fab206-c3bf-4419-bda3-e982fabc32e5}" ma:internalName="TaxCatchAll" ma:showField="CatchAllData" ma:web="97d6c4e0-1830-44e1-94e2-b5cd6f8ec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4AEB8-9C02-4691-BA2A-981CF1814007}">
  <ds:schemaRefs>
    <ds:schemaRef ds:uri="http://purl.org/dc/elements/1.1/"/>
    <ds:schemaRef ds:uri="http://purl.org/dc/terms/"/>
    <ds:schemaRef ds:uri="b888ce9e-36c1-4b23-a069-09eb4338823a"/>
    <ds:schemaRef ds:uri="http://schemas.microsoft.com/office/2006/documentManagement/types"/>
    <ds:schemaRef ds:uri="7316067c-b3d7-4fd2-b527-b128cd78424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C3E146-6F54-4EDF-8946-AB6E50E706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4D0D8-8EA7-4515-A170-0E5405713F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2</vt:lpstr>
      <vt:lpstr>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Marlise There Dias</dc:creator>
  <cp:lastModifiedBy>Marlise There Dias</cp:lastModifiedBy>
  <dcterms:created xsi:type="dcterms:W3CDTF">2022-12-12T12:39:31Z</dcterms:created>
  <dcterms:modified xsi:type="dcterms:W3CDTF">2023-01-05T16:00:13Z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0x010100F637B037FB5610469031D9BE21784A9E</vt:lpwstr>
  </property>
</Properties>
</file>