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roger.pires\Downloads\"/>
    </mc:Choice>
  </mc:AlternateContent>
  <xr:revisionPtr revIDLastSave="0" documentId="8_{82E47775-D34A-4F84-9CDD-814870408A39}" xr6:coauthVersionLast="47" xr6:coauthVersionMax="47" xr10:uidLastSave="{00000000-0000-0000-0000-000000000000}"/>
  <bookViews>
    <workbookView xWindow="-120" yWindow="-120" windowWidth="29040" windowHeight="15840" tabRatio="893" xr2:uid="{00000000-000D-0000-FFFF-FFFF00000000}"/>
  </bookViews>
  <sheets>
    <sheet name="1. Resumo do Projeto" sheetId="1" r:id="rId1"/>
    <sheet name="2. Relatório de eventos" sheetId="13" r:id="rId2"/>
    <sheet name="3. Ind. do Projeto (Opcional) " sheetId="10" r:id="rId3"/>
    <sheet name="4. Planej. de Riscos (Opcional)" sheetId="9" r:id="rId4"/>
    <sheet name="Planilha1" sheetId="14" state="hidden" r:id="rId5"/>
    <sheet name="Planilha2" sheetId="15" state="hidden" r:id="rId6"/>
    <sheet name="Planilha3" sheetId="16" state="hidden" r:id="rId7"/>
    <sheet name="VALIDAÇÃO" sheetId="8" state="hidden" r:id="rId8"/>
    <sheet name="Matriz de Riscos" sheetId="17" state="hidden" r:id="rId9"/>
  </sheets>
  <definedNames>
    <definedName name="_xlnm._FilterDatabase" localSheetId="0" hidden="1">'1. Resumo do Projeto'!$B$2:$N$25</definedName>
    <definedName name="_xlnm._FilterDatabase" localSheetId="2" hidden="1">'3. Ind. do Projeto (Opcional) '!$B$6:$I$10</definedName>
    <definedName name="_xlnm._FilterDatabase" localSheetId="3" hidden="1">'4. Planej. de Riscos (Opcional)'!$B$7:$H$40</definedName>
    <definedName name="_xlnm._FilterDatabase" localSheetId="4" hidden="1">Planilha1!$A$2:$A$39</definedName>
    <definedName name="_xlnm.Print_Area" localSheetId="0">'1. Resumo do Projeto'!$B$2:$N$49</definedName>
    <definedName name="_xlnm.Print_Area" localSheetId="1">'2. Relatório de eventos'!$B$2:$J$39</definedName>
    <definedName name="_xlnm.Print_Area" localSheetId="2">'3. Ind. do Projeto (Opcional) '!$B$2:$R$10</definedName>
    <definedName name="_xlnm.Print_Area" localSheetId="3">'4. Planej. de Riscos (Opcional)'!$B$2:$L$40</definedName>
    <definedName name="Meta">'3. Ind. do Projeto (Opcional) '!#REF!</definedName>
    <definedName name="Nome">'3. Ind. do Projeto (Opcional) '!$B$8:$C$10</definedName>
    <definedName name="Tipo">'3. Ind. do Projeto (Opcional) '!#REF!</definedName>
    <definedName name="Unidade">Unid[Unidade]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9" l="1"/>
  <c r="N3" i="10"/>
  <c r="L3" i="13"/>
  <c r="G4" i="9"/>
  <c r="G4" i="10"/>
  <c r="E4" i="13"/>
  <c r="M49" i="1"/>
  <c r="C3" i="13"/>
  <c r="H117" i="9"/>
  <c r="H121" i="9"/>
  <c r="H125" i="9"/>
  <c r="H129" i="9"/>
  <c r="H133" i="9"/>
  <c r="H89" i="9"/>
  <c r="H93" i="9"/>
  <c r="H97" i="9"/>
  <c r="H101" i="9"/>
  <c r="H105" i="9"/>
  <c r="H109" i="9"/>
  <c r="H113" i="9"/>
  <c r="H41" i="9"/>
  <c r="M41" i="9" s="1"/>
  <c r="H45" i="9"/>
  <c r="M45" i="9" s="1"/>
  <c r="H49" i="9"/>
  <c r="M49" i="9" s="1"/>
  <c r="H53" i="9"/>
  <c r="M53" i="9" s="1"/>
  <c r="H57" i="9"/>
  <c r="M57" i="9" s="1"/>
  <c r="H61" i="9"/>
  <c r="M61" i="9" s="1"/>
  <c r="H65" i="9"/>
  <c r="M65" i="9" s="1"/>
  <c r="H69" i="9"/>
  <c r="M69" i="9" s="1"/>
  <c r="H73" i="9"/>
  <c r="M73" i="9" s="1"/>
  <c r="H77" i="9"/>
  <c r="M77" i="9" s="1"/>
  <c r="H81" i="9"/>
  <c r="M81" i="9" s="1"/>
  <c r="H85" i="9"/>
  <c r="M85" i="9" s="1"/>
  <c r="H17" i="9"/>
  <c r="M17" i="9" s="1"/>
  <c r="H21" i="9"/>
  <c r="M21" i="9" s="1"/>
  <c r="H25" i="9"/>
  <c r="M25" i="9" s="1"/>
  <c r="H29" i="9"/>
  <c r="M29" i="9" s="1"/>
  <c r="H33" i="9"/>
  <c r="M33" i="9" s="1"/>
  <c r="H37" i="9"/>
  <c r="M37" i="9" s="1"/>
  <c r="H13" i="9"/>
  <c r="M13" i="9" s="1"/>
  <c r="L4" i="13"/>
  <c r="G4" i="13"/>
  <c r="I4" i="10"/>
  <c r="L4" i="10"/>
  <c r="J4" i="9"/>
  <c r="L4" i="9"/>
  <c r="H9" i="9"/>
  <c r="M9" i="9" s="1"/>
  <c r="F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tc={5E916E64-19C0-4235-9476-962E1EA9674C}</author>
  </authors>
  <commentList>
    <comment ref="D7" authorId="0" shapeId="0" xr:uid="{00000000-0006-0000-0100-000001000000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Acrescentaria "Impedimento"... É um termo mais técnico e dá o entendimento de que é necessária atuação externa... Na ideia de jogar os "Impedimentos" para as discussões da reunião periódica dos projetos, na qual são apresentados os RAP´s... No caso, "Problemas" devem ser resolvidos pela própria equipe do Projeto e, não necessariamente, devem ser apresentadas no RAP... Já os impedimentos, merecem atenção do Sponsor....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tc={038D5343-960B-4B89-BDA0-45F19FE8C2BE}</author>
    <author>tc={0DB4BE70-B92C-4308-A58D-A904F319705B}</author>
    <author>tc={11C8E674-17EC-45D0-9E61-743518E36650}</author>
    <author>tc={39C4AF22-30C9-46BE-B46E-644506E126B3}</author>
    <author>tc={29232D1E-1FFB-4C37-90D1-4280978F7BBD}</author>
    <author>tc={651F94F9-BBD2-44C9-AC33-CB0427A9B9EA}</author>
    <author>tc={5F53DF18-5C79-4FF2-B21E-F3F5B65CFAAB}</author>
    <author>tc={40B9CC4A-8955-4723-8C4F-F33FE80D8C2A}</author>
    <author>tc={AA45B999-6881-461A-B4C0-33D61982C26A}</author>
    <author>tc={75D6E1E3-7648-4AA4-AD11-576138A5FC43}</author>
    <author>tc={44D1BDC3-FAFF-4FC2-957B-CF51AAFB15BB}</author>
    <author>tc={D92F2C3C-4A84-43DC-9E32-768294CF52E3}</author>
    <author>tc={F232A76F-37C1-4CD8-9064-0580DC4829DC}</author>
  </authors>
  <commentList>
    <comment ref="E6" authorId="0" shapeId="0" xr:uid="{00000000-0006-0000-0200-000001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Sugestão 1: Alterar para "Descrição e Justificativa"
Responder:
    Sugestão 2: Incluir uma coluna para a fórmula do indicador
Responder:
    Sugestão 3: Incluir coluna para fonte dos dados</t>
      </text>
    </comment>
    <comment ref="L7" authorId="1" shapeId="0" xr:uid="{00000000-0006-0000-0200-000002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Alterar para " META "</t>
      </text>
    </comment>
    <comment ref="M7" authorId="2" shapeId="0" xr:uid="{00000000-0006-0000-0200-000003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Sugestão: excluir</t>
      </text>
    </comment>
    <comment ref="N7" authorId="3" shapeId="0" xr:uid="{00000000-0006-0000-0200-000004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Sugestão: excluir</t>
      </text>
    </comment>
    <comment ref="O7" authorId="4" shapeId="0" xr:uid="{00000000-0006-0000-0200-000005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Sugestão: Alterar para "Periodicidade da Análise (semanal, mensal, bimestral, trimestral, anual)</t>
      </text>
    </comment>
    <comment ref="P7" authorId="5" shapeId="0" xr:uid="{00000000-0006-0000-0200-000006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Alterar para " META "</t>
      </text>
    </comment>
    <comment ref="Q7" authorId="6" shapeId="0" xr:uid="{00000000-0006-0000-0200-000007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Sugestão: excluir</t>
      </text>
    </comment>
    <comment ref="R7" authorId="7" shapeId="0" xr:uid="{00000000-0006-0000-0200-000008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Sugestão: excluir</t>
      </text>
    </comment>
    <comment ref="S7" authorId="8" shapeId="0" xr:uid="{00000000-0006-0000-0200-000009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Sugestão: Alterar para "Periodicidade da Análise (semanal, mensal, bimestral, trimestral, anual)</t>
      </text>
    </comment>
    <comment ref="T7" authorId="9" shapeId="0" xr:uid="{00000000-0006-0000-0200-00000A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Alterar para " META "</t>
      </text>
    </comment>
    <comment ref="U7" authorId="10" shapeId="0" xr:uid="{00000000-0006-0000-0200-00000B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Sugestão: excluir</t>
      </text>
    </comment>
    <comment ref="V7" authorId="11" shapeId="0" xr:uid="{00000000-0006-0000-0200-00000C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Sugestão: excluir</t>
      </text>
    </comment>
    <comment ref="W7" authorId="12" shapeId="0" xr:uid="{00000000-0006-0000-0200-00000D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Sugestão: Alterar para "Periodicidade da Análise (semanal, mensal, bimestral, trimestral, anual)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Weronica Pontes Gurgel</author>
    <author>Marclinge Barros</author>
    <author>tc={6693DA79-A4CD-45C0-BD01-7F138D8526F0}</author>
  </authors>
  <commentList>
    <comment ref="B7" authorId="0" shapeId="0" xr:uid="{00000000-0006-0000-0300-000001000000}">
      <text>
        <r>
          <rPr>
            <sz val="9"/>
            <color indexed="81"/>
            <rFont val="Segoe UI"/>
            <family val="2"/>
          </rPr>
          <t xml:space="preserve">Sugestão: Utilizar somente os riscos negativos(ameaçãs)
</t>
        </r>
      </text>
    </comment>
    <comment ref="E7" authorId="0" shapeId="0" xr:uid="{00000000-0006-0000-0300-000002000000}">
      <text>
        <r>
          <rPr>
            <sz val="9"/>
            <color indexed="81"/>
            <rFont val="Segoe UI"/>
            <family val="2"/>
          </rPr>
          <t xml:space="preserve">Excluir coluna.
</t>
        </r>
      </text>
    </comment>
    <comment ref="I7" authorId="0" shapeId="0" xr:uid="{00000000-0006-0000-0300-000003000000}">
      <text>
        <r>
          <rPr>
            <sz val="9"/>
            <color indexed="81"/>
            <rFont val="Segoe UI"/>
            <family val="2"/>
          </rPr>
          <t xml:space="preserve">Dúvida: risco vermelho? A planilha não está modificando a cor.
</t>
        </r>
      </text>
    </comment>
    <comment ref="I8" authorId="1" shapeId="0" xr:uid="{00000000-0006-0000-0300-000004000000}">
      <text>
        <r>
          <rPr>
            <b/>
            <sz val="9"/>
            <color indexed="81"/>
            <rFont val="Segoe UI"/>
            <family val="2"/>
          </rPr>
          <t>Estratégia:</t>
        </r>
        <r>
          <rPr>
            <sz val="9"/>
            <color indexed="81"/>
            <rFont val="Segoe UI"/>
            <family val="2"/>
          </rPr>
          <t xml:space="preserve">
Estratégia
Escolha uma estratégia:
Mitigar/Melhorar = reduzir ou aumentar a probabilidade ou impacto; 
Eliminar/Explorar = garantir que o risco não ocorra ou ocorra;
Transferir/Compartilhar = Transferir o risco para terceiros (seguro, terceirização) ou compartilhar a oportunidade (parceria, consórcio); 
Escalar = A ameaça ou oportunidade deve ser escalada para instâncias superiores;
Aceitar = Nenhuma ação está disponível, restando apenas aceitar o risco, porém o mesmo deve ser monitorado pelo gerente de projetos
</t>
        </r>
      </text>
    </comment>
    <comment ref="J8" authorId="1" shapeId="0" xr:uid="{00000000-0006-0000-0300-000005000000}">
      <text>
        <r>
          <rPr>
            <b/>
            <sz val="9"/>
            <color indexed="81"/>
            <rFont val="Segoe UI"/>
            <family val="2"/>
          </rPr>
          <t>Ação de Conteção:</t>
        </r>
        <r>
          <rPr>
            <sz val="9"/>
            <color indexed="81"/>
            <rFont val="Segoe UI"/>
            <family val="2"/>
          </rPr>
          <t xml:space="preserve">
Toda e qualquer ação prévia a ocorrência do risco que será tomada pelo Gerente de Projetos para reduzir sua probabilidade de ocorrência no caso de ameaça ou aumentar a probabilidade de ocorrência, no caso de oportunidade. </t>
        </r>
      </text>
    </comment>
    <comment ref="K8" authorId="1" shapeId="0" xr:uid="{00000000-0006-0000-0300-000006000000}">
      <text>
        <r>
          <rPr>
            <b/>
            <sz val="9"/>
            <color indexed="81"/>
            <rFont val="Segoe UI"/>
            <family val="2"/>
          </rPr>
          <t>Ação de Contingência:</t>
        </r>
        <r>
          <rPr>
            <sz val="9"/>
            <color indexed="81"/>
            <rFont val="Segoe UI"/>
            <family val="2"/>
          </rPr>
          <t xml:space="preserve">
Toda e qualquer ação posterior a ocorrência do risco que será tomada pelo Gerente de Projetos para reduzir os impactos do risco e retomar o projeto à linha de base.</t>
        </r>
      </text>
    </comment>
    <comment ref="L8" authorId="1" shapeId="0" xr:uid="{00000000-0006-0000-0300-000007000000}">
      <text>
        <r>
          <rPr>
            <b/>
            <sz val="9"/>
            <color indexed="81"/>
            <rFont val="Segoe UI"/>
            <family val="2"/>
          </rPr>
          <t>Status:</t>
        </r>
        <r>
          <rPr>
            <sz val="9"/>
            <color indexed="81"/>
            <rFont val="Segoe UI"/>
            <family val="2"/>
          </rPr>
          <t xml:space="preserve">
Informar o status do risco, se o mesmo encontra-se em aberto (ainda pode ocorrer), se ocorreu ou se está fechado (não é mais possível este risco ocorrer)</t>
        </r>
      </text>
    </comment>
    <comment ref="I9" authorId="0" shapeId="0" xr:uid="{00000000-0006-0000-0300-000008000000}">
      <text>
        <r>
          <rPr>
            <sz val="9"/>
            <color indexed="81"/>
            <rFont val="Segoe UI"/>
            <family val="2"/>
          </rPr>
          <t>Alterar de Estratégia para resposta ao risco.
Está bloquado e não  está com as opções.</t>
        </r>
      </text>
    </comment>
    <comment ref="J9" authorId="0" shapeId="0" xr:uid="{00000000-0006-0000-0300-000009000000}">
      <text>
        <r>
          <rPr>
            <b/>
            <sz val="9"/>
            <color indexed="81"/>
            <rFont val="Segoe UI"/>
            <family val="2"/>
          </rPr>
          <t xml:space="preserve">Sugestão: </t>
        </r>
        <r>
          <rPr>
            <sz val="9"/>
            <color indexed="81"/>
            <rFont val="Segoe UI"/>
            <family val="2"/>
          </rPr>
          <t xml:space="preserve">Modificar para Controles Internos.
</t>
        </r>
      </text>
    </comment>
    <comment ref="L9" authorId="0" shapeId="0" xr:uid="{00000000-0006-0000-0300-00000A000000}">
      <text>
        <r>
          <rPr>
            <b/>
            <sz val="9"/>
            <color indexed="81"/>
            <rFont val="Segoe UI"/>
            <family val="2"/>
          </rPr>
          <t>Sugestão</t>
        </r>
        <r>
          <rPr>
            <sz val="9"/>
            <color indexed="81"/>
            <rFont val="Segoe UI"/>
            <family val="2"/>
          </rPr>
          <t xml:space="preserve">: excluir a coluna.
</t>
        </r>
      </text>
    </comment>
    <comment ref="D13" authorId="2" shapeId="0" xr:uid="{00000000-0006-0000-0300-00000B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Não vejo muita maturidade pra a disciplina de riscos na Rede... Ficaria muito satisfeito se a Ebserh já fizesse uma gestão efetiva das disciplinas da linha de base... Como é opcional, podemos deixar para que os mais interessados se estimulem a evoluir...</t>
      </text>
    </comment>
    <comment ref="AG32" authorId="0" shapeId="0" xr:uid="{00000000-0006-0000-0300-00000C000000}">
      <text>
        <r>
          <rPr>
            <b/>
            <sz val="9"/>
            <color indexed="81"/>
            <rFont val="Segoe UI"/>
            <family val="2"/>
          </rPr>
          <t>Sugestão:</t>
        </r>
        <r>
          <rPr>
            <sz val="9"/>
            <color indexed="81"/>
            <rFont val="Segoe UI"/>
            <family val="2"/>
          </rPr>
          <t xml:space="preserve"> Definir apetite a risco</t>
        </r>
      </text>
    </comment>
    <comment ref="AF38" authorId="0" shapeId="0" xr:uid="{00000000-0006-0000-0300-00000D000000}">
      <text>
        <r>
          <rPr>
            <sz val="9"/>
            <color indexed="81"/>
            <rFont val="Segoe UI"/>
            <family val="2"/>
          </rPr>
          <t>Sugestões:1-Utilizar somente os Riscos Negativos(Ameaças).
2-A avaliação para os mes</t>
        </r>
      </text>
    </comment>
  </commentList>
</comments>
</file>

<file path=xl/sharedStrings.xml><?xml version="1.0" encoding="utf-8"?>
<sst xmlns="http://schemas.openxmlformats.org/spreadsheetml/2006/main" count="361" uniqueCount="256">
  <si>
    <t>LOGO</t>
  </si>
  <si>
    <t>IDENTIFICAÇÃO</t>
  </si>
  <si>
    <t>Macroproblema:</t>
  </si>
  <si>
    <t>Versão:</t>
  </si>
  <si>
    <t>Última atualização:</t>
  </si>
  <si>
    <t>PLANEJAMENTOD DE RISCOS</t>
  </si>
  <si>
    <t>Causa</t>
  </si>
  <si>
    <t>TIPO</t>
  </si>
  <si>
    <t>Prob</t>
  </si>
  <si>
    <t>Imp</t>
  </si>
  <si>
    <t>Classe</t>
  </si>
  <si>
    <t>Resposta (Apenas riscos classe vermelha )</t>
  </si>
  <si>
    <t>Tipo</t>
  </si>
  <si>
    <t>Estratégia</t>
  </si>
  <si>
    <t>Ameaça</t>
  </si>
  <si>
    <t>Oportunidade</t>
  </si>
  <si>
    <t>Mitigar</t>
  </si>
  <si>
    <t>Eliminar</t>
  </si>
  <si>
    <t>Transferir</t>
  </si>
  <si>
    <t>Escalar</t>
  </si>
  <si>
    <t>Aceitar</t>
  </si>
  <si>
    <t>Melhorar</t>
  </si>
  <si>
    <t>Explorar</t>
  </si>
  <si>
    <t>Compartilhar</t>
  </si>
  <si>
    <t>Versão</t>
  </si>
  <si>
    <t>Responsável</t>
  </si>
  <si>
    <t>Status</t>
  </si>
  <si>
    <t>Unidade</t>
  </si>
  <si>
    <t>CHC-UFPR</t>
  </si>
  <si>
    <t>CHU-UFPA</t>
  </si>
  <si>
    <t>HC-UFG</t>
  </si>
  <si>
    <t>HC-UFMG</t>
  </si>
  <si>
    <t>HC-UFPE</t>
  </si>
  <si>
    <t>HC-UFTM</t>
  </si>
  <si>
    <t>HC-UFU</t>
  </si>
  <si>
    <t>HDT-UFT</t>
  </si>
  <si>
    <t>HE-UFPel</t>
  </si>
  <si>
    <t>HU-Furg</t>
  </si>
  <si>
    <t>HU-UFGD</t>
  </si>
  <si>
    <t>HU-UFJF</t>
  </si>
  <si>
    <t>HU-UFMA</t>
  </si>
  <si>
    <t>HU-UFPI</t>
  </si>
  <si>
    <t>HU-UFS</t>
  </si>
  <si>
    <t>HU-UFSC</t>
  </si>
  <si>
    <t>HU-UFSCar</t>
  </si>
  <si>
    <t>HU-Univasf</t>
  </si>
  <si>
    <t>Huab-UFRN</t>
  </si>
  <si>
    <t>HUAC-UFCG</t>
  </si>
  <si>
    <t>Huap-UFF</t>
  </si>
  <si>
    <t>HUB-UnB</t>
  </si>
  <si>
    <t>Hucam-Ufes</t>
  </si>
  <si>
    <t>HUGG-Unirio</t>
  </si>
  <si>
    <t>HUGV-Ufam</t>
  </si>
  <si>
    <t>HUJB-UFCG</t>
  </si>
  <si>
    <t>HUJM-UFMT</t>
  </si>
  <si>
    <t>HUL-UFS</t>
  </si>
  <si>
    <t>HULW-UFPB</t>
  </si>
  <si>
    <t>Humap-UFMS</t>
  </si>
  <si>
    <t>Huol-UFRN</t>
  </si>
  <si>
    <t>HUPAA-Ufal</t>
  </si>
  <si>
    <t>Hupes-UFBA</t>
  </si>
  <si>
    <t>HUSM-UFSM</t>
  </si>
  <si>
    <t>MCO-UFBA</t>
  </si>
  <si>
    <t>MEJC-UFRN</t>
  </si>
  <si>
    <t>Data de início do projeto:</t>
  </si>
  <si>
    <t>Data de término do projeto:</t>
  </si>
  <si>
    <t>GUIA DE INSTRUÇÕES</t>
  </si>
  <si>
    <t>RISCOS NEGATIVOS (AMEAÇAS)</t>
  </si>
  <si>
    <t>RISCOS POSITIVOS (OPORTUNIDADES)</t>
  </si>
  <si>
    <t>Macroatividade</t>
  </si>
  <si>
    <t>Nota</t>
  </si>
  <si>
    <t>Avaliação</t>
  </si>
  <si>
    <t>Descrição</t>
  </si>
  <si>
    <t>Muito baixo</t>
  </si>
  <si>
    <t>Baixo</t>
  </si>
  <si>
    <t>Moderado</t>
  </si>
  <si>
    <t>Alto</t>
  </si>
  <si>
    <t>Muito Alto</t>
  </si>
  <si>
    <t>Escala de 
Impacto</t>
  </si>
  <si>
    <t>Sem mudanças de escopo ou impactos de qualidade ou prazo substanciais.</t>
  </si>
  <si>
    <t>Impactos de escopo, qualidade ou prazo de pequena monta que podem ser contornados.</t>
  </si>
  <si>
    <t>Impactos de escopo, qualidade ou prazo de importância que requerem avaliação e discussão pontual para retomada do projeto à linha de base.</t>
  </si>
  <si>
    <t>Escopo diferente do original, impacto de qualidade inaceitável ou atraso irrecuperáveis.</t>
  </si>
  <si>
    <t>Impactos de escopo, qualidade ou prazo substanciais que impactam os objetivos do projeto e requerem avaliação e discussão para retomada do projeto à linha de base.</t>
  </si>
  <si>
    <t>Sem muitas melhorias de escopo, qualidade ou prazo.</t>
  </si>
  <si>
    <t>Baixo impacto positivo de escopo, qualidade ou prazo.</t>
  </si>
  <si>
    <t>Impactos positivos de escopo, qualidade ou prazo de importância regular que colabora com a linha de base do projeto.</t>
  </si>
  <si>
    <t>Impactos positivos de escopo, qualidade ou prazo substanciais que impactam os objetivos do projeto e que deve ser explorado.</t>
  </si>
  <si>
    <t>Impactos expressivos de escopo, qualidade ou prazo que impactam de maneira positiva os objetivos do projeto e que deve ser explorado.</t>
  </si>
  <si>
    <t>Improvável</t>
  </si>
  <si>
    <t>Remoto</t>
  </si>
  <si>
    <t>Ocasional</t>
  </si>
  <si>
    <t>Frequente</t>
  </si>
  <si>
    <t>Provável</t>
  </si>
  <si>
    <t>Probabilidade de ocorrência muito baixa. Não há referênias de ocorrência em projetos similares</t>
  </si>
  <si>
    <t>Probabilidade de ocorrência baixa. Provavelmente não ocorrerá</t>
  </si>
  <si>
    <t>Porde vir a ocorrer pelo menos 1x</t>
  </si>
  <si>
    <t>Ocorrerá algumas vezes no projeto</t>
  </si>
  <si>
    <t>Ocorrência frequente no projeto</t>
  </si>
  <si>
    <t>Escala de 
probabilidade</t>
  </si>
  <si>
    <t>5.01</t>
  </si>
  <si>
    <t>Identificador:</t>
  </si>
  <si>
    <t>ID</t>
  </si>
  <si>
    <t>CH-UFC</t>
  </si>
  <si>
    <t>FICHA DO PROJETO</t>
  </si>
  <si>
    <t>UNIDADE:</t>
  </si>
  <si>
    <t>DAI</t>
  </si>
  <si>
    <t>DEPAS</t>
  </si>
  <si>
    <t>DGP</t>
  </si>
  <si>
    <t>DOF</t>
  </si>
  <si>
    <t>DTI</t>
  </si>
  <si>
    <t>PRES</t>
  </si>
  <si>
    <t>VP</t>
  </si>
  <si>
    <t>Outros</t>
  </si>
  <si>
    <t>INDICADORES DO PROJETO</t>
  </si>
  <si>
    <t>TIPO:</t>
  </si>
  <si>
    <t>UNIDADE</t>
  </si>
  <si>
    <t>P201</t>
  </si>
  <si>
    <t>P202</t>
  </si>
  <si>
    <t>P203</t>
  </si>
  <si>
    <t>P402</t>
  </si>
  <si>
    <t>P403</t>
  </si>
  <si>
    <t xml:space="preserve">Outros </t>
  </si>
  <si>
    <t>COD2</t>
  </si>
  <si>
    <t>COD1</t>
  </si>
  <si>
    <t>COD3</t>
  </si>
  <si>
    <t>1.01</t>
  </si>
  <si>
    <t>1.02</t>
  </si>
  <si>
    <t>1.03</t>
  </si>
  <si>
    <t>2.01</t>
  </si>
  <si>
    <t>3.01</t>
  </si>
  <si>
    <t>4.01</t>
  </si>
  <si>
    <t>Projeto estratégico</t>
  </si>
  <si>
    <t>Projeto local (PDE)</t>
  </si>
  <si>
    <t>Outro tipo de projeto</t>
  </si>
  <si>
    <t>CÓD:</t>
  </si>
  <si>
    <t>Objetivo do projeto</t>
  </si>
  <si>
    <t>Cód. da EAP</t>
  </si>
  <si>
    <t>Data de início</t>
  </si>
  <si>
    <t>Data limite</t>
  </si>
  <si>
    <t>Data de criação da ficha do projeto:</t>
  </si>
  <si>
    <t>Descrição do indicador</t>
  </si>
  <si>
    <t>Metas</t>
  </si>
  <si>
    <t>Valor da meta</t>
  </si>
  <si>
    <t>Data de aferição</t>
  </si>
  <si>
    <t>Nome do indicador</t>
  </si>
  <si>
    <t>Valor realizado</t>
  </si>
  <si>
    <t>Nome do projeto:</t>
  </si>
  <si>
    <t>Gerente do projeto:</t>
  </si>
  <si>
    <t>Gerente do portfólio:</t>
  </si>
  <si>
    <t>Causa raiz:</t>
  </si>
  <si>
    <t>Entregas previstas</t>
  </si>
  <si>
    <t>Evento de risco</t>
  </si>
  <si>
    <t>Ação de 
contenção</t>
  </si>
  <si>
    <t>Ação de
contingência</t>
  </si>
  <si>
    <t>Data limite para o atingimento da meta</t>
  </si>
  <si>
    <t>Data do evento</t>
  </si>
  <si>
    <t>Evento 
(O que aconteceu)</t>
  </si>
  <si>
    <t>Tipo de evento</t>
  </si>
  <si>
    <t>Motivo do evento</t>
  </si>
  <si>
    <t>Ação necessária</t>
  </si>
  <si>
    <t>Data limite para solução</t>
  </si>
  <si>
    <t>Situação atual</t>
  </si>
  <si>
    <t>RELATORIO DE EVENTOS DO PROJETO</t>
  </si>
  <si>
    <t>P104</t>
  </si>
  <si>
    <t>P105</t>
  </si>
  <si>
    <t>P106</t>
  </si>
  <si>
    <t>P206</t>
  </si>
  <si>
    <t>P107</t>
  </si>
  <si>
    <t>P207</t>
  </si>
  <si>
    <t>P208</t>
  </si>
  <si>
    <t>P304</t>
  </si>
  <si>
    <t>P409</t>
  </si>
  <si>
    <t>P410</t>
  </si>
  <si>
    <t>P411</t>
  </si>
  <si>
    <t>P505</t>
  </si>
  <si>
    <t>SUP</t>
  </si>
  <si>
    <t>GAS</t>
  </si>
  <si>
    <t>GAS1</t>
  </si>
  <si>
    <t>GAS2</t>
  </si>
  <si>
    <t>GEP</t>
  </si>
  <si>
    <t>GAD</t>
  </si>
  <si>
    <t>Pilar estratégico:</t>
  </si>
  <si>
    <t>Pilar estratégico</t>
  </si>
  <si>
    <t>Responsabilidade, Ambiental, Social e Governança</t>
  </si>
  <si>
    <t>Desenvolvimento institucional</t>
  </si>
  <si>
    <t>Sustentabilidade financeira</t>
  </si>
  <si>
    <t>Desenvolvimento do trabalhador</t>
  </si>
  <si>
    <t>Sociedade</t>
  </si>
  <si>
    <t xml:space="preserve">1º indicador impactado pelo projeto </t>
  </si>
  <si>
    <t xml:space="preserve">2º indicador impactado pelo projeto </t>
  </si>
  <si>
    <t xml:space="preserve">3º indicador impactado pelo projeto </t>
  </si>
  <si>
    <r>
      <t>Tabela -Escala de probabilidade</t>
    </r>
    <r>
      <rPr>
        <i/>
        <sz val="10"/>
        <color rgb="FF44546A"/>
        <rFont val="Calibri-Italic"/>
      </rPr>
      <t>.</t>
    </r>
  </si>
  <si>
    <t>Tabela -Escala de impacto nos objetivos de processos, projetos.</t>
  </si>
  <si>
    <t xml:space="preserve">Probabilidade </t>
  </si>
  <si>
    <t xml:space="preserve">Descritor </t>
  </si>
  <si>
    <t>Definição</t>
  </si>
  <si>
    <t xml:space="preserve">Impacto - Objetivos </t>
  </si>
  <si>
    <t xml:space="preserve">Muito baixo </t>
  </si>
  <si>
    <t>Improvável. Em situações
excepcionais, o evento poderá até
ocorrer, mas nada nas
circunstâncias indica essa
possibilidade.</t>
  </si>
  <si>
    <t>Impacto insignificante nos objetivos
(estratégicos, operacionais, de
informação/comunicação/divulgação ou de
conformidade).</t>
  </si>
  <si>
    <t xml:space="preserve">Baixo </t>
  </si>
  <si>
    <t>Rara. De forma inesperada ou
casual, o evento poderá ocorrer,
pois as circunstâncias pouco
indicam essa possibilidade.</t>
  </si>
  <si>
    <t>Pequeno impacto nos objetivos (idem).</t>
  </si>
  <si>
    <t xml:space="preserve">Médio </t>
  </si>
  <si>
    <t>Possível. De alguma forma, o
evento poderá ocorrer, pois as
circunstâncias indicam
moderadamente essa
possibilidade.</t>
  </si>
  <si>
    <t>Moderado impacto nos objetivos (idem), porém
recuperável.</t>
  </si>
  <si>
    <t xml:space="preserve">Alto </t>
  </si>
  <si>
    <t>Provável. De forma até esperada,
o evento poderá ocorrer, pois as
circunstâncias indicam fortemente
essa possibilidade.</t>
  </si>
  <si>
    <t>Significativo impacto nos objetivos (idem), de
difícil reversão.</t>
  </si>
  <si>
    <t xml:space="preserve">Muito alto </t>
  </si>
  <si>
    <t>Praticamente certa. De forma
inequívoca, o evento ocorrerá, as
circunstâncias indicam claramente
essa possibilidade.</t>
  </si>
  <si>
    <t>Catastrófico impacto nos objetivos (idem), de
forma irreversível.</t>
  </si>
  <si>
    <t>Fonte: Gestão de Riscos-Avaliação da Maturidade (TCU, 2018, adaptado)</t>
  </si>
  <si>
    <t>Ficha de Projeto do Plano Diretor Estratégico</t>
  </si>
  <si>
    <t>Sigla do HUF</t>
  </si>
  <si>
    <t>Código do Projeto</t>
  </si>
  <si>
    <t>Área patrocinadora do projeto:</t>
  </si>
  <si>
    <t>VERSÃO</t>
  </si>
  <si>
    <t>Sandro Luciano Fernades da Costa</t>
  </si>
  <si>
    <t>Desequilíbrio entre a contratualização, produção assistencial e arrecadação com imprevisibilidade financeira, além de ineficiência na captação e no gasto do recurso</t>
  </si>
  <si>
    <t>Inadequação da contratualização e imaturidade dos processos de trabalho, de gestão e da captação de recursos</t>
  </si>
  <si>
    <t>6.01</t>
  </si>
  <si>
    <t>Superintendência</t>
  </si>
  <si>
    <t>Tiago da Costa Brito</t>
  </si>
  <si>
    <t>Aderência entre o valor executado e o valor planejado por grupo</t>
  </si>
  <si>
    <t>1.1 Reformulação do Grupo de trabalho</t>
  </si>
  <si>
    <t>Índice de Capacitação das Unidades Assistenciais sobre Impacto no Faturamento e Glosas</t>
  </si>
  <si>
    <t xml:space="preserve">Sustentabilidade Financeira: Otimização de Processos e Gestão de Receitas </t>
  </si>
  <si>
    <t>1.Gestão, Monitoramento e Encerramento do Projeto</t>
  </si>
  <si>
    <t>1.2 Plano de Gestão do Projeto</t>
  </si>
  <si>
    <t>1.3 Monitoramento contínuo dos indicadores</t>
  </si>
  <si>
    <t>1.4 Reuniões de alinhamento do GTT</t>
  </si>
  <si>
    <t>1.5 Relatório final</t>
  </si>
  <si>
    <t>2. Capacitação das Unidades Assistenciais</t>
  </si>
  <si>
    <t>2.1 Diagnóstico das necessidades de capacitação das unidades assistenciais</t>
  </si>
  <si>
    <t>3.1 Mapeamento dos processos atuais</t>
  </si>
  <si>
    <t>3.3 Validação com as áreas envolvidas</t>
  </si>
  <si>
    <t>3.4 Implementação do Fluxo</t>
  </si>
  <si>
    <t>3.5 Monitoramento do Fluxo</t>
  </si>
  <si>
    <t>4. Monitoramento da Aderência Orçamentária</t>
  </si>
  <si>
    <t>4.1 Diagnóstico do orçamento atual</t>
  </si>
  <si>
    <t>4.3 Reuniões periódicas de análise</t>
  </si>
  <si>
    <t>4.2 Definição e implementação de ferramentas de acompanhamento</t>
  </si>
  <si>
    <t>4.4 Monitoramento do indicador</t>
  </si>
  <si>
    <t>2.2 Mapeamento das Unidades assistências à serem capcitadas</t>
  </si>
  <si>
    <t>2.3 Elaboração do Plano de Capacitação Assistencial</t>
  </si>
  <si>
    <t>2.4 Desenvolvimento dos materiais didáticos e instrucionais</t>
  </si>
  <si>
    <t>2.5 Execução das capacitações</t>
  </si>
  <si>
    <t>2.6 Avaliação e validação da eficácia da capacitação</t>
  </si>
  <si>
    <t>3.2 Alinhamento com as áreas envolvidas</t>
  </si>
  <si>
    <t>30/06/206</t>
  </si>
  <si>
    <t>3.3 Elaboração do fluxo proposto</t>
  </si>
  <si>
    <t>3. Elaboração do Fluxo de Acompanhamento da Arrecadação de Recursos Públicos</t>
  </si>
  <si>
    <t>Fortalecer a gestão financeira institucional por meio da qualificação das Unidades Assistenciais nos processos de faturamento e da implementação de fluxo de acompanhamento de arrecadação da receita, visando a redução de glosas, a transparência dos processos e a aplicação eficiente dos recursos institucionais.</t>
  </si>
  <si>
    <t>Elaboração do Fluxo de Arrecadação de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</si>
</sst>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/yyyy;@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.5"/>
      <color rgb="FF000000"/>
      <name val="Segoe UI"/>
      <family val="2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 Nova"/>
      <family val="2"/>
    </font>
    <font>
      <sz val="11"/>
      <color theme="1"/>
      <name val="Arial Nova"/>
      <family val="2"/>
    </font>
    <font>
      <sz val="12"/>
      <color theme="1"/>
      <name val="Arial Nov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44546A"/>
      <name val="Calibri-Italic"/>
    </font>
    <font>
      <b/>
      <sz val="12"/>
      <color rgb="FF000000"/>
      <name val="Calibri-Bold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FF5F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2F2"/>
        <bgColor indexed="64"/>
      </patternFill>
    </fill>
    <fill>
      <patternFill patternType="solid">
        <fgColor rgb="FFD6E0E0"/>
        <bgColor indexed="64"/>
      </patternFill>
    </fill>
    <fill>
      <patternFill patternType="solid">
        <fgColor rgb="FFF3F7F7"/>
        <bgColor indexed="64"/>
      </patternFill>
    </fill>
    <fill>
      <patternFill patternType="solid">
        <fgColor rgb="FF515F6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1"/>
      </left>
      <right/>
      <top/>
      <bottom/>
      <diagonal/>
    </border>
    <border>
      <left style="thick">
        <color theme="0"/>
      </left>
      <right style="thin">
        <color theme="1"/>
      </right>
      <top style="thick">
        <color theme="0"/>
      </top>
      <bottom style="thin">
        <color theme="1"/>
      </bottom>
      <diagonal/>
    </border>
    <border>
      <left style="thick">
        <color theme="0"/>
      </left>
      <right style="thin">
        <color theme="1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ck">
        <color theme="0"/>
      </right>
      <top style="thick">
        <color theme="0"/>
      </top>
      <bottom style="thin">
        <color indexed="64"/>
      </bottom>
      <diagonal/>
    </border>
    <border>
      <left style="thin">
        <color indexed="64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indexed="64"/>
      </bottom>
      <diagonal/>
    </border>
    <border>
      <left style="thick">
        <color theme="0"/>
      </left>
      <right style="thin">
        <color indexed="64"/>
      </right>
      <top style="thick">
        <color theme="0"/>
      </top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indexed="64"/>
      </left>
      <right style="thick">
        <color theme="0"/>
      </right>
      <top style="thick">
        <color theme="0"/>
      </top>
      <bottom style="thin">
        <color theme="1"/>
      </bottom>
      <diagonal/>
    </border>
    <border>
      <left style="thick">
        <color theme="0"/>
      </left>
      <right style="thin">
        <color theme="1"/>
      </right>
      <top style="thick">
        <color theme="0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indexed="64"/>
      </right>
      <top/>
      <bottom style="thick">
        <color theme="0"/>
      </bottom>
      <diagonal/>
    </border>
    <border>
      <left/>
      <right style="thin">
        <color indexed="64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n">
        <color indexed="64"/>
      </left>
      <right style="thick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ck">
        <color theme="0"/>
      </right>
      <top style="thick">
        <color theme="0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15" xfId="0" applyBorder="1"/>
    <xf numFmtId="0" fontId="0" fillId="0" borderId="20" xfId="0" applyBorder="1"/>
    <xf numFmtId="0" fontId="0" fillId="5" borderId="20" xfId="0" applyFill="1" applyBorder="1"/>
    <xf numFmtId="0" fontId="0" fillId="5" borderId="0" xfId="0" applyFill="1"/>
    <xf numFmtId="0" fontId="1" fillId="7" borderId="1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6" xfId="0" applyBorder="1"/>
    <xf numFmtId="0" fontId="0" fillId="0" borderId="24" xfId="0" applyBorder="1"/>
    <xf numFmtId="0" fontId="0" fillId="0" borderId="25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" fillId="7" borderId="1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0" fillId="6" borderId="24" xfId="0" applyFill="1" applyBorder="1" applyAlignment="1" applyProtection="1">
      <alignment horizontal="justify" vertical="center" wrapText="1"/>
      <protection locked="0"/>
    </xf>
    <xf numFmtId="0" fontId="0" fillId="6" borderId="15" xfId="0" applyFill="1" applyBorder="1" applyAlignment="1" applyProtection="1">
      <alignment horizontal="justify" vertical="center" wrapText="1"/>
      <protection locked="0"/>
    </xf>
    <xf numFmtId="0" fontId="0" fillId="6" borderId="15" xfId="0" applyFill="1" applyBorder="1" applyAlignment="1" applyProtection="1">
      <alignment horizontal="center" vertical="center" wrapText="1"/>
      <protection locked="0"/>
    </xf>
    <xf numFmtId="14" fontId="0" fillId="6" borderId="25" xfId="0" applyNumberFormat="1" applyFill="1" applyBorder="1" applyAlignment="1" applyProtection="1">
      <alignment horizontal="center" vertical="center" wrapText="1"/>
      <protection locked="0"/>
    </xf>
    <xf numFmtId="0" fontId="0" fillId="6" borderId="25" xfId="0" applyFill="1" applyBorder="1" applyAlignment="1" applyProtection="1">
      <alignment horizontal="center" vertical="center" wrapText="1"/>
      <protection locked="0"/>
    </xf>
    <xf numFmtId="0" fontId="0" fillId="6" borderId="23" xfId="0" applyFill="1" applyBorder="1" applyAlignment="1" applyProtection="1">
      <alignment horizontal="justify" vertical="center" wrapText="1"/>
      <protection locked="0"/>
    </xf>
    <xf numFmtId="0" fontId="0" fillId="6" borderId="26" xfId="0" applyFill="1" applyBorder="1" applyAlignment="1" applyProtection="1">
      <alignment horizontal="justify" vertical="center" wrapText="1"/>
      <protection locked="0"/>
    </xf>
    <xf numFmtId="0" fontId="0" fillId="6" borderId="27" xfId="0" applyFill="1" applyBorder="1" applyAlignment="1" applyProtection="1">
      <alignment horizontal="center" vertical="center" wrapText="1"/>
      <protection locked="0"/>
    </xf>
    <xf numFmtId="9" fontId="0" fillId="2" borderId="15" xfId="0" applyNumberFormat="1" applyFill="1" applyBorder="1" applyAlignment="1" applyProtection="1">
      <alignment horizontal="center" vertical="center" wrapText="1"/>
      <protection locked="0"/>
    </xf>
    <xf numFmtId="0" fontId="1" fillId="7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/>
    </xf>
    <xf numFmtId="14" fontId="0" fillId="6" borderId="24" xfId="0" applyNumberFormat="1" applyFill="1" applyBorder="1" applyAlignment="1" applyProtection="1">
      <alignment horizontal="justify" vertical="center" wrapText="1"/>
      <protection locked="0"/>
    </xf>
    <xf numFmtId="0" fontId="17" fillId="0" borderId="0" xfId="0" applyFont="1" applyAlignment="1">
      <alignment horizontal="left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0" fillId="0" borderId="10" xfId="0" applyBorder="1" applyAlignment="1" applyProtection="1">
      <alignment horizontal="center" vertical="center"/>
      <protection locked="0"/>
    </xf>
    <xf numFmtId="14" fontId="0" fillId="2" borderId="15" xfId="0" applyNumberFormat="1" applyFill="1" applyBorder="1" applyAlignment="1" applyProtection="1">
      <alignment horizontal="center" vertical="center" wrapText="1"/>
      <protection locked="0"/>
    </xf>
    <xf numFmtId="14" fontId="0" fillId="6" borderId="1" xfId="0" applyNumberForma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left"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11" xfId="0" applyFont="1" applyFill="1" applyBorder="1" applyAlignment="1" applyProtection="1">
      <alignment horizontal="center" vertical="center" wrapText="1"/>
      <protection locked="0"/>
    </xf>
    <xf numFmtId="0" fontId="1" fillId="6" borderId="12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164" fontId="0" fillId="6" borderId="15" xfId="0" applyNumberFormat="1" applyFill="1" applyBorder="1" applyAlignment="1" applyProtection="1">
      <alignment horizontal="left" vertical="center"/>
      <protection locked="0"/>
    </xf>
    <xf numFmtId="0" fontId="1" fillId="6" borderId="24" xfId="0" applyFont="1" applyFill="1" applyBorder="1" applyAlignment="1">
      <alignment horizontal="left" vertical="center"/>
    </xf>
    <xf numFmtId="0" fontId="0" fillId="6" borderId="29" xfId="0" applyFill="1" applyBorder="1" applyAlignment="1" applyProtection="1">
      <alignment horizontal="left" vertical="center" wrapText="1"/>
      <protection locked="0"/>
    </xf>
    <xf numFmtId="0" fontId="0" fillId="6" borderId="15" xfId="0" applyFill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>
      <alignment horizontal="center" vertical="center"/>
    </xf>
    <xf numFmtId="22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22" fontId="3" fillId="0" borderId="10" xfId="0" applyNumberFormat="1" applyFont="1" applyBorder="1" applyAlignment="1">
      <alignment horizontal="center" vertical="center"/>
    </xf>
    <xf numFmtId="22" fontId="3" fillId="0" borderId="9" xfId="0" applyNumberFormat="1" applyFont="1" applyBorder="1" applyAlignment="1">
      <alignment horizontal="left" vertical="center"/>
    </xf>
    <xf numFmtId="22" fontId="3" fillId="0" borderId="10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6" borderId="15" xfId="0" applyFill="1" applyBorder="1" applyAlignment="1" applyProtection="1">
      <alignment horizontal="left" vertical="center"/>
      <protection locked="0"/>
    </xf>
    <xf numFmtId="0" fontId="4" fillId="9" borderId="11" xfId="0" applyFont="1" applyFill="1" applyBorder="1" applyAlignment="1">
      <alignment horizontal="center"/>
    </xf>
    <xf numFmtId="14" fontId="21" fillId="6" borderId="15" xfId="0" applyNumberFormat="1" applyFont="1" applyFill="1" applyBorder="1" applyAlignment="1" applyProtection="1">
      <alignment horizontal="left" vertical="center"/>
      <protection locked="0"/>
    </xf>
    <xf numFmtId="0" fontId="21" fillId="6" borderId="15" xfId="0" applyFont="1" applyFill="1" applyBorder="1" applyAlignment="1" applyProtection="1">
      <alignment horizontal="left" vertical="center"/>
      <protection locked="0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6" borderId="15" xfId="0" quotePrefix="1" applyFill="1" applyBorder="1" applyAlignment="1" applyProtection="1">
      <alignment horizontal="left" vertical="center" wrapText="1"/>
      <protection locked="0"/>
    </xf>
    <xf numFmtId="0" fontId="0" fillId="6" borderId="16" xfId="0" applyFill="1" applyBorder="1" applyAlignment="1" applyProtection="1">
      <alignment horizontal="left" vertical="center" wrapText="1"/>
      <protection locked="0"/>
    </xf>
    <xf numFmtId="0" fontId="1" fillId="9" borderId="45" xfId="0" applyFont="1" applyFill="1" applyBorder="1" applyAlignment="1" applyProtection="1">
      <alignment horizontal="center"/>
      <protection locked="0"/>
    </xf>
    <xf numFmtId="0" fontId="1" fillId="9" borderId="19" xfId="0" applyFont="1" applyFill="1" applyBorder="1" applyAlignment="1" applyProtection="1">
      <alignment horizontal="center"/>
      <protection locked="0"/>
    </xf>
    <xf numFmtId="0" fontId="1" fillId="9" borderId="29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14" fontId="0" fillId="6" borderId="16" xfId="0" applyNumberFormat="1" applyFill="1" applyBorder="1" applyAlignment="1" applyProtection="1">
      <alignment horizontal="center" vertical="center" wrapText="1"/>
      <protection locked="0"/>
    </xf>
    <xf numFmtId="14" fontId="0" fillId="6" borderId="37" xfId="0" applyNumberFormat="1" applyFill="1" applyBorder="1" applyAlignment="1" applyProtection="1">
      <alignment horizontal="center" vertical="center" wrapText="1"/>
      <protection locked="0"/>
    </xf>
    <xf numFmtId="0" fontId="4" fillId="9" borderId="0" xfId="0" applyFont="1" applyFill="1" applyAlignment="1">
      <alignment horizontal="center"/>
    </xf>
    <xf numFmtId="0" fontId="0" fillId="6" borderId="15" xfId="0" applyFill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7" borderId="16" xfId="0" applyFont="1" applyFill="1" applyBorder="1" applyAlignment="1">
      <alignment horizontal="center" vertical="center" wrapText="1"/>
    </xf>
    <xf numFmtId="0" fontId="1" fillId="7" borderId="37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9" borderId="44" xfId="0" applyFont="1" applyFill="1" applyBorder="1" applyAlignment="1">
      <alignment horizontal="center"/>
    </xf>
    <xf numFmtId="0" fontId="0" fillId="2" borderId="16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1" fillId="7" borderId="29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38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1" fillId="7" borderId="39" xfId="0" applyFont="1" applyFill="1" applyBorder="1" applyAlignment="1">
      <alignment horizontal="center" vertical="center" wrapText="1"/>
    </xf>
    <xf numFmtId="0" fontId="1" fillId="7" borderId="4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7" borderId="42" xfId="0" applyFont="1" applyFill="1" applyBorder="1" applyAlignment="1">
      <alignment horizontal="center" vertical="center" wrapText="1"/>
    </xf>
    <xf numFmtId="0" fontId="1" fillId="7" borderId="41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4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15" xfId="0" applyFill="1" applyBorder="1" applyAlignment="1" applyProtection="1">
      <alignment horizontal="center" vertical="center" wrapText="1"/>
      <protection locked="0"/>
    </xf>
    <xf numFmtId="0" fontId="0" fillId="6" borderId="18" xfId="0" applyFill="1" applyBorder="1" applyAlignment="1" applyProtection="1">
      <alignment horizontal="center" vertical="center" wrapText="1"/>
      <protection locked="0"/>
    </xf>
    <xf numFmtId="0" fontId="0" fillId="6" borderId="25" xfId="0" applyFill="1" applyBorder="1" applyAlignment="1" applyProtection="1">
      <alignment horizontal="center" vertical="center" wrapText="1"/>
      <protection locked="0"/>
    </xf>
    <xf numFmtId="0" fontId="0" fillId="6" borderId="22" xfId="0" applyFill="1" applyBorder="1" applyAlignment="1" applyProtection="1">
      <alignment horizontal="center" vertical="center" wrapText="1"/>
      <protection locked="0"/>
    </xf>
    <xf numFmtId="0" fontId="0" fillId="6" borderId="21" xfId="0" applyFill="1" applyBorder="1" applyAlignment="1" applyProtection="1">
      <alignment horizontal="center" vertical="center" wrapText="1"/>
      <protection locked="0"/>
    </xf>
    <xf numFmtId="0" fontId="0" fillId="6" borderId="24" xfId="0" applyFill="1" applyBorder="1" applyAlignment="1" applyProtection="1">
      <alignment horizontal="center" vertical="center" wrapText="1"/>
      <protection locked="0"/>
    </xf>
    <xf numFmtId="0" fontId="0" fillId="6" borderId="23" xfId="0" applyFill="1" applyBorder="1" applyAlignment="1" applyProtection="1">
      <alignment horizontal="center" vertical="center" wrapText="1"/>
      <protection locked="0"/>
    </xf>
    <xf numFmtId="0" fontId="0" fillId="6" borderId="26" xfId="0" applyFill="1" applyBorder="1" applyAlignment="1" applyProtection="1">
      <alignment horizontal="center" vertical="center" wrapText="1"/>
      <protection locked="0"/>
    </xf>
    <xf numFmtId="0" fontId="0" fillId="6" borderId="26" xfId="0" applyFill="1" applyBorder="1" applyAlignment="1">
      <alignment horizontal="center" vertical="center" wrapText="1"/>
    </xf>
    <xf numFmtId="0" fontId="0" fillId="6" borderId="27" xfId="0" applyFill="1" applyBorder="1" applyAlignment="1" applyProtection="1">
      <alignment horizontal="center" vertical="center" wrapText="1"/>
      <protection locked="0"/>
    </xf>
    <xf numFmtId="0" fontId="0" fillId="6" borderId="34" xfId="0" applyFill="1" applyBorder="1" applyAlignment="1" applyProtection="1">
      <alignment horizontal="center" vertical="center" wrapText="1"/>
      <protection locked="0"/>
    </xf>
    <xf numFmtId="0" fontId="0" fillId="6" borderId="33" xfId="0" applyFill="1" applyBorder="1" applyAlignment="1" applyProtection="1">
      <alignment horizontal="center" vertical="center" wrapText="1"/>
      <protection locked="0"/>
    </xf>
    <xf numFmtId="0" fontId="0" fillId="6" borderId="19" xfId="0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9" borderId="43" xfId="0" applyFont="1" applyFill="1" applyBorder="1" applyAlignment="1">
      <alignment horizontal="center" vertical="center"/>
    </xf>
    <xf numFmtId="0" fontId="4" fillId="9" borderId="35" xfId="0" applyFont="1" applyFill="1" applyBorder="1" applyAlignment="1">
      <alignment horizontal="center" vertical="center"/>
    </xf>
    <xf numFmtId="0" fontId="4" fillId="9" borderId="31" xfId="0" applyFont="1" applyFill="1" applyBorder="1" applyAlignment="1">
      <alignment horizontal="center" vertical="center"/>
    </xf>
    <xf numFmtId="0" fontId="4" fillId="9" borderId="3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0" fillId="8" borderId="24" xfId="0" applyFill="1" applyBorder="1" applyAlignment="1" applyProtection="1">
      <alignment horizontal="center" vertical="center" wrapText="1"/>
      <protection locked="0"/>
    </xf>
    <xf numFmtId="0" fontId="0" fillId="8" borderId="15" xfId="0" applyFill="1" applyBorder="1" applyAlignment="1" applyProtection="1">
      <alignment horizontal="center" vertical="center" wrapText="1"/>
      <protection locked="0"/>
    </xf>
    <xf numFmtId="0" fontId="1" fillId="7" borderId="24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206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DD5B5D"/>
        </patternFill>
      </fill>
    </dxf>
    <dxf>
      <font>
        <color theme="0"/>
      </font>
      <fill>
        <patternFill>
          <bgColor rgb="FF16181C"/>
        </patternFill>
      </fill>
    </dxf>
    <dxf>
      <font>
        <color auto="1"/>
      </font>
      <fill>
        <patternFill>
          <bgColor rgb="FFB9B9BB"/>
        </patternFill>
      </fill>
    </dxf>
    <dxf>
      <font>
        <color theme="0"/>
      </font>
      <fill>
        <patternFill>
          <bgColor rgb="FF0096A4"/>
        </patternFill>
      </fill>
    </dxf>
    <dxf>
      <font>
        <color theme="0"/>
      </font>
      <fill>
        <patternFill>
          <bgColor rgb="FFDD5B5D"/>
        </patternFill>
      </fill>
    </dxf>
    <dxf>
      <font>
        <color theme="0"/>
      </font>
      <fill>
        <patternFill>
          <bgColor rgb="FF16181C"/>
        </patternFill>
      </fill>
    </dxf>
    <dxf>
      <font>
        <color auto="1"/>
      </font>
      <fill>
        <patternFill>
          <bgColor rgb="FFB9B9BB"/>
        </patternFill>
      </fill>
    </dxf>
    <dxf>
      <font>
        <color theme="0"/>
      </font>
      <fill>
        <patternFill>
          <bgColor rgb="FF0096A4"/>
        </patternFill>
      </fill>
    </dxf>
    <dxf>
      <font>
        <color theme="0"/>
      </font>
      <fill>
        <patternFill>
          <bgColor rgb="FF00B0F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15F6C"/>
      <color rgb="FFDD5B5D"/>
      <color rgb="FF16181C"/>
      <color rgb="FFB9B9BB"/>
      <color rgb="FF0096A4"/>
      <color rgb="FF75D05C"/>
      <color rgb="FF91D97D"/>
      <color rgb="FF158303"/>
      <color rgb="FF1BD354"/>
      <color rgb="FF8BD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jpeg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12456</xdr:colOff>
      <xdr:row>1</xdr:row>
      <xdr:rowOff>111371</xdr:rowOff>
    </xdr:from>
    <xdr:to>
      <xdr:col>3</xdr:col>
      <xdr:colOff>490904</xdr:colOff>
      <xdr:row>3</xdr:row>
      <xdr:rowOff>114744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F33632-B223-7D16-D601-6A3FF9CF95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1" t="29315" r="11323" b="30959"/>
        <a:stretch/>
      </xdr:blipFill>
      <xdr:spPr>
        <a:xfrm>
          <a:off x="942975" y="301871"/>
          <a:ext cx="1863237" cy="486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783981</xdr:colOff>
      <xdr:row>1</xdr:row>
      <xdr:rowOff>30774</xdr:rowOff>
    </xdr:from>
    <xdr:to>
      <xdr:col>2</xdr:col>
      <xdr:colOff>1750179</xdr:colOff>
      <xdr:row>3</xdr:row>
      <xdr:rowOff>228519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1A1664-9A06-4F1B-B601-F573341F13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1" t="29315" r="11323" b="30959"/>
        <a:stretch/>
      </xdr:blipFill>
      <xdr:spPr>
        <a:xfrm>
          <a:off x="930519" y="221274"/>
          <a:ext cx="2124808" cy="5787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136280</xdr:colOff>
      <xdr:row>1</xdr:row>
      <xdr:rowOff>74738</xdr:rowOff>
    </xdr:from>
    <xdr:to>
      <xdr:col>3</xdr:col>
      <xdr:colOff>1055077</xdr:colOff>
      <xdr:row>3</xdr:row>
      <xdr:rowOff>230090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59A3EA7-07F8-452D-AA06-5603E419A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1" t="29315" r="11323" b="30959"/>
        <a:stretch/>
      </xdr:blipFill>
      <xdr:spPr>
        <a:xfrm>
          <a:off x="282818" y="265238"/>
          <a:ext cx="1966547" cy="5363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150203</xdr:colOff>
      <xdr:row>1</xdr:row>
      <xdr:rowOff>60083</xdr:rowOff>
    </xdr:from>
    <xdr:to>
      <xdr:col>2</xdr:col>
      <xdr:colOff>1626577</xdr:colOff>
      <xdr:row>3</xdr:row>
      <xdr:rowOff>114758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0F338A3-99E0-4180-A239-947920BD68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1" t="29315" r="11323" b="30959"/>
        <a:stretch/>
      </xdr:blipFill>
      <xdr:spPr>
        <a:xfrm>
          <a:off x="296741" y="397121"/>
          <a:ext cx="2025894" cy="552906"/>
        </a:xfrm>
        <a:prstGeom prst="rect">
          <a:avLst/>
        </a:prstGeom>
      </xdr:spPr>
    </xdr:pic>
    <xdr:clientData/>
  </xdr:twoCellAnchor>
  <xdr:twoCellAnchor editAs="oneCell">
    <xdr:from>
      <xdr:col>14</xdr:col>
      <xdr:colOff>8283</xdr:colOff>
      <xdr:row>3</xdr:row>
      <xdr:rowOff>21549</xdr:rowOff>
    </xdr:from>
    <xdr:to>
      <xdr:col>23</xdr:col>
      <xdr:colOff>28186</xdr:colOff>
      <xdr:row>15</xdr:row>
      <xdr:rowOff>46191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7D7D0330-6DD4-8BA6-B7A3-284DDEBCA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6848" y="733853"/>
          <a:ext cx="5536119" cy="296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57977</xdr:colOff>
      <xdr:row>3</xdr:row>
      <xdr:rowOff>20068</xdr:rowOff>
    </xdr:from>
    <xdr:to>
      <xdr:col>33</xdr:col>
      <xdr:colOff>1364</xdr:colOff>
      <xdr:row>15</xdr:row>
      <xdr:rowOff>62755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2245FE55-5B41-7D46-2762-879CD3328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5673" y="732372"/>
          <a:ext cx="5459605" cy="2978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288296</xdr:colOff>
      <xdr:row>14</xdr:row>
      <xdr:rowOff>211663</xdr:rowOff>
    </xdr:from>
    <xdr:to>
      <xdr:col>21</xdr:col>
      <xdr:colOff>302952</xdr:colOff>
      <xdr:row>25</xdr:row>
      <xdr:rowOff>69999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D501BF75-EE45-DECE-F077-AD7406DC5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8463" y="3640663"/>
          <a:ext cx="3570656" cy="2377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533525</xdr:colOff>
      <xdr:row>15</xdr:row>
      <xdr:rowOff>48432</xdr:rowOff>
    </xdr:from>
    <xdr:to>
      <xdr:col>31</xdr:col>
      <xdr:colOff>548177</xdr:colOff>
      <xdr:row>25</xdr:row>
      <xdr:rowOff>118435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CDDE0734-3B17-412A-B4DB-5EE50DCD2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20358" y="3689099"/>
          <a:ext cx="3570652" cy="2377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82929</xdr:colOff>
      <xdr:row>27</xdr:row>
      <xdr:rowOff>8659</xdr:rowOff>
    </xdr:from>
    <xdr:to>
      <xdr:col>31</xdr:col>
      <xdr:colOff>41413</xdr:colOff>
      <xdr:row>40</xdr:row>
      <xdr:rowOff>59530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5F70DFE5-1043-2ECC-E902-2DA390FE6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37804" y="6509472"/>
          <a:ext cx="9483484" cy="2836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22</xdr:row>
      <xdr:rowOff>68476</xdr:rowOff>
    </xdr:from>
    <xdr:to>
      <xdr:col>12</xdr:col>
      <xdr:colOff>627618</xdr:colOff>
      <xdr:row>35</xdr:row>
      <xdr:rowOff>72356</xdr:rowOff>
    </xdr:to>
    <xdr:pic>
      <xdr:nvPicPr>
        <xdr:cNvPr id="2" name="Imagem 3" descr="Tabela&#10;&#10;Descrição gerada automaticamente com confiança média">
          <a:extLst>
            <a:ext uri="{FF2B5EF4-FFF2-40B4-BE49-F238E27FC236}">
              <a16:creationId xmlns:a16="http://schemas.microsoft.com/office/drawing/2014/main" id="{A4FD479B-D3E5-4361-8E54-B4EFE3A35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6726451"/>
          <a:ext cx="6323568" cy="2480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447375</xdr:colOff>
      <xdr:row>11</xdr:row>
      <xdr:rowOff>180976</xdr:rowOff>
    </xdr:from>
    <xdr:to>
      <xdr:col>22</xdr:col>
      <xdr:colOff>513104</xdr:colOff>
      <xdr:row>17</xdr:row>
      <xdr:rowOff>47625</xdr:rowOff>
    </xdr:to>
    <xdr:pic>
      <xdr:nvPicPr>
        <xdr:cNvPr id="3" name="Imagem 6" descr="Tabela&#10;&#10;Descrição gerada automaticamente">
          <a:extLst>
            <a:ext uri="{FF2B5EF4-FFF2-40B4-BE49-F238E27FC236}">
              <a16:creationId xmlns:a16="http://schemas.microsoft.com/office/drawing/2014/main" id="{27D18A3C-B732-48EE-882D-FEB8110FF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5625" y="4743451"/>
          <a:ext cx="5552129" cy="3057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8059</xdr:rowOff>
    </xdr:from>
    <xdr:to>
      <xdr:col>9</xdr:col>
      <xdr:colOff>331176</xdr:colOff>
      <xdr:row>52</xdr:row>
      <xdr:rowOff>114658</xdr:rowOff>
    </xdr:to>
    <xdr:pic>
      <xdr:nvPicPr>
        <xdr:cNvPr id="6" name="Imagem 4" descr="Tabela&#10;&#10;Descrição gerada automaticamente">
          <a:extLst>
            <a:ext uri="{FF2B5EF4-FFF2-40B4-BE49-F238E27FC236}">
              <a16:creationId xmlns:a16="http://schemas.microsoft.com/office/drawing/2014/main" id="{EFC6BEB6-73E3-4B66-BF8D-903399FAE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2771559"/>
          <a:ext cx="4055451" cy="2392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561244</xdr:colOff>
      <xdr:row>40</xdr:row>
      <xdr:rowOff>0</xdr:rowOff>
    </xdr:from>
    <xdr:to>
      <xdr:col>18</xdr:col>
      <xdr:colOff>139684</xdr:colOff>
      <xdr:row>52</xdr:row>
      <xdr:rowOff>36637</xdr:rowOff>
    </xdr:to>
    <xdr:pic>
      <xdr:nvPicPr>
        <xdr:cNvPr id="7" name="Imagem 7" descr="Tabela&#10;&#10;Descrição gerada automaticamente">
          <a:extLst>
            <a:ext uri="{FF2B5EF4-FFF2-40B4-BE49-F238E27FC236}">
              <a16:creationId xmlns:a16="http://schemas.microsoft.com/office/drawing/2014/main" id="{6682C157-C92A-4127-8114-88244AA94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119" y="12763500"/>
          <a:ext cx="4102815" cy="2322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13</xdr:row>
      <xdr:rowOff>169984</xdr:rowOff>
    </xdr:from>
    <xdr:to>
      <xdr:col>8</xdr:col>
      <xdr:colOff>409575</xdr:colOff>
      <xdr:row>26</xdr:row>
      <xdr:rowOff>86083</xdr:rowOff>
    </xdr:to>
    <xdr:pic>
      <xdr:nvPicPr>
        <xdr:cNvPr id="2" name="Imagem 4" descr="Tabela&#10;&#10;Descrição gerada automaticamente">
          <a:extLst>
            <a:ext uri="{FF2B5EF4-FFF2-40B4-BE49-F238E27FC236}">
              <a16:creationId xmlns:a16="http://schemas.microsoft.com/office/drawing/2014/main" id="{0A40F46B-C983-4092-82FD-24735172B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4" y="3789484"/>
          <a:ext cx="4057651" cy="2392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399319</xdr:colOff>
      <xdr:row>15</xdr:row>
      <xdr:rowOff>47625</xdr:rowOff>
    </xdr:from>
    <xdr:to>
      <xdr:col>17</xdr:col>
      <xdr:colOff>234934</xdr:colOff>
      <xdr:row>27</xdr:row>
      <xdr:rowOff>84262</xdr:rowOff>
    </xdr:to>
    <xdr:pic>
      <xdr:nvPicPr>
        <xdr:cNvPr id="3" name="Imagem 7" descr="Tabela&#10;&#10;Descrição gerada automaticamente">
          <a:extLst>
            <a:ext uri="{FF2B5EF4-FFF2-40B4-BE49-F238E27FC236}">
              <a16:creationId xmlns:a16="http://schemas.microsoft.com/office/drawing/2014/main" id="{3676DF21-556B-4C6A-8711-2E8DFAA4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9869" y="2914650"/>
          <a:ext cx="4102815" cy="2322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514349</xdr:colOff>
      <xdr:row>0</xdr:row>
      <xdr:rowOff>0</xdr:rowOff>
    </xdr:from>
    <xdr:to>
      <xdr:col>24</xdr:col>
      <xdr:colOff>391978</xdr:colOff>
      <xdr:row>9</xdr:row>
      <xdr:rowOff>165109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8653845-E131-9ADC-298F-6F12DDC1E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6799" y="0"/>
          <a:ext cx="9021629" cy="673735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elcio De Brito Lima" id="{E3B0AC9B-1517-4902-A137-DC7FD2CAA6B8}" userId="S::helcio.lima@ebserh.gov.br::80c9c3e2-59e8-4745-b98e-1446f2781323" providerId="AD"/>
  <person displayName="Filipe Cunha Reges Da Costa" id="{A6A96073-393E-45EF-9B89-DCCCE5F12163}" userId="S::Filipe.Costa@ebserh.gov.br::8713f8ec-3b48-44ee-a193-c5813374651b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Unid" displayName="Unid" ref="B2:B39" totalsRowShown="0">
  <autoFilter ref="B2:B39" xr:uid="{00000000-0009-0000-0100-000001000000}"/>
  <sortState xmlns:xlrd2="http://schemas.microsoft.com/office/spreadsheetml/2017/richdata2" ref="B3:B39">
    <sortCondition ref="B2:B39"/>
  </sortState>
  <tableColumns count="1">
    <tableColumn id="1" xr3:uid="{00000000-0010-0000-0000-000001000000}" name="Unidad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" dT="2023-12-11T17:07:30.22" personId="{A6A96073-393E-45EF-9B89-DCCCE5F12163}" id="{5E916E64-19C0-4235-9476-962E1EA9674C}">
    <text xml:space="preserve">Acrescentaria "Impedimento"... É um termo mais técnico e dá o entendimento de que é necessária atuação externa... Na ideia de jogar os "Impedimentos" para as discussões da reunião periódica dos projetos, na qual são apresentados os RAP´s... No caso, "Problemas" devem ser resolvidos pela própria equipe do Projeto e, não necessariamente, devem ser apresentadas no RAP... Já os impedimentos, merecem atenção do Sponsor....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6" dT="2023-12-13T16:55:19.83" personId="{E3B0AC9B-1517-4902-A137-DC7FD2CAA6B8}" id="{038D5343-960B-4B89-BDA0-45F19FE8C2BE}">
    <text>Sugestão 1: Alterar para "Descrição e Justificativa"</text>
  </threadedComment>
  <threadedComment ref="E6" dT="2023-12-13T16:58:44.32" personId="{E3B0AC9B-1517-4902-A137-DC7FD2CAA6B8}" id="{0DDE6D37-86C3-414B-AEC5-DDF80C60CFC0}" parentId="{038D5343-960B-4B89-BDA0-45F19FE8C2BE}">
    <text>Sugestão 2: Incluir uma coluna para a fórmula do indicador</text>
  </threadedComment>
  <threadedComment ref="E6" dT="2023-12-13T17:00:33.29" personId="{E3B0AC9B-1517-4902-A137-DC7FD2CAA6B8}" id="{E07CF3A3-823D-4B27-9A1E-EEF82FDB5D3B}" parentId="{038D5343-960B-4B89-BDA0-45F19FE8C2BE}">
    <text>Sugestão 3: Incluir coluna para fonte dos dados</text>
  </threadedComment>
  <threadedComment ref="L7" dT="2023-12-13T16:54:13.41" personId="{E3B0AC9B-1517-4902-A137-DC7FD2CAA6B8}" id="{0DB4BE70-B92C-4308-A58D-A904F319705B}">
    <text>Alterar para " META "</text>
  </threadedComment>
  <threadedComment ref="M7" dT="2023-12-13T17:00:55.96" personId="{E3B0AC9B-1517-4902-A137-DC7FD2CAA6B8}" id="{11C8E674-17EC-45D0-9E61-743518E36650}">
    <text>Sugestão: excluir</text>
  </threadedComment>
  <threadedComment ref="N7" dT="2023-12-13T17:01:03.41" personId="{E3B0AC9B-1517-4902-A137-DC7FD2CAA6B8}" id="{39C4AF22-30C9-46BE-B46E-644506E126B3}">
    <text>Sugestão: excluir</text>
  </threadedComment>
  <threadedComment ref="O7" dT="2023-12-13T16:57:30.63" personId="{E3B0AC9B-1517-4902-A137-DC7FD2CAA6B8}" id="{29232D1E-1FFB-4C37-90D1-4280978F7BBD}">
    <text>Sugestão: Alterar para "Periodicidade da Análise (semanal, mensal, bimestral, trimestral, anual)</text>
  </threadedComment>
  <threadedComment ref="P7" dT="2023-12-13T16:54:13.41" personId="{E3B0AC9B-1517-4902-A137-DC7FD2CAA6B8}" id="{651F94F9-BBD2-44C9-AC33-CB0427A9B9EA}">
    <text>Alterar para " META "</text>
  </threadedComment>
  <threadedComment ref="Q7" dT="2023-12-13T17:00:55.96" personId="{E3B0AC9B-1517-4902-A137-DC7FD2CAA6B8}" id="{5F53DF18-5C79-4FF2-B21E-F3F5B65CFAAB}">
    <text>Sugestão: excluir</text>
  </threadedComment>
  <threadedComment ref="R7" dT="2023-12-13T17:01:03.41" personId="{E3B0AC9B-1517-4902-A137-DC7FD2CAA6B8}" id="{40B9CC4A-8955-4723-8C4F-F33FE80D8C2A}">
    <text>Sugestão: excluir</text>
  </threadedComment>
  <threadedComment ref="S7" dT="2023-12-13T16:57:30.63" personId="{E3B0AC9B-1517-4902-A137-DC7FD2CAA6B8}" id="{AA45B999-6881-461A-B4C0-33D61982C26A}">
    <text>Sugestão: Alterar para "Periodicidade da Análise (semanal, mensal, bimestral, trimestral, anual)</text>
  </threadedComment>
  <threadedComment ref="T7" dT="2023-12-13T16:54:13.41" personId="{E3B0AC9B-1517-4902-A137-DC7FD2CAA6B8}" id="{75D6E1E3-7648-4AA4-AD11-576138A5FC43}">
    <text>Alterar para " META "</text>
  </threadedComment>
  <threadedComment ref="U7" dT="2023-12-13T17:00:55.96" personId="{E3B0AC9B-1517-4902-A137-DC7FD2CAA6B8}" id="{44D1BDC3-FAFF-4FC2-957B-CF51AAFB15BB}">
    <text>Sugestão: excluir</text>
  </threadedComment>
  <threadedComment ref="V7" dT="2023-12-13T17:01:03.41" personId="{E3B0AC9B-1517-4902-A137-DC7FD2CAA6B8}" id="{D92F2C3C-4A84-43DC-9E32-768294CF52E3}">
    <text>Sugestão: excluir</text>
  </threadedComment>
  <threadedComment ref="W7" dT="2023-12-13T16:57:30.63" personId="{E3B0AC9B-1517-4902-A137-DC7FD2CAA6B8}" id="{F232A76F-37C1-4CD8-9064-0580DC4829DC}">
    <text>Sugestão: Alterar para "Periodicidade da Análise (semanal, mensal, bimestral, trimestral, anual)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13" dT="2023-12-11T17:13:52.03" personId="{A6A96073-393E-45EF-9B89-DCCCE5F12163}" id="{6693DA79-A4CD-45C0-BD01-7F138D8526F0}">
    <text>Não vejo muita maturidade pra a disciplina de riscos na Rede... Ficaria muito satisfeito se a Ebserh já fizesse uma gestão efetiva das disciplinas da linha de base... Como é opcional, podemos deixar para que os mais interessados se estimulem a evoluir...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esumo">
    <tabColor rgb="FF0F7719"/>
    <pageSetUpPr fitToPage="1"/>
  </sheetPr>
  <dimension ref="B2:R57"/>
  <sheetViews>
    <sheetView showGridLines="0" tabSelected="1" zoomScale="85" zoomScaleNormal="85" zoomScaleSheetLayoutView="130" workbookViewId="0">
      <selection activeCell="D16" sqref="D16:N17"/>
    </sheetView>
  </sheetViews>
  <sheetFormatPr defaultColWidth="8.85546875" defaultRowHeight="15"/>
  <cols>
    <col min="1" max="1" width="2.140625" customWidth="1"/>
    <col min="2" max="2" width="15.5703125" customWidth="1"/>
    <col min="3" max="3" width="20.7109375" customWidth="1"/>
    <col min="4" max="4" width="32.7109375" customWidth="1"/>
    <col min="5" max="5" width="4.7109375" customWidth="1"/>
    <col min="6" max="6" width="9.28515625" customWidth="1"/>
    <col min="7" max="7" width="24" customWidth="1"/>
    <col min="8" max="8" width="10.140625" customWidth="1"/>
    <col min="10" max="10" width="11.28515625" customWidth="1"/>
    <col min="11" max="11" width="13.140625" customWidth="1"/>
    <col min="12" max="12" width="8.85546875" customWidth="1"/>
    <col min="13" max="13" width="13.140625" bestFit="1" customWidth="1"/>
    <col min="14" max="14" width="17.42578125" customWidth="1"/>
    <col min="15" max="16" width="10.85546875" bestFit="1" customWidth="1"/>
    <col min="18" max="18" width="10.85546875" bestFit="1" customWidth="1"/>
  </cols>
  <sheetData>
    <row r="2" spans="2:14" ht="18.75" customHeight="1">
      <c r="B2" s="84" t="s">
        <v>0</v>
      </c>
      <c r="C2" s="84"/>
      <c r="D2" s="84"/>
      <c r="E2" s="84"/>
      <c r="F2" s="95" t="s">
        <v>214</v>
      </c>
      <c r="G2" s="96"/>
      <c r="H2" s="96"/>
      <c r="I2" s="96"/>
      <c r="J2" s="97"/>
      <c r="K2" s="91" t="s">
        <v>216</v>
      </c>
      <c r="L2" s="104"/>
      <c r="M2" s="91" t="s">
        <v>215</v>
      </c>
      <c r="N2" s="89" t="s">
        <v>24</v>
      </c>
    </row>
    <row r="3" spans="2:14" ht="18.75" customHeight="1">
      <c r="B3" s="84"/>
      <c r="C3" s="84"/>
      <c r="D3" s="84"/>
      <c r="E3" s="84"/>
      <c r="F3" s="98"/>
      <c r="G3" s="99"/>
      <c r="H3" s="99"/>
      <c r="I3" s="99"/>
      <c r="J3" s="100"/>
      <c r="K3" s="92"/>
      <c r="L3" s="105"/>
      <c r="M3" s="92"/>
      <c r="N3" s="90"/>
    </row>
    <row r="4" spans="2:14" ht="18.75">
      <c r="B4" s="84"/>
      <c r="C4" s="84"/>
      <c r="D4" s="84"/>
      <c r="E4" s="84"/>
      <c r="F4" s="101"/>
      <c r="G4" s="102"/>
      <c r="H4" s="102"/>
      <c r="I4" s="102"/>
      <c r="J4" s="103"/>
      <c r="K4" s="93" t="s">
        <v>222</v>
      </c>
      <c r="L4" s="94"/>
      <c r="M4" s="65" t="s">
        <v>33</v>
      </c>
      <c r="N4" s="54">
        <v>2</v>
      </c>
    </row>
    <row r="5" spans="2:14" ht="15.75" thickBot="1">
      <c r="B5" s="86" t="s">
        <v>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spans="2:14" ht="20.100000000000001" customHeight="1" thickTop="1" thickBot="1">
      <c r="B6" s="74" t="s">
        <v>147</v>
      </c>
      <c r="C6" s="74"/>
      <c r="D6" s="85" t="s">
        <v>228</v>
      </c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2:14" ht="20.100000000000001" customHeight="1" thickTop="1" thickBot="1">
      <c r="B7" s="74" t="s">
        <v>148</v>
      </c>
      <c r="C7" s="74"/>
      <c r="D7" s="85" t="s">
        <v>219</v>
      </c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2:14" ht="20.100000000000001" customHeight="1" thickTop="1" thickBot="1">
      <c r="B8" s="74" t="s">
        <v>149</v>
      </c>
      <c r="C8" s="74"/>
      <c r="D8" s="85" t="s">
        <v>224</v>
      </c>
      <c r="E8" s="85"/>
      <c r="F8" s="85"/>
      <c r="G8" s="85"/>
      <c r="H8" s="85"/>
      <c r="I8" s="85"/>
      <c r="J8" s="85"/>
      <c r="K8" s="85"/>
      <c r="L8" s="85"/>
      <c r="M8" s="85"/>
      <c r="N8" s="85"/>
    </row>
    <row r="9" spans="2:14" ht="20.100000000000001" customHeight="1" thickTop="1" thickBot="1">
      <c r="B9" s="74" t="s">
        <v>217</v>
      </c>
      <c r="C9" s="74"/>
      <c r="D9" s="87" t="s">
        <v>223</v>
      </c>
      <c r="E9" s="88"/>
      <c r="F9" s="88"/>
      <c r="G9" s="88"/>
      <c r="H9" s="88"/>
      <c r="I9" s="88"/>
      <c r="J9" s="88"/>
      <c r="K9" s="88"/>
      <c r="L9" s="88"/>
      <c r="M9" s="88"/>
      <c r="N9" s="88"/>
    </row>
    <row r="10" spans="2:14" ht="20.100000000000001" customHeight="1" thickTop="1" thickBot="1">
      <c r="B10" s="74" t="s">
        <v>64</v>
      </c>
      <c r="C10" s="74"/>
      <c r="D10" s="73">
        <v>46113</v>
      </c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ht="20.100000000000001" customHeight="1" thickTop="1" thickBot="1">
      <c r="B11" s="74" t="s">
        <v>65</v>
      </c>
      <c r="C11" s="74"/>
      <c r="D11" s="73">
        <v>47058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</row>
    <row r="12" spans="2:14" ht="20.100000000000001" customHeight="1" thickTop="1" thickBot="1">
      <c r="B12" s="74" t="s">
        <v>182</v>
      </c>
      <c r="C12" s="74"/>
      <c r="D12" s="76" t="s">
        <v>186</v>
      </c>
      <c r="E12" s="76"/>
      <c r="F12" s="76"/>
      <c r="G12" s="76"/>
      <c r="H12" s="76"/>
      <c r="I12" s="76"/>
      <c r="J12" s="76"/>
      <c r="K12" s="76"/>
      <c r="L12" s="76"/>
      <c r="M12" s="76"/>
      <c r="N12" s="76"/>
    </row>
    <row r="13" spans="2:14" ht="20.100000000000001" customHeight="1" thickTop="1" thickBot="1">
      <c r="B13" s="74" t="s">
        <v>189</v>
      </c>
      <c r="C13" s="74"/>
      <c r="D13" s="107" t="s">
        <v>225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</row>
    <row r="14" spans="2:14" ht="20.100000000000001" customHeight="1" thickTop="1" thickBot="1">
      <c r="B14" s="74" t="s">
        <v>190</v>
      </c>
      <c r="C14" s="74"/>
      <c r="D14" s="107" t="s">
        <v>227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</row>
    <row r="15" spans="2:14" ht="20.100000000000001" customHeight="1" thickTop="1" thickBot="1">
      <c r="B15" s="74" t="s">
        <v>191</v>
      </c>
      <c r="C15" s="74"/>
      <c r="D15" s="107" t="s">
        <v>255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</row>
    <row r="16" spans="2:14" ht="20.100000000000001" customHeight="1" thickTop="1" thickBot="1">
      <c r="B16" s="74" t="s">
        <v>2</v>
      </c>
      <c r="C16" s="74"/>
      <c r="D16" s="75" t="s">
        <v>220</v>
      </c>
      <c r="E16" s="75"/>
      <c r="F16" s="75"/>
      <c r="G16" s="75"/>
      <c r="H16" s="75"/>
      <c r="I16" s="75"/>
      <c r="J16" s="75"/>
      <c r="K16" s="75"/>
      <c r="L16" s="75"/>
      <c r="M16" s="75"/>
      <c r="N16" s="75"/>
    </row>
    <row r="17" spans="2:18" ht="20.100000000000001" customHeight="1" thickTop="1" thickBot="1">
      <c r="B17" s="74"/>
      <c r="C17" s="74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spans="2:18" ht="20.100000000000001" customHeight="1" thickTop="1" thickBot="1">
      <c r="B18" s="74" t="s">
        <v>150</v>
      </c>
      <c r="C18" s="74"/>
      <c r="D18" s="75" t="s">
        <v>221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</row>
    <row r="19" spans="2:18" ht="20.100000000000001" customHeight="1" thickTop="1" thickBot="1">
      <c r="B19" s="74"/>
      <c r="C19" s="74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</row>
    <row r="20" spans="2:18" ht="16.5" thickTop="1" thickBot="1">
      <c r="B20" s="74" t="s">
        <v>136</v>
      </c>
      <c r="C20" s="74"/>
      <c r="D20" s="106" t="s">
        <v>254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</row>
    <row r="21" spans="2:18" ht="16.5" thickTop="1" thickBot="1">
      <c r="B21" s="74"/>
      <c r="C21" s="74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</row>
    <row r="22" spans="2:18" ht="16.5" thickTop="1" thickBot="1">
      <c r="B22" s="74"/>
      <c r="C22" s="74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</row>
    <row r="23" spans="2:18" ht="16.5" thickTop="1" thickBot="1">
      <c r="B23" s="74"/>
      <c r="C23" s="74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spans="2:18" ht="16.5" thickTop="1" thickBot="1">
      <c r="B24" s="74"/>
      <c r="C24" s="74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spans="2:18" ht="16.5" thickTop="1" thickBot="1">
      <c r="B25" s="74"/>
      <c r="C25" s="74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spans="2:18" ht="16.5" customHeight="1" thickTop="1">
      <c r="B26" s="108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10"/>
    </row>
    <row r="27" spans="2:18" ht="25.5" customHeight="1">
      <c r="B27" s="57" t="s">
        <v>137</v>
      </c>
      <c r="C27" s="111" t="s">
        <v>69</v>
      </c>
      <c r="D27" s="111"/>
      <c r="E27" s="111" t="s">
        <v>151</v>
      </c>
      <c r="F27" s="111"/>
      <c r="G27" s="111"/>
      <c r="H27" s="111"/>
      <c r="I27" s="111"/>
      <c r="J27" s="111"/>
      <c r="K27" s="111"/>
      <c r="L27" s="111"/>
      <c r="M27" s="58" t="s">
        <v>138</v>
      </c>
      <c r="N27" s="58" t="s">
        <v>139</v>
      </c>
    </row>
    <row r="28" spans="2:18" ht="36" customHeight="1">
      <c r="B28" s="59" t="s">
        <v>222</v>
      </c>
      <c r="C28" s="67" t="s">
        <v>229</v>
      </c>
      <c r="D28" s="68"/>
      <c r="E28" s="66" t="s">
        <v>226</v>
      </c>
      <c r="F28" s="66"/>
      <c r="G28" s="66"/>
      <c r="H28" s="66"/>
      <c r="I28" s="66"/>
      <c r="J28" s="66"/>
      <c r="K28" s="66"/>
      <c r="L28" s="66"/>
      <c r="M28" s="56">
        <v>46113</v>
      </c>
      <c r="N28" s="56">
        <v>46127</v>
      </c>
      <c r="P28" s="64"/>
      <c r="Q28" s="64"/>
      <c r="R28" s="64"/>
    </row>
    <row r="29" spans="2:18" ht="36" customHeight="1">
      <c r="B29" s="59"/>
      <c r="C29" s="69"/>
      <c r="D29" s="70"/>
      <c r="E29" s="66" t="s">
        <v>230</v>
      </c>
      <c r="F29" s="66"/>
      <c r="G29" s="66"/>
      <c r="H29" s="66"/>
      <c r="I29" s="66"/>
      <c r="J29" s="66"/>
      <c r="K29" s="66"/>
      <c r="L29" s="66"/>
      <c r="M29" s="56">
        <v>46128</v>
      </c>
      <c r="N29" s="56">
        <v>46173</v>
      </c>
      <c r="P29" s="64"/>
      <c r="Q29" s="64"/>
      <c r="R29" s="64"/>
    </row>
    <row r="30" spans="2:18" ht="36" customHeight="1">
      <c r="B30" s="59"/>
      <c r="C30" s="69"/>
      <c r="D30" s="70"/>
      <c r="E30" s="66" t="s">
        <v>231</v>
      </c>
      <c r="F30" s="66"/>
      <c r="G30" s="66"/>
      <c r="H30" s="66"/>
      <c r="I30" s="66"/>
      <c r="J30" s="66"/>
      <c r="K30" s="66"/>
      <c r="L30" s="66"/>
      <c r="M30" s="56">
        <v>46143</v>
      </c>
      <c r="N30" s="56">
        <v>46387</v>
      </c>
      <c r="P30" s="64"/>
      <c r="Q30" s="64"/>
      <c r="R30" s="64"/>
    </row>
    <row r="31" spans="2:18" ht="36" customHeight="1">
      <c r="B31" s="59"/>
      <c r="C31" s="69"/>
      <c r="D31" s="70"/>
      <c r="E31" s="66" t="s">
        <v>232</v>
      </c>
      <c r="F31" s="66"/>
      <c r="G31" s="66"/>
      <c r="H31" s="66"/>
      <c r="I31" s="66"/>
      <c r="J31" s="66"/>
      <c r="K31" s="66"/>
      <c r="L31" s="66"/>
      <c r="M31" s="56">
        <v>46128</v>
      </c>
      <c r="N31" s="56">
        <v>46418</v>
      </c>
      <c r="P31" s="64"/>
      <c r="Q31" s="64"/>
      <c r="R31" s="64"/>
    </row>
    <row r="32" spans="2:18" ht="36" customHeight="1">
      <c r="B32" s="59"/>
      <c r="C32" s="69"/>
      <c r="D32" s="70"/>
      <c r="E32" s="66" t="s">
        <v>233</v>
      </c>
      <c r="F32" s="66"/>
      <c r="G32" s="66"/>
      <c r="H32" s="66"/>
      <c r="I32" s="66"/>
      <c r="J32" s="66"/>
      <c r="K32" s="66"/>
      <c r="L32" s="66"/>
      <c r="M32" s="56">
        <v>46388</v>
      </c>
      <c r="N32" s="56">
        <v>46418</v>
      </c>
      <c r="P32" s="64"/>
      <c r="Q32" s="64"/>
      <c r="R32" s="64"/>
    </row>
    <row r="33" spans="2:18" ht="36" customHeight="1">
      <c r="B33" s="59"/>
      <c r="C33" s="67" t="s">
        <v>234</v>
      </c>
      <c r="D33" s="68"/>
      <c r="E33" s="66" t="s">
        <v>235</v>
      </c>
      <c r="F33" s="66"/>
      <c r="G33" s="66"/>
      <c r="H33" s="66"/>
      <c r="I33" s="66"/>
      <c r="J33" s="66"/>
      <c r="K33" s="66"/>
      <c r="L33" s="66"/>
      <c r="M33" s="56">
        <v>46113</v>
      </c>
      <c r="N33" s="56">
        <v>46173</v>
      </c>
      <c r="O33" s="64"/>
      <c r="P33" s="64"/>
      <c r="Q33" s="64"/>
      <c r="R33" s="64"/>
    </row>
    <row r="34" spans="2:18" ht="36" customHeight="1">
      <c r="B34" s="59"/>
      <c r="C34" s="69"/>
      <c r="D34" s="70"/>
      <c r="E34" s="66" t="s">
        <v>245</v>
      </c>
      <c r="F34" s="66"/>
      <c r="G34" s="66"/>
      <c r="H34" s="66"/>
      <c r="I34" s="66"/>
      <c r="J34" s="66"/>
      <c r="K34" s="66"/>
      <c r="L34" s="66"/>
      <c r="M34" s="56">
        <v>46113</v>
      </c>
      <c r="N34" s="56">
        <v>46173</v>
      </c>
      <c r="O34" s="64"/>
      <c r="P34" s="64"/>
      <c r="Q34" s="64"/>
      <c r="R34" s="64"/>
    </row>
    <row r="35" spans="2:18" ht="36" customHeight="1">
      <c r="B35" s="59"/>
      <c r="C35" s="69"/>
      <c r="D35" s="70"/>
      <c r="E35" s="66" t="s">
        <v>246</v>
      </c>
      <c r="F35" s="66"/>
      <c r="G35" s="66"/>
      <c r="H35" s="66"/>
      <c r="I35" s="66"/>
      <c r="J35" s="66"/>
      <c r="K35" s="66"/>
      <c r="L35" s="66"/>
      <c r="M35" s="56">
        <v>46174</v>
      </c>
      <c r="N35" s="56">
        <v>46234</v>
      </c>
      <c r="O35" s="64"/>
      <c r="P35" s="64"/>
      <c r="Q35" s="64"/>
      <c r="R35" s="64"/>
    </row>
    <row r="36" spans="2:18" ht="36" customHeight="1">
      <c r="B36" s="59"/>
      <c r="C36" s="69"/>
      <c r="D36" s="70"/>
      <c r="E36" s="66" t="s">
        <v>247</v>
      </c>
      <c r="F36" s="66"/>
      <c r="G36" s="66"/>
      <c r="H36" s="66"/>
      <c r="I36" s="66"/>
      <c r="J36" s="66"/>
      <c r="K36" s="66"/>
      <c r="L36" s="66"/>
      <c r="M36" s="56">
        <v>46235</v>
      </c>
      <c r="N36" s="56">
        <v>46295</v>
      </c>
      <c r="P36" s="64"/>
      <c r="Q36" s="64"/>
      <c r="R36" s="64"/>
    </row>
    <row r="37" spans="2:18" ht="36" customHeight="1">
      <c r="B37" s="59"/>
      <c r="C37" s="69"/>
      <c r="D37" s="70"/>
      <c r="E37" s="66" t="s">
        <v>248</v>
      </c>
      <c r="F37" s="66"/>
      <c r="G37" s="66"/>
      <c r="H37" s="66"/>
      <c r="I37" s="66"/>
      <c r="J37" s="66"/>
      <c r="K37" s="66"/>
      <c r="L37" s="66"/>
      <c r="M37" s="56">
        <v>46296</v>
      </c>
      <c r="N37" s="56">
        <v>46371</v>
      </c>
      <c r="P37" s="64"/>
      <c r="Q37" s="64"/>
      <c r="R37" s="64"/>
    </row>
    <row r="38" spans="2:18" ht="36" customHeight="1">
      <c r="B38" s="59"/>
      <c r="C38" s="69"/>
      <c r="D38" s="70"/>
      <c r="E38" s="66" t="s">
        <v>249</v>
      </c>
      <c r="F38" s="66"/>
      <c r="G38" s="66"/>
      <c r="H38" s="66"/>
      <c r="I38" s="66"/>
      <c r="J38" s="66"/>
      <c r="K38" s="66"/>
      <c r="L38" s="66"/>
      <c r="M38" s="56">
        <v>46372</v>
      </c>
      <c r="N38" s="56">
        <v>46418</v>
      </c>
      <c r="P38" s="64"/>
      <c r="Q38" s="64"/>
      <c r="R38" s="64"/>
    </row>
    <row r="39" spans="2:18" ht="36" customHeight="1">
      <c r="B39" s="59"/>
      <c r="C39" s="67" t="s">
        <v>253</v>
      </c>
      <c r="D39" s="68"/>
      <c r="E39" s="66" t="s">
        <v>236</v>
      </c>
      <c r="F39" s="66"/>
      <c r="G39" s="66"/>
      <c r="H39" s="66"/>
      <c r="I39" s="66"/>
      <c r="J39" s="66"/>
      <c r="K39" s="66"/>
      <c r="L39" s="66"/>
      <c r="M39" s="56">
        <v>46113</v>
      </c>
      <c r="N39" s="56" t="s">
        <v>251</v>
      </c>
      <c r="O39" s="64"/>
      <c r="P39" s="64"/>
      <c r="Q39" s="64"/>
      <c r="R39" s="64"/>
    </row>
    <row r="40" spans="2:18" ht="36" customHeight="1">
      <c r="B40" s="59"/>
      <c r="C40" s="69"/>
      <c r="D40" s="70"/>
      <c r="E40" s="66" t="s">
        <v>250</v>
      </c>
      <c r="F40" s="66"/>
      <c r="G40" s="66"/>
      <c r="H40" s="66"/>
      <c r="I40" s="66"/>
      <c r="J40" s="66"/>
      <c r="K40" s="66"/>
      <c r="L40" s="66"/>
      <c r="M40" s="56">
        <v>46204</v>
      </c>
      <c r="N40" s="56">
        <v>46295</v>
      </c>
      <c r="P40" s="64"/>
      <c r="Q40" s="64"/>
      <c r="R40" s="64"/>
    </row>
    <row r="41" spans="2:18" ht="36" customHeight="1">
      <c r="B41" s="59"/>
      <c r="C41" s="69"/>
      <c r="D41" s="70"/>
      <c r="E41" s="66" t="s">
        <v>252</v>
      </c>
      <c r="F41" s="66"/>
      <c r="G41" s="66"/>
      <c r="H41" s="66"/>
      <c r="I41" s="66"/>
      <c r="J41" s="66"/>
      <c r="K41" s="66"/>
      <c r="L41" s="66"/>
      <c r="M41" s="56">
        <v>46296</v>
      </c>
      <c r="N41" s="56">
        <v>46752</v>
      </c>
      <c r="P41" s="64"/>
      <c r="Q41" s="64"/>
      <c r="R41" s="64"/>
    </row>
    <row r="42" spans="2:18" ht="36" hidden="1" customHeight="1">
      <c r="B42" s="59"/>
      <c r="C42" s="69"/>
      <c r="D42" s="70"/>
      <c r="E42" s="66" t="s">
        <v>237</v>
      </c>
      <c r="F42" s="66"/>
      <c r="G42" s="66"/>
      <c r="H42" s="66"/>
      <c r="I42" s="66"/>
      <c r="J42" s="66"/>
      <c r="K42" s="66"/>
      <c r="L42" s="66"/>
      <c r="M42" s="56">
        <v>46419</v>
      </c>
      <c r="N42" s="56">
        <v>46538</v>
      </c>
      <c r="P42" s="64"/>
      <c r="Q42" s="64"/>
      <c r="R42" s="64"/>
    </row>
    <row r="43" spans="2:18" ht="36" hidden="1" customHeight="1">
      <c r="B43" s="59"/>
      <c r="C43" s="69"/>
      <c r="D43" s="70"/>
      <c r="E43" s="66" t="s">
        <v>238</v>
      </c>
      <c r="F43" s="66"/>
      <c r="G43" s="66"/>
      <c r="H43" s="66"/>
      <c r="I43" s="66"/>
      <c r="J43" s="66"/>
      <c r="K43" s="66"/>
      <c r="L43" s="66"/>
      <c r="M43" s="56">
        <v>46539</v>
      </c>
      <c r="N43" s="56">
        <v>46752</v>
      </c>
      <c r="P43" s="64"/>
      <c r="Q43" s="64"/>
      <c r="R43" s="64"/>
    </row>
    <row r="44" spans="2:18" ht="36" hidden="1" customHeight="1">
      <c r="B44" s="59"/>
      <c r="C44" s="71"/>
      <c r="D44" s="72"/>
      <c r="E44" s="66" t="s">
        <v>239</v>
      </c>
      <c r="F44" s="66"/>
      <c r="G44" s="66"/>
      <c r="H44" s="66"/>
      <c r="I44" s="66"/>
      <c r="J44" s="66"/>
      <c r="K44" s="66"/>
      <c r="L44" s="66"/>
      <c r="M44" s="56">
        <v>46753</v>
      </c>
      <c r="N44" s="56">
        <v>47058</v>
      </c>
      <c r="P44" s="64"/>
      <c r="Q44" s="64"/>
      <c r="R44" s="64"/>
    </row>
    <row r="45" spans="2:18" ht="36" customHeight="1">
      <c r="B45" s="59"/>
      <c r="C45" s="67" t="s">
        <v>240</v>
      </c>
      <c r="D45" s="68"/>
      <c r="E45" s="66" t="s">
        <v>241</v>
      </c>
      <c r="F45" s="66"/>
      <c r="G45" s="66"/>
      <c r="H45" s="66"/>
      <c r="I45" s="66"/>
      <c r="J45" s="66"/>
      <c r="K45" s="66"/>
      <c r="L45" s="66"/>
      <c r="M45" s="56">
        <v>46113</v>
      </c>
      <c r="N45" s="56">
        <v>46142</v>
      </c>
      <c r="O45" s="64"/>
      <c r="P45" s="64"/>
      <c r="Q45" s="64"/>
      <c r="R45" s="64"/>
    </row>
    <row r="46" spans="2:18" ht="36" customHeight="1">
      <c r="B46" s="59"/>
      <c r="C46" s="69"/>
      <c r="D46" s="70"/>
      <c r="E46" s="66" t="s">
        <v>243</v>
      </c>
      <c r="F46" s="66"/>
      <c r="G46" s="66"/>
      <c r="H46" s="66"/>
      <c r="I46" s="66"/>
      <c r="J46" s="66"/>
      <c r="K46" s="66"/>
      <c r="L46" s="66"/>
      <c r="M46" s="56">
        <v>46113</v>
      </c>
      <c r="N46" s="56">
        <v>46142</v>
      </c>
      <c r="P46" s="64"/>
      <c r="Q46" s="64"/>
      <c r="R46" s="64"/>
    </row>
    <row r="47" spans="2:18" ht="36" customHeight="1">
      <c r="B47" s="59"/>
      <c r="C47" s="69"/>
      <c r="D47" s="70"/>
      <c r="E47" s="66" t="s">
        <v>242</v>
      </c>
      <c r="F47" s="66"/>
      <c r="G47" s="66"/>
      <c r="H47" s="66"/>
      <c r="I47" s="66"/>
      <c r="J47" s="66"/>
      <c r="K47" s="66"/>
      <c r="L47" s="66"/>
      <c r="M47" s="56">
        <v>46113</v>
      </c>
      <c r="N47" s="56">
        <v>46387</v>
      </c>
      <c r="P47" s="64"/>
      <c r="Q47" s="64"/>
      <c r="R47" s="64"/>
    </row>
    <row r="48" spans="2:18" ht="36" customHeight="1">
      <c r="B48" s="59"/>
      <c r="C48" s="71"/>
      <c r="D48" s="72"/>
      <c r="E48" s="66" t="s">
        <v>244</v>
      </c>
      <c r="F48" s="66"/>
      <c r="G48" s="66"/>
      <c r="H48" s="66"/>
      <c r="I48" s="66"/>
      <c r="J48" s="66"/>
      <c r="K48" s="66"/>
      <c r="L48" s="66"/>
      <c r="M48" s="56">
        <v>46143</v>
      </c>
      <c r="N48" s="56">
        <v>46402</v>
      </c>
      <c r="P48" s="64"/>
      <c r="Q48" s="64"/>
      <c r="R48" s="64"/>
    </row>
    <row r="49" spans="2:14" ht="24" customHeight="1">
      <c r="B49" s="60" t="s">
        <v>3</v>
      </c>
      <c r="C49" s="61">
        <v>2</v>
      </c>
      <c r="D49" s="83" t="s">
        <v>140</v>
      </c>
      <c r="E49" s="83"/>
      <c r="F49" s="81">
        <f ca="1">IF(M4="",NOW(),F49)</f>
        <v>45421.394394560186</v>
      </c>
      <c r="G49" s="81"/>
      <c r="H49" s="81"/>
      <c r="I49" s="81"/>
      <c r="J49" s="81"/>
      <c r="K49" s="79" t="s">
        <v>4</v>
      </c>
      <c r="L49" s="79"/>
      <c r="M49" s="81">
        <f ca="1">NOW()</f>
        <v>46162.357918865739</v>
      </c>
      <c r="N49" s="82"/>
    </row>
    <row r="50" spans="2:14" ht="23.25" customHeight="1">
      <c r="B50" s="60" t="s">
        <v>101</v>
      </c>
      <c r="C50" s="61">
        <v>802</v>
      </c>
      <c r="D50" s="77"/>
      <c r="E50" s="77"/>
      <c r="F50" s="62"/>
      <c r="G50" s="62"/>
      <c r="H50" s="78"/>
      <c r="I50" s="77"/>
      <c r="J50" s="63"/>
      <c r="K50" s="79"/>
      <c r="L50" s="79"/>
      <c r="M50" s="78"/>
      <c r="N50" s="80"/>
    </row>
    <row r="51" spans="2:14" ht="80.099999999999994" customHeight="1"/>
    <row r="55" spans="2:14" ht="39" customHeight="1"/>
    <row r="56" spans="2:14" ht="34.5" customHeight="1"/>
    <row r="57" spans="2:14" ht="38.25" customHeight="1"/>
  </sheetData>
  <sheetProtection formatColumns="0" formatRows="0"/>
  <mergeCells count="69">
    <mergeCell ref="B26:N26"/>
    <mergeCell ref="E33:L33"/>
    <mergeCell ref="C27:D27"/>
    <mergeCell ref="E27:L27"/>
    <mergeCell ref="E34:L34"/>
    <mergeCell ref="C33:D38"/>
    <mergeCell ref="E38:L38"/>
    <mergeCell ref="E30:L30"/>
    <mergeCell ref="E37:L37"/>
    <mergeCell ref="E35:L35"/>
    <mergeCell ref="E36:L36"/>
    <mergeCell ref="B20:C25"/>
    <mergeCell ref="D20:N25"/>
    <mergeCell ref="B8:C8"/>
    <mergeCell ref="B10:C10"/>
    <mergeCell ref="B11:C11"/>
    <mergeCell ref="D14:N14"/>
    <mergeCell ref="D15:N15"/>
    <mergeCell ref="B13:C13"/>
    <mergeCell ref="B14:C14"/>
    <mergeCell ref="D13:N13"/>
    <mergeCell ref="B2:E4"/>
    <mergeCell ref="B15:C15"/>
    <mergeCell ref="B6:C6"/>
    <mergeCell ref="B7:C7"/>
    <mergeCell ref="B12:C12"/>
    <mergeCell ref="D6:N6"/>
    <mergeCell ref="D7:N7"/>
    <mergeCell ref="D8:N8"/>
    <mergeCell ref="B5:N5"/>
    <mergeCell ref="B9:C9"/>
    <mergeCell ref="D9:N9"/>
    <mergeCell ref="N2:N3"/>
    <mergeCell ref="M2:M3"/>
    <mergeCell ref="K4:L4"/>
    <mergeCell ref="F2:J4"/>
    <mergeCell ref="K2:L3"/>
    <mergeCell ref="D50:E50"/>
    <mergeCell ref="H50:I50"/>
    <mergeCell ref="K50:L50"/>
    <mergeCell ref="M50:N50"/>
    <mergeCell ref="K49:L49"/>
    <mergeCell ref="M49:N49"/>
    <mergeCell ref="D49:E49"/>
    <mergeCell ref="F49:J49"/>
    <mergeCell ref="E46:L46"/>
    <mergeCell ref="E47:L47"/>
    <mergeCell ref="E48:L48"/>
    <mergeCell ref="C45:D48"/>
    <mergeCell ref="D10:N10"/>
    <mergeCell ref="D11:N11"/>
    <mergeCell ref="B16:C17"/>
    <mergeCell ref="B18:C19"/>
    <mergeCell ref="D16:N17"/>
    <mergeCell ref="D12:N12"/>
    <mergeCell ref="D18:N19"/>
    <mergeCell ref="E32:L32"/>
    <mergeCell ref="C28:D32"/>
    <mergeCell ref="E31:L31"/>
    <mergeCell ref="E28:L28"/>
    <mergeCell ref="E29:L29"/>
    <mergeCell ref="E42:L42"/>
    <mergeCell ref="E41:L41"/>
    <mergeCell ref="E39:L39"/>
    <mergeCell ref="C39:D44"/>
    <mergeCell ref="E45:L45"/>
    <mergeCell ref="E44:L44"/>
    <mergeCell ref="E43:L43"/>
    <mergeCell ref="E40:L40"/>
  </mergeCells>
  <dataValidations count="7">
    <dataValidation allowBlank="1" showInputMessage="1" showErrorMessage="1" promptTitle="Nota" prompt="Código do Projeto apresentado no Plano Diretor Estratégico" sqref="N4" xr:uid="{00000000-0002-0000-0000-000006000000}"/>
    <dataValidation type="date" operator="greaterThan" allowBlank="1" showInputMessage="1" showErrorMessage="1" errorTitle="Data inválida" error="Informe uma data válida" promptTitle="Informe uma data" sqref="D10:N11" xr:uid="{00000000-0002-0000-0000-000000000000}">
      <formula1>40179</formula1>
    </dataValidation>
    <dataValidation allowBlank="1" showInputMessage="1" showErrorMessage="1" promptTitle="Nota" prompt="Descrição do principal problema de acordo com a perspectiva do cliente associado ao pilar estratégico ao qual o projeto está relacionado. Trata-se do problema que originou a criação do projeto e que deve ser resolvido a partir das entregas do projeto" sqref="D16:N17" xr:uid="{00000000-0002-0000-0000-000001000000}"/>
    <dataValidation allowBlank="1" showInputMessage="1" showErrorMessage="1" promptTitle="Nota" prompt="Informe a causa raiz responsável pelo macroproblema." sqref="D18:N19" xr:uid="{00000000-0002-0000-0000-000002000000}"/>
    <dataValidation allowBlank="1" showInputMessage="1" showErrorMessage="1" errorTitle="Informações Inválidas" error="Selecione uma das opções" promptTitle="Nota:" prompt="Transcreva neste campo o segundo indicador impactado pelo projeto, se houver." sqref="D14:N14" xr:uid="{00000000-0002-0000-0000-000003000000}"/>
    <dataValidation allowBlank="1" showInputMessage="1" showErrorMessage="1" errorTitle="Informações Inválidas" error="Selecione uma das opções" promptTitle="Nota:" prompt="Transcreva neste campo o indicador impactado pelo projeto." sqref="D13:N13" xr:uid="{00000000-0002-0000-0000-000004000000}"/>
    <dataValidation allowBlank="1" showInputMessage="1" showErrorMessage="1" errorTitle="Informações Inválidas" error="Selecione uma das opções" promptTitle="Nota" prompt="Transcreva neste campo o terceiro indicador impactado pelo projeto, se houver." sqref="D15:N15" xr:uid="{00000000-0002-0000-0000-000005000000}"/>
  </dataValidations>
  <pageMargins left="0.51181102362204722" right="0.51181102362204722" top="0.78740157480314965" bottom="0.78740157480314965" header="0.31496062992125984" footer="0.31496062992125984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8000000}">
          <x14:formula1>
            <xm:f>Planilha1!$B$3:$B$39</xm:f>
          </x14:formula1>
          <xm:sqref>M4</xm:sqref>
        </x14:dataValidation>
        <x14:dataValidation type="list" allowBlank="1" showInputMessage="1" showErrorMessage="1" errorTitle="Informações Inválidas" error="Selecione uma das opções" promptTitle="Selecionar" prompt="Escolha uma das opções da lista" xr:uid="{00000000-0002-0000-0000-000007000000}">
          <x14:formula1>
            <xm:f>Planilha1!$O$3:$O$7</xm:f>
          </x14:formula1>
          <xm:sqref>D12:N12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5">
    <tabColor rgb="FF0F7719"/>
  </sheetPr>
  <dimension ref="B1:L70"/>
  <sheetViews>
    <sheetView showGridLines="0" zoomScale="85" zoomScaleNormal="85" zoomScaleSheetLayoutView="130" workbookViewId="0">
      <pane ySplit="6" topLeftCell="A10" activePane="bottomLeft" state="frozen"/>
      <selection pane="bottomLeft" activeCell="J7" sqref="J7"/>
    </sheetView>
  </sheetViews>
  <sheetFormatPr defaultColWidth="8.85546875" defaultRowHeight="15"/>
  <cols>
    <col min="1" max="1" width="2.140625" customWidth="1"/>
    <col min="2" max="2" width="17.42578125" customWidth="1"/>
    <col min="3" max="3" width="36.7109375" customWidth="1"/>
    <col min="4" max="4" width="16.42578125" customWidth="1"/>
    <col min="5" max="5" width="22.42578125" customWidth="1"/>
    <col min="6" max="6" width="14.5703125" customWidth="1"/>
    <col min="7" max="7" width="50.5703125" customWidth="1"/>
    <col min="8" max="8" width="52.7109375" customWidth="1"/>
    <col min="9" max="9" width="29.42578125" style="16" customWidth="1"/>
    <col min="10" max="10" width="22.42578125" customWidth="1"/>
    <col min="11" max="11" width="11.5703125" customWidth="1"/>
    <col min="12" max="12" width="21" customWidth="1"/>
  </cols>
  <sheetData>
    <row r="1" spans="2:12" ht="12.75" customHeight="1"/>
    <row r="2" spans="2:12" ht="15" customHeight="1">
      <c r="B2" s="35"/>
      <c r="C2" s="36"/>
      <c r="D2" s="116" t="s">
        <v>104</v>
      </c>
      <c r="E2" s="117"/>
      <c r="F2" s="117"/>
      <c r="G2" s="117"/>
      <c r="H2" s="117"/>
      <c r="I2" s="117"/>
      <c r="J2" s="117"/>
      <c r="K2" s="118"/>
      <c r="L2" s="1" t="s">
        <v>24</v>
      </c>
    </row>
    <row r="3" spans="2:12" ht="15" customHeight="1">
      <c r="B3" s="37" t="s">
        <v>102</v>
      </c>
      <c r="C3" s="38">
        <f>'1. Resumo do Projeto'!C50</f>
        <v>802</v>
      </c>
      <c r="D3" s="119"/>
      <c r="E3" s="120"/>
      <c r="F3" s="120"/>
      <c r="G3" s="120"/>
      <c r="H3" s="120"/>
      <c r="I3" s="120"/>
      <c r="J3" s="120"/>
      <c r="K3" s="121"/>
      <c r="L3" s="1" t="str">
        <f>IF('1. Resumo do Projeto'!N3="","",'1. Resumo do Projeto'!N3)</f>
        <v/>
      </c>
    </row>
    <row r="4" spans="2:12" ht="21" customHeight="1">
      <c r="B4" s="39"/>
      <c r="C4" s="40"/>
      <c r="D4" s="41" t="s">
        <v>115</v>
      </c>
      <c r="E4" s="42" t="str">
        <f>IF('1. Resumo do Projeto'!G4="","",'1. Resumo do Projeto'!G4)</f>
        <v/>
      </c>
      <c r="F4" s="43" t="s">
        <v>105</v>
      </c>
      <c r="G4" s="122" t="str">
        <f>IF('1. Resumo do Projeto'!I4="","",'1. Resumo do Projeto'!I4)</f>
        <v/>
      </c>
      <c r="H4" s="123"/>
      <c r="I4" s="124"/>
      <c r="J4" s="93" t="s">
        <v>135</v>
      </c>
      <c r="K4" s="94"/>
      <c r="L4" s="44" t="str">
        <f>IF('1. Resumo do Projeto'!M4="","",'1. Resumo do Projeto'!M4)</f>
        <v>HC-UFTM</v>
      </c>
    </row>
    <row r="5" spans="2:12" ht="15.75" thickBot="1">
      <c r="B5" s="86" t="s">
        <v>163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2:12" ht="57" customHeight="1" thickTop="1" thickBot="1">
      <c r="B6" s="34" t="s">
        <v>156</v>
      </c>
      <c r="C6" s="19" t="s">
        <v>157</v>
      </c>
      <c r="D6" s="127" t="s">
        <v>158</v>
      </c>
      <c r="E6" s="128"/>
      <c r="F6" s="128"/>
      <c r="G6" s="9" t="s">
        <v>159</v>
      </c>
      <c r="H6" s="9" t="s">
        <v>160</v>
      </c>
      <c r="I6" s="9" t="s">
        <v>25</v>
      </c>
      <c r="J6" s="20" t="s">
        <v>161</v>
      </c>
      <c r="K6" s="125" t="s">
        <v>162</v>
      </c>
      <c r="L6" s="126"/>
    </row>
    <row r="7" spans="2:12" ht="80.099999999999994" customHeight="1" thickTop="1" thickBot="1">
      <c r="B7" s="48"/>
      <c r="C7" s="22"/>
      <c r="D7" s="115"/>
      <c r="E7" s="115"/>
      <c r="F7" s="115"/>
      <c r="G7" s="22"/>
      <c r="H7" s="22"/>
      <c r="I7" s="23"/>
      <c r="J7" s="24"/>
      <c r="K7" s="112"/>
      <c r="L7" s="113"/>
    </row>
    <row r="8" spans="2:12" ht="80.099999999999994" customHeight="1" thickTop="1" thickBot="1">
      <c r="B8" s="48"/>
      <c r="C8" s="22"/>
      <c r="D8" s="115"/>
      <c r="E8" s="115"/>
      <c r="F8" s="115"/>
      <c r="G8" s="22"/>
      <c r="H8" s="22"/>
      <c r="I8" s="23"/>
      <c r="J8" s="24"/>
      <c r="K8" s="112"/>
      <c r="L8" s="113"/>
    </row>
    <row r="9" spans="2:12" ht="80.099999999999994" customHeight="1" thickTop="1" thickBot="1">
      <c r="B9" s="48"/>
      <c r="C9" s="22"/>
      <c r="D9" s="115"/>
      <c r="E9" s="115"/>
      <c r="F9" s="115"/>
      <c r="G9" s="22"/>
      <c r="H9" s="22"/>
      <c r="I9" s="23"/>
      <c r="J9" s="24"/>
      <c r="K9" s="112"/>
      <c r="L9" s="113"/>
    </row>
    <row r="10" spans="2:12" ht="80.099999999999994" customHeight="1" thickTop="1" thickBot="1">
      <c r="B10" s="48"/>
      <c r="C10" s="22"/>
      <c r="D10" s="115"/>
      <c r="E10" s="115"/>
      <c r="F10" s="115"/>
      <c r="G10" s="22"/>
      <c r="H10" s="22"/>
      <c r="I10" s="23"/>
      <c r="J10" s="24"/>
      <c r="K10" s="112"/>
      <c r="L10" s="113"/>
    </row>
    <row r="11" spans="2:12" ht="80.099999999999994" customHeight="1" thickTop="1" thickBot="1">
      <c r="B11" s="21"/>
      <c r="C11" s="22"/>
      <c r="D11" s="115"/>
      <c r="E11" s="115"/>
      <c r="F11" s="115"/>
      <c r="G11" s="22"/>
      <c r="H11" s="22"/>
      <c r="I11" s="23"/>
      <c r="J11" s="25"/>
      <c r="K11" s="112"/>
      <c r="L11" s="113"/>
    </row>
    <row r="12" spans="2:12" ht="80.099999999999994" customHeight="1" thickTop="1" thickBot="1">
      <c r="B12" s="21"/>
      <c r="C12" s="22"/>
      <c r="D12" s="115"/>
      <c r="E12" s="115"/>
      <c r="F12" s="115"/>
      <c r="G12" s="22"/>
      <c r="H12" s="22"/>
      <c r="I12" s="23"/>
      <c r="J12" s="25"/>
      <c r="K12" s="112"/>
      <c r="L12" s="113"/>
    </row>
    <row r="13" spans="2:12" ht="80.099999999999994" customHeight="1" thickTop="1" thickBot="1">
      <c r="B13" s="26"/>
      <c r="C13" s="27"/>
      <c r="D13" s="115"/>
      <c r="E13" s="115"/>
      <c r="F13" s="115"/>
      <c r="G13" s="27"/>
      <c r="H13" s="27"/>
      <c r="I13" s="23"/>
      <c r="J13" s="28"/>
      <c r="K13" s="112"/>
      <c r="L13" s="113"/>
    </row>
    <row r="14" spans="2:12" ht="80.099999999999994" customHeight="1" thickTop="1" thickBot="1">
      <c r="B14" s="26"/>
      <c r="C14" s="27"/>
      <c r="D14" s="115"/>
      <c r="E14" s="115"/>
      <c r="F14" s="115"/>
      <c r="G14" s="27"/>
      <c r="H14" s="27"/>
      <c r="I14" s="23"/>
      <c r="J14" s="28"/>
      <c r="K14" s="112"/>
      <c r="L14" s="113"/>
    </row>
    <row r="15" spans="2:12" ht="80.099999999999994" customHeight="1" thickTop="1" thickBot="1">
      <c r="B15" s="26"/>
      <c r="C15" s="27"/>
      <c r="D15" s="115"/>
      <c r="E15" s="115"/>
      <c r="F15" s="115"/>
      <c r="G15" s="27"/>
      <c r="H15" s="27"/>
      <c r="I15" s="23"/>
      <c r="J15" s="28"/>
      <c r="K15" s="112"/>
      <c r="L15" s="113"/>
    </row>
    <row r="16" spans="2:12" ht="80.099999999999994" customHeight="1" thickTop="1" thickBot="1">
      <c r="B16" s="26"/>
      <c r="C16" s="27"/>
      <c r="D16" s="115"/>
      <c r="E16" s="115"/>
      <c r="F16" s="115"/>
      <c r="G16" s="27"/>
      <c r="H16" s="27"/>
      <c r="I16" s="23"/>
      <c r="J16" s="28"/>
      <c r="K16" s="112"/>
      <c r="L16" s="113"/>
    </row>
    <row r="17" spans="2:12" ht="80.099999999999994" customHeight="1" thickTop="1" thickBot="1">
      <c r="B17" s="26"/>
      <c r="C17" s="27"/>
      <c r="D17" s="115"/>
      <c r="E17" s="115"/>
      <c r="F17" s="115"/>
      <c r="G17" s="27"/>
      <c r="H17" s="27"/>
      <c r="I17" s="23"/>
      <c r="J17" s="28"/>
      <c r="K17" s="112"/>
      <c r="L17" s="113"/>
    </row>
    <row r="18" spans="2:12" ht="80.099999999999994" customHeight="1" thickTop="1" thickBot="1">
      <c r="B18" s="26"/>
      <c r="C18" s="27"/>
      <c r="D18" s="115"/>
      <c r="E18" s="115"/>
      <c r="F18" s="115"/>
      <c r="G18" s="27"/>
      <c r="H18" s="27"/>
      <c r="I18" s="23"/>
      <c r="J18" s="28"/>
      <c r="K18" s="112"/>
      <c r="L18" s="113"/>
    </row>
    <row r="19" spans="2:12" ht="80.099999999999994" customHeight="1" thickTop="1" thickBot="1">
      <c r="B19" s="26"/>
      <c r="C19" s="27"/>
      <c r="D19" s="115"/>
      <c r="E19" s="115"/>
      <c r="F19" s="115"/>
      <c r="G19" s="27"/>
      <c r="H19" s="27"/>
      <c r="I19" s="23"/>
      <c r="J19" s="28"/>
      <c r="K19" s="112"/>
      <c r="L19" s="113"/>
    </row>
    <row r="20" spans="2:12" ht="80.099999999999994" customHeight="1" thickTop="1" thickBot="1">
      <c r="B20" s="26"/>
      <c r="C20" s="27"/>
      <c r="D20" s="115"/>
      <c r="E20" s="115"/>
      <c r="F20" s="115"/>
      <c r="G20" s="27"/>
      <c r="H20" s="27"/>
      <c r="I20" s="23"/>
      <c r="J20" s="28"/>
      <c r="K20" s="112"/>
      <c r="L20" s="113"/>
    </row>
    <row r="21" spans="2:12" ht="80.099999999999994" customHeight="1" thickTop="1" thickBot="1">
      <c r="B21" s="26"/>
      <c r="C21" s="27"/>
      <c r="D21" s="115"/>
      <c r="E21" s="115"/>
      <c r="F21" s="115"/>
      <c r="G21" s="27"/>
      <c r="H21" s="27"/>
      <c r="I21" s="23"/>
      <c r="J21" s="28"/>
      <c r="K21" s="112"/>
      <c r="L21" s="113"/>
    </row>
    <row r="22" spans="2:12" ht="80.099999999999994" customHeight="1" thickTop="1" thickBot="1">
      <c r="B22" s="26"/>
      <c r="C22" s="27"/>
      <c r="D22" s="115"/>
      <c r="E22" s="115"/>
      <c r="F22" s="115"/>
      <c r="G22" s="27"/>
      <c r="H22" s="27"/>
      <c r="I22" s="23"/>
      <c r="J22" s="28"/>
      <c r="K22" s="112"/>
      <c r="L22" s="113"/>
    </row>
    <row r="23" spans="2:12" ht="80.099999999999994" customHeight="1" thickTop="1" thickBot="1">
      <c r="B23" s="26"/>
      <c r="C23" s="27"/>
      <c r="D23" s="115"/>
      <c r="E23" s="115"/>
      <c r="F23" s="115"/>
      <c r="G23" s="27"/>
      <c r="H23" s="27"/>
      <c r="I23" s="23"/>
      <c r="J23" s="28"/>
      <c r="K23" s="112"/>
      <c r="L23" s="113"/>
    </row>
    <row r="24" spans="2:12" ht="80.099999999999994" customHeight="1" thickTop="1" thickBot="1">
      <c r="B24" s="26"/>
      <c r="C24" s="27"/>
      <c r="D24" s="115"/>
      <c r="E24" s="115"/>
      <c r="F24" s="115"/>
      <c r="G24" s="27"/>
      <c r="H24" s="27"/>
      <c r="I24" s="23"/>
      <c r="J24" s="28"/>
      <c r="K24" s="112"/>
      <c r="L24" s="113"/>
    </row>
    <row r="25" spans="2:12" ht="80.099999999999994" customHeight="1" thickTop="1" thickBot="1">
      <c r="B25" s="26"/>
      <c r="C25" s="27"/>
      <c r="D25" s="115"/>
      <c r="E25" s="115"/>
      <c r="F25" s="115"/>
      <c r="G25" s="27"/>
      <c r="H25" s="27"/>
      <c r="I25" s="23"/>
      <c r="J25" s="28"/>
      <c r="K25" s="112"/>
      <c r="L25" s="113"/>
    </row>
    <row r="26" spans="2:12" ht="80.099999999999994" customHeight="1" thickTop="1" thickBot="1">
      <c r="B26" s="26"/>
      <c r="C26" s="27"/>
      <c r="D26" s="115"/>
      <c r="E26" s="115"/>
      <c r="F26" s="115"/>
      <c r="G26" s="27"/>
      <c r="H26" s="27"/>
      <c r="I26" s="23"/>
      <c r="J26" s="28"/>
      <c r="K26" s="112"/>
      <c r="L26" s="113"/>
    </row>
    <row r="27" spans="2:12" ht="80.099999999999994" customHeight="1" thickTop="1" thickBot="1">
      <c r="B27" s="26"/>
      <c r="C27" s="27"/>
      <c r="D27" s="115"/>
      <c r="E27" s="115"/>
      <c r="F27" s="115"/>
      <c r="G27" s="27"/>
      <c r="H27" s="27"/>
      <c r="I27" s="23"/>
      <c r="J27" s="28"/>
      <c r="K27" s="112"/>
      <c r="L27" s="113"/>
    </row>
    <row r="28" spans="2:12" ht="80.099999999999994" customHeight="1" thickTop="1" thickBot="1">
      <c r="B28" s="26"/>
      <c r="C28" s="27"/>
      <c r="D28" s="115"/>
      <c r="E28" s="115"/>
      <c r="F28" s="115"/>
      <c r="G28" s="27"/>
      <c r="H28" s="27"/>
      <c r="I28" s="23"/>
      <c r="J28" s="28"/>
      <c r="K28" s="112"/>
      <c r="L28" s="113"/>
    </row>
    <row r="29" spans="2:12" ht="80.099999999999994" customHeight="1" thickTop="1" thickBot="1">
      <c r="B29" s="26"/>
      <c r="C29" s="27"/>
      <c r="D29" s="115"/>
      <c r="E29" s="115"/>
      <c r="F29" s="115"/>
      <c r="G29" s="27"/>
      <c r="H29" s="27"/>
      <c r="I29" s="23"/>
      <c r="J29" s="28"/>
      <c r="K29" s="112"/>
      <c r="L29" s="113"/>
    </row>
    <row r="30" spans="2:12" ht="80.099999999999994" customHeight="1" thickTop="1" thickBot="1">
      <c r="B30" s="26"/>
      <c r="C30" s="27"/>
      <c r="D30" s="115"/>
      <c r="E30" s="115"/>
      <c r="F30" s="115"/>
      <c r="G30" s="27"/>
      <c r="H30" s="27"/>
      <c r="I30" s="23"/>
      <c r="J30" s="28"/>
      <c r="K30" s="112"/>
      <c r="L30" s="113"/>
    </row>
    <row r="31" spans="2:12" ht="80.099999999999994" customHeight="1" thickTop="1" thickBot="1">
      <c r="B31" s="26"/>
      <c r="C31" s="27"/>
      <c r="D31" s="115"/>
      <c r="E31" s="115"/>
      <c r="F31" s="115"/>
      <c r="G31" s="27"/>
      <c r="H31" s="27"/>
      <c r="I31" s="23"/>
      <c r="J31" s="28"/>
      <c r="K31" s="112"/>
      <c r="L31" s="113"/>
    </row>
    <row r="32" spans="2:12" ht="80.099999999999994" customHeight="1" thickTop="1" thickBot="1">
      <c r="B32" s="26"/>
      <c r="C32" s="27"/>
      <c r="D32" s="115"/>
      <c r="E32" s="115"/>
      <c r="F32" s="115"/>
      <c r="G32" s="27"/>
      <c r="H32" s="27"/>
      <c r="I32" s="23"/>
      <c r="J32" s="28"/>
      <c r="K32" s="112"/>
      <c r="L32" s="113"/>
    </row>
    <row r="33" spans="2:12" ht="80.099999999999994" customHeight="1" thickTop="1" thickBot="1">
      <c r="B33" s="26"/>
      <c r="C33" s="27"/>
      <c r="D33" s="115"/>
      <c r="E33" s="115"/>
      <c r="F33" s="115"/>
      <c r="G33" s="27"/>
      <c r="H33" s="27"/>
      <c r="I33" s="23"/>
      <c r="J33" s="28"/>
      <c r="K33" s="112"/>
      <c r="L33" s="113"/>
    </row>
    <row r="34" spans="2:12" ht="80.099999999999994" customHeight="1" thickTop="1" thickBot="1">
      <c r="B34" s="26"/>
      <c r="C34" s="27"/>
      <c r="D34" s="115"/>
      <c r="E34" s="115"/>
      <c r="F34" s="115"/>
      <c r="G34" s="27"/>
      <c r="H34" s="27"/>
      <c r="I34" s="23"/>
      <c r="J34" s="28"/>
      <c r="K34" s="112"/>
      <c r="L34" s="113"/>
    </row>
    <row r="35" spans="2:12" ht="80.099999999999994" customHeight="1" thickTop="1" thickBot="1">
      <c r="B35" s="26"/>
      <c r="C35" s="27"/>
      <c r="D35" s="115"/>
      <c r="E35" s="115"/>
      <c r="F35" s="115"/>
      <c r="G35" s="27"/>
      <c r="H35" s="27"/>
      <c r="I35" s="23"/>
      <c r="J35" s="28"/>
      <c r="K35" s="112"/>
      <c r="L35" s="113"/>
    </row>
    <row r="36" spans="2:12" ht="80.099999999999994" customHeight="1" thickTop="1" thickBot="1">
      <c r="B36" s="26"/>
      <c r="C36" s="27"/>
      <c r="D36" s="115"/>
      <c r="E36" s="115"/>
      <c r="F36" s="115"/>
      <c r="G36" s="27"/>
      <c r="H36" s="27"/>
      <c r="I36" s="23"/>
      <c r="J36" s="28"/>
      <c r="K36" s="112"/>
      <c r="L36" s="113"/>
    </row>
    <row r="37" spans="2:12" ht="80.099999999999994" customHeight="1" thickTop="1" thickBot="1">
      <c r="B37" s="26"/>
      <c r="C37" s="27"/>
      <c r="D37" s="115"/>
      <c r="E37" s="115"/>
      <c r="F37" s="115"/>
      <c r="G37" s="27"/>
      <c r="H37" s="27"/>
      <c r="I37" s="23"/>
      <c r="J37" s="28"/>
      <c r="K37" s="112"/>
      <c r="L37" s="113"/>
    </row>
    <row r="38" spans="2:12" ht="80.099999999999994" customHeight="1" thickTop="1" thickBot="1">
      <c r="B38" s="26"/>
      <c r="C38" s="27"/>
      <c r="D38" s="115"/>
      <c r="E38" s="115"/>
      <c r="F38" s="115"/>
      <c r="G38" s="27"/>
      <c r="H38" s="27"/>
      <c r="I38" s="23"/>
      <c r="J38" s="28"/>
      <c r="K38" s="112"/>
      <c r="L38" s="113"/>
    </row>
    <row r="39" spans="2:12" ht="80.099999999999994" customHeight="1" thickTop="1" thickBot="1">
      <c r="B39" s="26"/>
      <c r="C39" s="27"/>
      <c r="D39" s="115"/>
      <c r="E39" s="115"/>
      <c r="F39" s="115"/>
      <c r="G39" s="27"/>
      <c r="H39" s="27"/>
      <c r="I39" s="23"/>
      <c r="J39" s="28"/>
      <c r="K39" s="112"/>
      <c r="L39" s="113"/>
    </row>
    <row r="40" spans="2:12" ht="80.099999999999994" customHeight="1" thickTop="1" thickBot="1">
      <c r="B40" s="26"/>
      <c r="C40" s="27"/>
      <c r="D40" s="115"/>
      <c r="E40" s="115"/>
      <c r="F40" s="115"/>
      <c r="G40" s="27"/>
      <c r="H40" s="27"/>
      <c r="I40" s="23"/>
      <c r="J40" s="28"/>
      <c r="K40" s="112"/>
      <c r="L40" s="113"/>
    </row>
    <row r="41" spans="2:12" ht="80.099999999999994" customHeight="1" thickTop="1" thickBot="1">
      <c r="B41" s="26"/>
      <c r="C41" s="27"/>
      <c r="D41" s="115"/>
      <c r="E41" s="115"/>
      <c r="F41" s="115"/>
      <c r="G41" s="27"/>
      <c r="H41" s="27"/>
      <c r="I41" s="23"/>
      <c r="J41" s="28"/>
      <c r="K41" s="112"/>
      <c r="L41" s="113"/>
    </row>
    <row r="42" spans="2:12" ht="80.099999999999994" customHeight="1" thickTop="1" thickBot="1">
      <c r="B42" s="26"/>
      <c r="C42" s="27"/>
      <c r="D42" s="115"/>
      <c r="E42" s="115"/>
      <c r="F42" s="115"/>
      <c r="G42" s="27"/>
      <c r="H42" s="27"/>
      <c r="I42" s="23"/>
      <c r="J42" s="28"/>
      <c r="K42" s="112"/>
      <c r="L42" s="113"/>
    </row>
    <row r="43" spans="2:12" ht="80.099999999999994" customHeight="1" thickTop="1" thickBot="1">
      <c r="B43" s="26"/>
      <c r="C43" s="27"/>
      <c r="D43" s="115"/>
      <c r="E43" s="115"/>
      <c r="F43" s="115"/>
      <c r="G43" s="27"/>
      <c r="H43" s="27"/>
      <c r="I43" s="23"/>
      <c r="J43" s="28"/>
      <c r="K43" s="112"/>
      <c r="L43" s="113"/>
    </row>
    <row r="44" spans="2:12" ht="80.099999999999994" customHeight="1" thickTop="1" thickBot="1">
      <c r="B44" s="26"/>
      <c r="C44" s="27"/>
      <c r="D44" s="115"/>
      <c r="E44" s="115"/>
      <c r="F44" s="115"/>
      <c r="G44" s="27"/>
      <c r="H44" s="27"/>
      <c r="I44" s="23"/>
      <c r="J44" s="28"/>
      <c r="K44" s="112"/>
      <c r="L44" s="113"/>
    </row>
    <row r="45" spans="2:12" ht="80.099999999999994" customHeight="1" thickTop="1" thickBot="1">
      <c r="B45" s="26"/>
      <c r="C45" s="27"/>
      <c r="D45" s="115"/>
      <c r="E45" s="115"/>
      <c r="F45" s="115"/>
      <c r="G45" s="27"/>
      <c r="H45" s="27"/>
      <c r="I45" s="23"/>
      <c r="J45" s="28"/>
      <c r="K45" s="112"/>
      <c r="L45" s="113"/>
    </row>
    <row r="46" spans="2:12" ht="80.099999999999994" customHeight="1" thickTop="1" thickBot="1">
      <c r="B46" s="26"/>
      <c r="C46" s="27"/>
      <c r="D46" s="115"/>
      <c r="E46" s="115"/>
      <c r="F46" s="115"/>
      <c r="G46" s="27"/>
      <c r="H46" s="27"/>
      <c r="I46" s="23"/>
      <c r="J46" s="28"/>
      <c r="K46" s="112"/>
      <c r="L46" s="113"/>
    </row>
    <row r="47" spans="2:12" ht="80.099999999999994" customHeight="1" thickTop="1" thickBot="1">
      <c r="B47" s="26"/>
      <c r="C47" s="27"/>
      <c r="D47" s="115"/>
      <c r="E47" s="115"/>
      <c r="F47" s="115"/>
      <c r="G47" s="27"/>
      <c r="H47" s="27"/>
      <c r="I47" s="23"/>
      <c r="J47" s="28"/>
      <c r="K47" s="112"/>
      <c r="L47" s="113"/>
    </row>
    <row r="48" spans="2:12" ht="80.099999999999994" customHeight="1" thickTop="1" thickBot="1">
      <c r="B48" s="26"/>
      <c r="C48" s="27"/>
      <c r="D48" s="115"/>
      <c r="E48" s="115"/>
      <c r="F48" s="115"/>
      <c r="G48" s="27"/>
      <c r="H48" s="27"/>
      <c r="I48" s="23"/>
      <c r="J48" s="28"/>
      <c r="K48" s="112"/>
      <c r="L48" s="113"/>
    </row>
    <row r="49" spans="2:12" ht="80.099999999999994" customHeight="1" thickTop="1" thickBot="1">
      <c r="B49" s="26"/>
      <c r="C49" s="27"/>
      <c r="D49" s="115"/>
      <c r="E49" s="115"/>
      <c r="F49" s="115"/>
      <c r="G49" s="27"/>
      <c r="H49" s="27"/>
      <c r="I49" s="23"/>
      <c r="J49" s="28"/>
      <c r="K49" s="112"/>
      <c r="L49" s="113"/>
    </row>
    <row r="50" spans="2:12" ht="80.099999999999994" customHeight="1" thickTop="1" thickBot="1">
      <c r="B50" s="26"/>
      <c r="C50" s="27"/>
      <c r="D50" s="115"/>
      <c r="E50" s="115"/>
      <c r="F50" s="115"/>
      <c r="G50" s="27"/>
      <c r="H50" s="27"/>
      <c r="I50" s="23"/>
      <c r="J50" s="28"/>
      <c r="K50" s="112"/>
      <c r="L50" s="113"/>
    </row>
    <row r="51" spans="2:12" ht="80.099999999999994" customHeight="1" thickTop="1" thickBot="1">
      <c r="B51" s="26"/>
      <c r="C51" s="27"/>
      <c r="D51" s="115"/>
      <c r="E51" s="115"/>
      <c r="F51" s="115"/>
      <c r="G51" s="27"/>
      <c r="H51" s="27"/>
      <c r="I51" s="23"/>
      <c r="J51" s="28"/>
      <c r="K51" s="112"/>
      <c r="L51" s="113"/>
    </row>
    <row r="52" spans="2:12" ht="80.099999999999994" customHeight="1" thickTop="1" thickBot="1">
      <c r="B52" s="26"/>
      <c r="C52" s="27"/>
      <c r="D52" s="115"/>
      <c r="E52" s="115"/>
      <c r="F52" s="115"/>
      <c r="G52" s="27"/>
      <c r="H52" s="27"/>
      <c r="I52" s="23"/>
      <c r="J52" s="28"/>
      <c r="K52" s="112"/>
      <c r="L52" s="113"/>
    </row>
    <row r="53" spans="2:12" ht="80.099999999999994" customHeight="1" thickTop="1" thickBot="1">
      <c r="B53" s="26"/>
      <c r="C53" s="27"/>
      <c r="D53" s="115"/>
      <c r="E53" s="115"/>
      <c r="F53" s="115"/>
      <c r="G53" s="27"/>
      <c r="H53" s="27"/>
      <c r="I53" s="23"/>
      <c r="J53" s="28"/>
      <c r="K53" s="112"/>
      <c r="L53" s="113"/>
    </row>
    <row r="54" spans="2:12" ht="80.099999999999994" customHeight="1" thickTop="1" thickBot="1">
      <c r="B54" s="26"/>
      <c r="C54" s="27"/>
      <c r="D54" s="115"/>
      <c r="E54" s="115"/>
      <c r="F54" s="115"/>
      <c r="G54" s="27"/>
      <c r="H54" s="27"/>
      <c r="I54" s="23"/>
      <c r="J54" s="28"/>
      <c r="K54" s="112"/>
      <c r="L54" s="113"/>
    </row>
    <row r="55" spans="2:12" ht="80.099999999999994" customHeight="1" thickTop="1" thickBot="1">
      <c r="B55" s="26"/>
      <c r="C55" s="27"/>
      <c r="D55" s="115"/>
      <c r="E55" s="115"/>
      <c r="F55" s="115"/>
      <c r="G55" s="27"/>
      <c r="H55" s="27"/>
      <c r="I55" s="23"/>
      <c r="J55" s="28"/>
      <c r="K55" s="112"/>
      <c r="L55" s="113"/>
    </row>
    <row r="56" spans="2:12" ht="80.099999999999994" customHeight="1" thickTop="1" thickBot="1">
      <c r="B56" s="26"/>
      <c r="C56" s="27"/>
      <c r="D56" s="115"/>
      <c r="E56" s="115"/>
      <c r="F56" s="115"/>
      <c r="G56" s="27"/>
      <c r="H56" s="27"/>
      <c r="I56" s="23"/>
      <c r="J56" s="28"/>
      <c r="K56" s="112"/>
      <c r="L56" s="113"/>
    </row>
    <row r="57" spans="2:12" ht="80.099999999999994" customHeight="1" thickTop="1" thickBot="1">
      <c r="B57" s="26"/>
      <c r="C57" s="27"/>
      <c r="D57" s="115"/>
      <c r="E57" s="115"/>
      <c r="F57" s="115"/>
      <c r="G57" s="27"/>
      <c r="H57" s="27"/>
      <c r="I57" s="23"/>
      <c r="J57" s="28"/>
      <c r="K57" s="112"/>
      <c r="L57" s="113"/>
    </row>
    <row r="58" spans="2:12" ht="80.099999999999994" customHeight="1" thickTop="1" thickBot="1">
      <c r="B58" s="26"/>
      <c r="C58" s="27"/>
      <c r="D58" s="115"/>
      <c r="E58" s="115"/>
      <c r="F58" s="115"/>
      <c r="G58" s="27"/>
      <c r="H58" s="27"/>
      <c r="I58" s="23"/>
      <c r="J58" s="28"/>
      <c r="K58" s="112"/>
      <c r="L58" s="113"/>
    </row>
    <row r="59" spans="2:12" ht="80.099999999999994" customHeight="1" thickTop="1" thickBot="1">
      <c r="B59" s="26"/>
      <c r="C59" s="27"/>
      <c r="D59" s="115"/>
      <c r="E59" s="115"/>
      <c r="F59" s="115"/>
      <c r="G59" s="27"/>
      <c r="H59" s="27"/>
      <c r="I59" s="23"/>
      <c r="J59" s="28"/>
      <c r="K59" s="112"/>
      <c r="L59" s="113"/>
    </row>
    <row r="60" spans="2:12" ht="80.099999999999994" customHeight="1" thickTop="1" thickBot="1">
      <c r="B60" s="26"/>
      <c r="C60" s="27"/>
      <c r="D60" s="115"/>
      <c r="E60" s="115"/>
      <c r="F60" s="115"/>
      <c r="G60" s="27"/>
      <c r="H60" s="27"/>
      <c r="I60" s="23"/>
      <c r="J60" s="28"/>
      <c r="K60" s="112"/>
      <c r="L60" s="113"/>
    </row>
    <row r="61" spans="2:12" ht="80.099999999999994" customHeight="1" thickTop="1" thickBot="1">
      <c r="B61" s="26"/>
      <c r="C61" s="27"/>
      <c r="D61" s="115"/>
      <c r="E61" s="115"/>
      <c r="F61" s="115"/>
      <c r="G61" s="27"/>
      <c r="H61" s="27"/>
      <c r="I61" s="23"/>
      <c r="J61" s="28"/>
      <c r="K61" s="112"/>
      <c r="L61" s="113"/>
    </row>
    <row r="62" spans="2:12" ht="80.099999999999994" customHeight="1" thickTop="1" thickBot="1">
      <c r="B62" s="26"/>
      <c r="C62" s="27"/>
      <c r="D62" s="115"/>
      <c r="E62" s="115"/>
      <c r="F62" s="115"/>
      <c r="G62" s="27"/>
      <c r="H62" s="27"/>
      <c r="I62" s="23"/>
      <c r="J62" s="28"/>
      <c r="K62" s="112"/>
      <c r="L62" s="113"/>
    </row>
    <row r="63" spans="2:12" ht="80.099999999999994" customHeight="1" thickTop="1" thickBot="1">
      <c r="B63" s="26"/>
      <c r="C63" s="27"/>
      <c r="D63" s="115"/>
      <c r="E63" s="115"/>
      <c r="F63" s="115"/>
      <c r="G63" s="27"/>
      <c r="H63" s="27"/>
      <c r="I63" s="23"/>
      <c r="J63" s="28"/>
      <c r="K63" s="112"/>
      <c r="L63" s="113"/>
    </row>
    <row r="64" spans="2:12" ht="80.099999999999994" customHeight="1" thickTop="1" thickBot="1">
      <c r="B64" s="26"/>
      <c r="C64" s="27"/>
      <c r="D64" s="115"/>
      <c r="E64" s="115"/>
      <c r="F64" s="115"/>
      <c r="G64" s="27"/>
      <c r="H64" s="27"/>
      <c r="I64" s="23"/>
      <c r="J64" s="28"/>
      <c r="K64" s="112"/>
      <c r="L64" s="113"/>
    </row>
    <row r="65" spans="2:12" ht="80.099999999999994" customHeight="1" thickTop="1" thickBot="1">
      <c r="B65" s="26"/>
      <c r="C65" s="27"/>
      <c r="D65" s="115"/>
      <c r="E65" s="115"/>
      <c r="F65" s="115"/>
      <c r="G65" s="27"/>
      <c r="H65" s="27"/>
      <c r="I65" s="23"/>
      <c r="J65" s="28"/>
      <c r="K65" s="112"/>
      <c r="L65" s="113"/>
    </row>
    <row r="66" spans="2:12" ht="80.099999999999994" customHeight="1" thickTop="1" thickBot="1">
      <c r="B66" s="26"/>
      <c r="C66" s="27"/>
      <c r="D66" s="115"/>
      <c r="E66" s="115"/>
      <c r="F66" s="115"/>
      <c r="G66" s="27"/>
      <c r="H66" s="27"/>
      <c r="I66" s="23"/>
      <c r="J66" s="28"/>
      <c r="K66" s="112"/>
      <c r="L66" s="113"/>
    </row>
    <row r="67" spans="2:12" ht="80.099999999999994" customHeight="1" thickTop="1" thickBot="1">
      <c r="B67" s="26"/>
      <c r="C67" s="27"/>
      <c r="D67" s="115"/>
      <c r="E67" s="115"/>
      <c r="F67" s="115"/>
      <c r="G67" s="27"/>
      <c r="H67" s="27"/>
      <c r="I67" s="23"/>
      <c r="J67" s="28"/>
      <c r="K67" s="112"/>
      <c r="L67" s="113"/>
    </row>
    <row r="68" spans="2:12" ht="80.099999999999994" customHeight="1" thickTop="1" thickBot="1">
      <c r="B68" s="26"/>
      <c r="C68" s="27"/>
      <c r="D68" s="115"/>
      <c r="E68" s="115"/>
      <c r="F68" s="115"/>
      <c r="G68" s="27"/>
      <c r="H68" s="27"/>
      <c r="I68" s="23"/>
      <c r="J68" s="28"/>
      <c r="K68" s="112"/>
      <c r="L68" s="113"/>
    </row>
    <row r="69" spans="2:12" ht="80.099999999999994" customHeight="1" thickTop="1" thickBot="1">
      <c r="B69" s="26"/>
      <c r="C69" s="27"/>
      <c r="D69" s="115"/>
      <c r="E69" s="115"/>
      <c r="F69" s="115"/>
      <c r="G69" s="27"/>
      <c r="H69" s="27"/>
      <c r="I69" s="27"/>
      <c r="J69" s="27"/>
      <c r="K69" s="112"/>
      <c r="L69" s="113"/>
    </row>
    <row r="70" spans="2:12" ht="15.75" thickTop="1"/>
  </sheetData>
  <sheetProtection formatColumns="0" formatRows="0"/>
  <mergeCells count="132">
    <mergeCell ref="D6:F6"/>
    <mergeCell ref="D7:F7"/>
    <mergeCell ref="D8:F8"/>
    <mergeCell ref="D9:F9"/>
    <mergeCell ref="D10:F10"/>
    <mergeCell ref="D15:F15"/>
    <mergeCell ref="D16:F16"/>
    <mergeCell ref="D17:F17"/>
    <mergeCell ref="D18:F18"/>
    <mergeCell ref="D19:F19"/>
    <mergeCell ref="D14:F14"/>
    <mergeCell ref="D11:F11"/>
    <mergeCell ref="D12:F12"/>
    <mergeCell ref="D13:F13"/>
    <mergeCell ref="K16:L16"/>
    <mergeCell ref="K17:L17"/>
    <mergeCell ref="D40:F40"/>
    <mergeCell ref="D34:F34"/>
    <mergeCell ref="D35:F35"/>
    <mergeCell ref="D36:F36"/>
    <mergeCell ref="D37:F37"/>
    <mergeCell ref="D38:F38"/>
    <mergeCell ref="D30:F30"/>
    <mergeCell ref="D31:F31"/>
    <mergeCell ref="D32:F32"/>
    <mergeCell ref="D33:F33"/>
    <mergeCell ref="D39:F39"/>
    <mergeCell ref="D25:F25"/>
    <mergeCell ref="D26:F26"/>
    <mergeCell ref="D27:F27"/>
    <mergeCell ref="D28:F28"/>
    <mergeCell ref="D29:F29"/>
    <mergeCell ref="D20:F20"/>
    <mergeCell ref="D21:F21"/>
    <mergeCell ref="D22:F22"/>
    <mergeCell ref="D23:F23"/>
    <mergeCell ref="D24:F24"/>
    <mergeCell ref="K24:L24"/>
    <mergeCell ref="K25:L25"/>
    <mergeCell ref="K26:L26"/>
    <mergeCell ref="K21:L21"/>
    <mergeCell ref="K22:L22"/>
    <mergeCell ref="K23:L23"/>
    <mergeCell ref="K18:L18"/>
    <mergeCell ref="K19:L19"/>
    <mergeCell ref="K20:L20"/>
    <mergeCell ref="K33:L33"/>
    <mergeCell ref="K34:L34"/>
    <mergeCell ref="K35:L35"/>
    <mergeCell ref="K30:L30"/>
    <mergeCell ref="K31:L31"/>
    <mergeCell ref="K32:L32"/>
    <mergeCell ref="K27:L27"/>
    <mergeCell ref="K28:L28"/>
    <mergeCell ref="K29:L29"/>
    <mergeCell ref="D41:F41"/>
    <mergeCell ref="D42:F42"/>
    <mergeCell ref="K40:L40"/>
    <mergeCell ref="K41:L41"/>
    <mergeCell ref="K42:L42"/>
    <mergeCell ref="K39:L39"/>
    <mergeCell ref="K36:L36"/>
    <mergeCell ref="K37:L37"/>
    <mergeCell ref="K38:L38"/>
    <mergeCell ref="D51:F51"/>
    <mergeCell ref="D52:F52"/>
    <mergeCell ref="D49:F49"/>
    <mergeCell ref="D50:F50"/>
    <mergeCell ref="D47:F47"/>
    <mergeCell ref="D48:F48"/>
    <mergeCell ref="D45:F45"/>
    <mergeCell ref="D46:F46"/>
    <mergeCell ref="D43:F43"/>
    <mergeCell ref="D44:F44"/>
    <mergeCell ref="D61:F61"/>
    <mergeCell ref="D62:F62"/>
    <mergeCell ref="D59:F59"/>
    <mergeCell ref="D60:F60"/>
    <mergeCell ref="D57:F57"/>
    <mergeCell ref="D58:F58"/>
    <mergeCell ref="D55:F55"/>
    <mergeCell ref="D56:F56"/>
    <mergeCell ref="D53:F53"/>
    <mergeCell ref="D54:F54"/>
    <mergeCell ref="K44:L44"/>
    <mergeCell ref="K45:L45"/>
    <mergeCell ref="K46:L46"/>
    <mergeCell ref="K47:L47"/>
    <mergeCell ref="D69:F69"/>
    <mergeCell ref="D2:K3"/>
    <mergeCell ref="J4:K4"/>
    <mergeCell ref="G4:I4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D67:F67"/>
    <mergeCell ref="D68:F68"/>
    <mergeCell ref="D65:F65"/>
    <mergeCell ref="D66:F66"/>
    <mergeCell ref="D63:F63"/>
    <mergeCell ref="D64:F64"/>
    <mergeCell ref="K68:L68"/>
    <mergeCell ref="K69:L69"/>
    <mergeCell ref="B5:L5"/>
    <mergeCell ref="K63:L63"/>
    <mergeCell ref="K64:L64"/>
    <mergeCell ref="K65:L65"/>
    <mergeCell ref="K66:L66"/>
    <mergeCell ref="K67:L67"/>
    <mergeCell ref="K58:L58"/>
    <mergeCell ref="K59:L59"/>
    <mergeCell ref="K60:L60"/>
    <mergeCell ref="K61:L61"/>
    <mergeCell ref="K62:L62"/>
    <mergeCell ref="K53:L53"/>
    <mergeCell ref="K54:L54"/>
    <mergeCell ref="K55:L55"/>
    <mergeCell ref="K56:L56"/>
    <mergeCell ref="K57:L57"/>
    <mergeCell ref="K48:L48"/>
    <mergeCell ref="K49:L49"/>
    <mergeCell ref="K50:L50"/>
    <mergeCell ref="K51:L51"/>
    <mergeCell ref="K52:L52"/>
    <mergeCell ref="K43:L43"/>
  </mergeCells>
  <conditionalFormatting sqref="I7:I68">
    <cfRule type="cellIs" dxfId="17" priority="17" operator="equal">
      <formula>"Atrasado"</formula>
    </cfRule>
    <cfRule type="cellIs" dxfId="16" priority="18" operator="equal">
      <formula>"Resolvido"</formula>
    </cfRule>
    <cfRule type="cellIs" dxfId="15" priority="19" operator="equal">
      <formula>"Em andamento"</formula>
    </cfRule>
    <cfRule type="cellIs" dxfId="14" priority="20" operator="equal">
      <formula>"Aberto"</formula>
    </cfRule>
  </conditionalFormatting>
  <conditionalFormatting sqref="K7:L7">
    <cfRule type="cellIs" dxfId="13" priority="9" operator="equal">
      <formula>"Aberto"</formula>
    </cfRule>
    <cfRule type="cellIs" dxfId="12" priority="10" operator="equal">
      <formula>"Em andamento"</formula>
    </cfRule>
    <cfRule type="cellIs" dxfId="11" priority="11" operator="equal">
      <formula>"Resolvido"</formula>
    </cfRule>
    <cfRule type="cellIs" dxfId="10" priority="12" operator="equal">
      <formula>"Atrasado"</formula>
    </cfRule>
  </conditionalFormatting>
  <conditionalFormatting sqref="K8:L69">
    <cfRule type="cellIs" dxfId="9" priority="1" operator="equal">
      <formula>"Aberto"</formula>
    </cfRule>
    <cfRule type="cellIs" dxfId="8" priority="2" operator="equal">
      <formula>"Em andamento"</formula>
    </cfRule>
    <cfRule type="cellIs" dxfId="7" priority="3" operator="equal">
      <formula>"Resolvido"</formula>
    </cfRule>
    <cfRule type="cellIs" dxfId="6" priority="4" operator="equal">
      <formula>"Atrasado"</formula>
    </cfRule>
  </conditionalFormatting>
  <dataValidations xWindow="515" yWindow="532" count="2">
    <dataValidation type="list" allowBlank="1" showInputMessage="1" showErrorMessage="1" sqref="K7:L69" xr:uid="{00000000-0002-0000-0100-000000000000}">
      <formula1>"Aberto,Em andamento,Resolvido,Atrasado"</formula1>
    </dataValidation>
    <dataValidation type="list" allowBlank="1" showInputMessage="1" showErrorMessage="1" promptTitle="Selecionar" prompt="Selecione uma das opções" sqref="D7:F69" xr:uid="{00000000-0002-0000-0100-000001000000}">
      <formula1>"Registro,Problema"</formula1>
    </dataValidation>
  </dataValidations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rgb="FF0070C0"/>
  </sheetPr>
  <dimension ref="B1:W11"/>
  <sheetViews>
    <sheetView showGridLines="0" zoomScale="90" zoomScaleNormal="90" zoomScaleSheetLayoutView="130" workbookViewId="0">
      <pane ySplit="7" topLeftCell="A8" activePane="bottomLeft" state="frozen"/>
      <selection pane="bottomLeft" activeCell="E6" sqref="E6:K7"/>
    </sheetView>
  </sheetViews>
  <sheetFormatPr defaultColWidth="8.85546875" defaultRowHeight="15"/>
  <cols>
    <col min="1" max="1" width="2.140625" customWidth="1"/>
    <col min="2" max="2" width="7.140625" style="15" customWidth="1"/>
    <col min="3" max="3" width="8.42578125" style="15" customWidth="1"/>
    <col min="4" max="4" width="21.42578125" style="15" customWidth="1"/>
    <col min="5" max="5" width="9.28515625" customWidth="1"/>
    <col min="6" max="6" width="19.7109375" customWidth="1"/>
    <col min="7" max="7" width="18.42578125" customWidth="1"/>
    <col min="8" max="8" width="13.7109375" customWidth="1"/>
    <col min="9" max="9" width="7.42578125" style="15" customWidth="1"/>
    <col min="10" max="10" width="23.42578125" style="15" customWidth="1"/>
    <col min="11" max="11" width="10.140625" customWidth="1"/>
    <col min="12" max="12" width="17" style="15" customWidth="1"/>
    <col min="13" max="17" width="17" customWidth="1"/>
    <col min="18" max="18" width="17" style="15" customWidth="1"/>
    <col min="19" max="23" width="17" customWidth="1"/>
  </cols>
  <sheetData>
    <row r="1" spans="2:23" ht="18.75" customHeight="1"/>
    <row r="2" spans="2:23" ht="15" customHeight="1">
      <c r="B2" s="84" t="s">
        <v>0</v>
      </c>
      <c r="C2" s="129"/>
      <c r="D2" s="129"/>
      <c r="E2" s="130"/>
      <c r="F2" s="153" t="s">
        <v>104</v>
      </c>
      <c r="G2" s="154"/>
      <c r="H2" s="154"/>
      <c r="I2" s="154"/>
      <c r="J2" s="154"/>
      <c r="K2" s="154"/>
      <c r="L2" s="154"/>
      <c r="M2" s="154"/>
      <c r="N2" s="1" t="s">
        <v>24</v>
      </c>
    </row>
    <row r="3" spans="2:23" ht="15" customHeight="1">
      <c r="B3" s="131"/>
      <c r="C3" s="132"/>
      <c r="D3" s="132"/>
      <c r="E3" s="133"/>
      <c r="F3" s="153"/>
      <c r="G3" s="154"/>
      <c r="H3" s="154"/>
      <c r="I3" s="154"/>
      <c r="J3" s="154"/>
      <c r="K3" s="154"/>
      <c r="L3" s="154"/>
      <c r="M3" s="154"/>
      <c r="N3" s="1" t="str">
        <f>IF('1. Resumo do Projeto'!N3="","",'1. Resumo do Projeto'!N3)</f>
        <v/>
      </c>
    </row>
    <row r="4" spans="2:23" ht="21" customHeight="1">
      <c r="B4" s="131"/>
      <c r="C4" s="132"/>
      <c r="D4" s="132"/>
      <c r="E4" s="133"/>
      <c r="F4" s="45" t="s">
        <v>115</v>
      </c>
      <c r="G4" s="33" t="str">
        <f>IF('1. Resumo do Projeto'!M4="","",'1. Resumo do Projeto'!M4)</f>
        <v>HC-UFTM</v>
      </c>
      <c r="H4" s="46" t="s">
        <v>105</v>
      </c>
      <c r="I4" s="155" t="str">
        <f>IF('1. Resumo do Projeto'!I4="","",'1. Resumo do Projeto'!I4)</f>
        <v/>
      </c>
      <c r="J4" s="156"/>
      <c r="K4" s="47" t="s">
        <v>135</v>
      </c>
      <c r="L4" s="134" t="str">
        <f>IF('1. Resumo do Projeto'!M4="","",'1. Resumo do Projeto'!M4)</f>
        <v>HC-UFTM</v>
      </c>
      <c r="M4" s="135"/>
      <c r="N4" s="136"/>
      <c r="Q4" s="15"/>
      <c r="R4"/>
    </row>
    <row r="5" spans="2:23" ht="15.75" thickBot="1">
      <c r="B5" s="137" t="s">
        <v>114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</row>
    <row r="6" spans="2:23" ht="23.25" customHeight="1" thickTop="1" thickBot="1">
      <c r="B6" s="147" t="s">
        <v>145</v>
      </c>
      <c r="C6" s="148"/>
      <c r="D6" s="149"/>
      <c r="E6" s="141" t="s">
        <v>141</v>
      </c>
      <c r="F6" s="142"/>
      <c r="G6" s="142"/>
      <c r="H6" s="142"/>
      <c r="I6" s="142"/>
      <c r="J6" s="142"/>
      <c r="K6" s="143"/>
      <c r="L6" s="150" t="s">
        <v>142</v>
      </c>
      <c r="M6" s="151"/>
      <c r="N6" s="151"/>
      <c r="O6" s="152"/>
      <c r="P6" s="150" t="s">
        <v>142</v>
      </c>
      <c r="Q6" s="151"/>
      <c r="R6" s="151"/>
      <c r="S6" s="152"/>
      <c r="T6" s="150" t="s">
        <v>142</v>
      </c>
      <c r="U6" s="151"/>
      <c r="V6" s="151"/>
      <c r="W6" s="152"/>
    </row>
    <row r="7" spans="2:23" ht="45.75" customHeight="1" thickTop="1" thickBot="1">
      <c r="B7" s="144"/>
      <c r="C7" s="145"/>
      <c r="D7" s="146"/>
      <c r="E7" s="144"/>
      <c r="F7" s="145"/>
      <c r="G7" s="145"/>
      <c r="H7" s="145"/>
      <c r="I7" s="145"/>
      <c r="J7" s="145"/>
      <c r="K7" s="146"/>
      <c r="L7" s="19" t="s">
        <v>143</v>
      </c>
      <c r="M7" s="19" t="s">
        <v>155</v>
      </c>
      <c r="N7" s="19" t="s">
        <v>146</v>
      </c>
      <c r="O7" s="19" t="s">
        <v>144</v>
      </c>
      <c r="P7" s="19" t="s">
        <v>143</v>
      </c>
      <c r="Q7" s="19" t="s">
        <v>155</v>
      </c>
      <c r="R7" s="19" t="s">
        <v>146</v>
      </c>
      <c r="S7" s="19" t="s">
        <v>144</v>
      </c>
      <c r="T7" s="19" t="s">
        <v>143</v>
      </c>
      <c r="U7" s="19" t="s">
        <v>155</v>
      </c>
      <c r="V7" s="19" t="s">
        <v>146</v>
      </c>
      <c r="W7" s="19" t="s">
        <v>144</v>
      </c>
    </row>
    <row r="8" spans="2:23" ht="83.25" customHeight="1" thickTop="1" thickBot="1">
      <c r="B8" s="138"/>
      <c r="C8" s="139"/>
      <c r="D8" s="140"/>
      <c r="E8" s="138"/>
      <c r="F8" s="139"/>
      <c r="G8" s="139"/>
      <c r="H8" s="139"/>
      <c r="I8" s="139"/>
      <c r="J8" s="139"/>
      <c r="K8" s="140"/>
      <c r="L8" s="29"/>
      <c r="M8" s="55"/>
      <c r="N8" s="29"/>
      <c r="O8" s="55"/>
      <c r="P8" s="29"/>
      <c r="Q8" s="55"/>
      <c r="R8" s="29"/>
      <c r="S8" s="55"/>
      <c r="T8" s="29"/>
      <c r="U8" s="55"/>
      <c r="V8" s="29"/>
      <c r="W8" s="55"/>
    </row>
    <row r="9" spans="2:23" ht="83.25" customHeight="1" thickTop="1" thickBot="1">
      <c r="B9" s="138"/>
      <c r="C9" s="139"/>
      <c r="D9" s="140"/>
      <c r="E9" s="138"/>
      <c r="F9" s="139"/>
      <c r="G9" s="139"/>
      <c r="H9" s="139"/>
      <c r="I9" s="139"/>
      <c r="J9" s="139"/>
      <c r="K9" s="140"/>
      <c r="L9" s="29"/>
      <c r="M9" s="55"/>
      <c r="N9" s="29"/>
      <c r="O9" s="55"/>
      <c r="P9" s="29"/>
      <c r="Q9" s="55"/>
      <c r="R9" s="29"/>
      <c r="S9" s="55"/>
      <c r="T9" s="29"/>
      <c r="U9" s="55"/>
      <c r="V9" s="29"/>
      <c r="W9" s="55"/>
    </row>
    <row r="10" spans="2:23" ht="83.25" customHeight="1" thickTop="1" thickBot="1">
      <c r="B10" s="138"/>
      <c r="C10" s="139"/>
      <c r="D10" s="140"/>
      <c r="E10" s="138"/>
      <c r="F10" s="139"/>
      <c r="G10" s="139"/>
      <c r="H10" s="139"/>
      <c r="I10" s="139"/>
      <c r="J10" s="139"/>
      <c r="K10" s="140"/>
      <c r="L10" s="29"/>
      <c r="M10" s="55"/>
      <c r="N10" s="29"/>
      <c r="O10" s="55"/>
      <c r="P10" s="29"/>
      <c r="Q10" s="55"/>
      <c r="R10" s="29"/>
      <c r="S10" s="55"/>
      <c r="T10" s="29"/>
      <c r="U10" s="55"/>
      <c r="V10" s="29"/>
      <c r="W10" s="55"/>
    </row>
    <row r="11" spans="2:23" ht="15.75" thickTop="1"/>
  </sheetData>
  <sheetProtection formatColumns="0" formatRows="0"/>
  <mergeCells count="16">
    <mergeCell ref="B2:E4"/>
    <mergeCell ref="L4:N4"/>
    <mergeCell ref="B5:W5"/>
    <mergeCell ref="B10:D10"/>
    <mergeCell ref="E6:K7"/>
    <mergeCell ref="E8:K8"/>
    <mergeCell ref="E10:K10"/>
    <mergeCell ref="B9:D9"/>
    <mergeCell ref="E9:K9"/>
    <mergeCell ref="B6:D7"/>
    <mergeCell ref="B8:D8"/>
    <mergeCell ref="P6:S6"/>
    <mergeCell ref="T6:W6"/>
    <mergeCell ref="L6:O6"/>
    <mergeCell ref="F2:M3"/>
    <mergeCell ref="I4:J4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2">
    <tabColor rgb="FF0070C0"/>
  </sheetPr>
  <dimension ref="B1:AG136"/>
  <sheetViews>
    <sheetView showGridLines="0" zoomScale="80" zoomScaleNormal="80" zoomScaleSheetLayoutView="130" workbookViewId="0">
      <pane ySplit="8" topLeftCell="A9" activePane="bottomLeft" state="frozen"/>
      <selection pane="bottomLeft" activeCell="D9" sqref="D9:D12"/>
    </sheetView>
  </sheetViews>
  <sheetFormatPr defaultColWidth="8.85546875" defaultRowHeight="15"/>
  <cols>
    <col min="1" max="1" width="2.140625" customWidth="1"/>
    <col min="2" max="2" width="8.28515625" customWidth="1"/>
    <col min="3" max="3" width="37.140625" customWidth="1"/>
    <col min="4" max="4" width="36.42578125" customWidth="1"/>
    <col min="5" max="5" width="13.85546875" customWidth="1"/>
    <col min="6" max="6" width="12.7109375" customWidth="1"/>
    <col min="7" max="7" width="11.42578125" customWidth="1"/>
    <col min="8" max="8" width="11.7109375" customWidth="1"/>
    <col min="9" max="9" width="30.140625" customWidth="1"/>
    <col min="10" max="10" width="48.7109375" customWidth="1"/>
    <col min="11" max="11" width="49.28515625" customWidth="1"/>
    <col min="12" max="12" width="21.28515625" customWidth="1"/>
    <col min="13" max="13" width="2.140625" hidden="1" customWidth="1"/>
    <col min="14" max="14" width="7.140625" customWidth="1"/>
  </cols>
  <sheetData>
    <row r="1" spans="2:33" ht="20.100000000000001" customHeight="1">
      <c r="R1" s="174" t="s">
        <v>66</v>
      </c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</row>
    <row r="2" spans="2:33" ht="20.100000000000001" customHeight="1">
      <c r="B2" s="84"/>
      <c r="C2" s="129"/>
      <c r="D2" s="129"/>
      <c r="E2" s="130"/>
      <c r="F2" s="116" t="s">
        <v>104</v>
      </c>
      <c r="G2" s="117"/>
      <c r="H2" s="117"/>
      <c r="I2" s="117"/>
      <c r="J2" s="117"/>
      <c r="K2" s="118"/>
      <c r="L2" s="1" t="s">
        <v>24</v>
      </c>
    </row>
    <row r="3" spans="2:33" ht="20.100000000000001" customHeight="1">
      <c r="B3" s="131"/>
      <c r="C3" s="132"/>
      <c r="D3" s="132"/>
      <c r="E3" s="133"/>
      <c r="F3" s="119"/>
      <c r="G3" s="120"/>
      <c r="H3" s="120"/>
      <c r="I3" s="120"/>
      <c r="J3" s="120"/>
      <c r="K3" s="121"/>
      <c r="L3" s="1" t="str">
        <f>IF('1. Resumo do Projeto'!N3="","",'1. Resumo do Projeto'!N3)</f>
        <v/>
      </c>
      <c r="O3" s="175" t="s">
        <v>67</v>
      </c>
      <c r="P3" s="175"/>
      <c r="Q3" s="175"/>
      <c r="R3" s="175"/>
      <c r="S3" s="175"/>
      <c r="T3" s="175"/>
      <c r="U3" s="175"/>
      <c r="V3" s="175"/>
      <c r="W3" s="175"/>
      <c r="Y3" s="173" t="s">
        <v>68</v>
      </c>
      <c r="Z3" s="173"/>
      <c r="AA3" s="173"/>
      <c r="AB3" s="173"/>
      <c r="AC3" s="173"/>
      <c r="AD3" s="173"/>
      <c r="AE3" s="173"/>
      <c r="AF3" s="173"/>
      <c r="AG3" s="173"/>
    </row>
    <row r="4" spans="2:33" ht="20.100000000000001" customHeight="1">
      <c r="B4" s="180"/>
      <c r="C4" s="181"/>
      <c r="D4" s="181"/>
      <c r="E4" s="182"/>
      <c r="F4" s="31" t="s">
        <v>115</v>
      </c>
      <c r="G4" s="183" t="str">
        <f>IF('1. Resumo do Projeto'!G4="","",'1. Resumo do Projeto'!G4)</f>
        <v/>
      </c>
      <c r="H4" s="184"/>
      <c r="I4" s="31" t="s">
        <v>105</v>
      </c>
      <c r="J4" s="32" t="str">
        <f>IF('1. Resumo do Projeto'!I4="","",'1. Resumo do Projeto'!I4)</f>
        <v/>
      </c>
      <c r="K4" s="31" t="s">
        <v>135</v>
      </c>
      <c r="L4" s="33" t="str">
        <f>IF('1. Resumo do Projeto'!M4="","",'1. Resumo do Projeto'!M4)</f>
        <v>HC-UFTM</v>
      </c>
    </row>
    <row r="5" spans="2:33" ht="20.100000000000001" customHeight="1" thickBot="1">
      <c r="B5" s="176" t="s">
        <v>5</v>
      </c>
      <c r="C5" s="177"/>
      <c r="D5" s="177"/>
      <c r="E5" s="177"/>
      <c r="F5" s="177"/>
      <c r="G5" s="177"/>
      <c r="H5" s="177"/>
      <c r="I5" s="177"/>
      <c r="J5" s="177"/>
      <c r="K5" s="178"/>
      <c r="L5" s="179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2:33" ht="16.5" customHeight="1" thickTop="1" thickBot="1">
      <c r="B6" s="13"/>
      <c r="C6" s="5"/>
      <c r="D6" s="5"/>
      <c r="E6" s="5"/>
      <c r="F6" s="5"/>
      <c r="G6" s="5"/>
      <c r="H6" s="5"/>
      <c r="I6" s="5"/>
      <c r="J6" s="5"/>
      <c r="K6" s="12"/>
      <c r="L6" s="14"/>
      <c r="N6" s="7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2:33" ht="20.100000000000001" customHeight="1" thickTop="1" thickBot="1">
      <c r="B7" s="189" t="s">
        <v>152</v>
      </c>
      <c r="C7" s="128"/>
      <c r="D7" s="128" t="s">
        <v>6</v>
      </c>
      <c r="E7" s="128" t="s">
        <v>12</v>
      </c>
      <c r="F7" s="128" t="s">
        <v>8</v>
      </c>
      <c r="G7" s="128" t="s">
        <v>9</v>
      </c>
      <c r="H7" s="128" t="s">
        <v>10</v>
      </c>
      <c r="I7" s="128" t="s">
        <v>11</v>
      </c>
      <c r="J7" s="128"/>
      <c r="K7" s="185"/>
      <c r="L7" s="186"/>
      <c r="N7" s="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2:33" ht="28.5" customHeight="1" thickTop="1" thickBot="1">
      <c r="B8" s="189"/>
      <c r="C8" s="128"/>
      <c r="D8" s="128"/>
      <c r="E8" s="128"/>
      <c r="F8" s="128"/>
      <c r="G8" s="128"/>
      <c r="H8" s="128"/>
      <c r="I8" s="9" t="s">
        <v>13</v>
      </c>
      <c r="J8" s="19" t="s">
        <v>153</v>
      </c>
      <c r="K8" s="30" t="s">
        <v>154</v>
      </c>
      <c r="L8" s="20" t="s">
        <v>26</v>
      </c>
      <c r="N8" s="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2:33" ht="20.100000000000001" customHeight="1" thickTop="1" thickBot="1">
      <c r="B9" s="187"/>
      <c r="C9" s="188"/>
      <c r="D9" s="159"/>
      <c r="E9" s="159"/>
      <c r="F9" s="159">
        <v>0.9</v>
      </c>
      <c r="G9" s="159">
        <v>5</v>
      </c>
      <c r="H9" s="157">
        <f>IF(OR(F9="",G9=""),"",F9*G9)</f>
        <v>4.5</v>
      </c>
      <c r="I9" s="159"/>
      <c r="J9" s="159"/>
      <c r="K9" s="162"/>
      <c r="L9" s="161"/>
      <c r="M9" s="172" t="str">
        <f>IF(AND(E9="Ameaça",H9&lt;=1),"VERDE",IF(AND(E9="Ameaça",H9&lt;=2.1),"AMARELO",IF(AND(E9="Ameaça",H9&lt;=4.5),"VERMELHO",IF(AND(E9="Oportunidade",H9&lt;=1),"AZUL1",IF(AND(E9="Oportunidade",H9&lt;=2.1),"AZUL2",IF(AND(E9="Oportunidade",H9&lt;=4.5),"AZUL3",""))))))</f>
        <v/>
      </c>
      <c r="N9" s="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2:33" ht="20.100000000000001" customHeight="1" thickTop="1" thickBot="1">
      <c r="B10" s="187"/>
      <c r="C10" s="188"/>
      <c r="D10" s="159"/>
      <c r="E10" s="159"/>
      <c r="F10" s="159"/>
      <c r="G10" s="159"/>
      <c r="H10" s="157"/>
      <c r="I10" s="159"/>
      <c r="J10" s="159"/>
      <c r="K10" s="162"/>
      <c r="L10" s="161"/>
      <c r="M10" s="172"/>
      <c r="N10" s="7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2:33" ht="20.100000000000001" customHeight="1" thickTop="1" thickBot="1">
      <c r="B11" s="187"/>
      <c r="C11" s="188"/>
      <c r="D11" s="159"/>
      <c r="E11" s="159"/>
      <c r="F11" s="159"/>
      <c r="G11" s="159"/>
      <c r="H11" s="157"/>
      <c r="I11" s="159"/>
      <c r="J11" s="159"/>
      <c r="K11" s="162"/>
      <c r="L11" s="161"/>
      <c r="M11" s="172"/>
      <c r="N11" s="7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2:33" ht="20.100000000000001" customHeight="1" thickTop="1" thickBot="1">
      <c r="B12" s="187"/>
      <c r="C12" s="188"/>
      <c r="D12" s="159"/>
      <c r="E12" s="159"/>
      <c r="F12" s="159"/>
      <c r="G12" s="159"/>
      <c r="H12" s="157"/>
      <c r="I12" s="159"/>
      <c r="J12" s="159"/>
      <c r="K12" s="162"/>
      <c r="L12" s="161"/>
      <c r="M12" s="172"/>
      <c r="N12" s="7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2:33" ht="16.5" thickTop="1" thickBot="1">
      <c r="B13" s="164"/>
      <c r="C13" s="159"/>
      <c r="D13" s="159"/>
      <c r="E13" s="159"/>
      <c r="F13" s="159"/>
      <c r="G13" s="159"/>
      <c r="H13" s="157" t="str">
        <f>IF(OR(F13="",G13=""),"",F13*G13)</f>
        <v/>
      </c>
      <c r="I13" s="159"/>
      <c r="J13" s="159"/>
      <c r="K13" s="162"/>
      <c r="L13" s="161"/>
      <c r="M13" s="172" t="str">
        <f t="shared" ref="M13" si="0">IF(AND(E13="Ameaça",H13&lt;=1),"VERDE",IF(AND(E13="Ameaça",H13&lt;=2.1),"AMARELO",IF(AND(E13="Ameaça",H13&lt;=4.5),"VERMELHO",IF(AND(E13="Oportunidade",H13&lt;=1),"AZUL1",IF(AND(E13="Oportunidade",H13&lt;=2.1),"AZUL2",IF(AND(E13="Oportunidade",H13&lt;=4.5),"AZUL3",""))))))</f>
        <v/>
      </c>
      <c r="N13" s="7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2:33" ht="16.5" thickTop="1" thickBot="1">
      <c r="B14" s="164"/>
      <c r="C14" s="159"/>
      <c r="D14" s="159"/>
      <c r="E14" s="159"/>
      <c r="F14" s="159"/>
      <c r="G14" s="159"/>
      <c r="H14" s="157"/>
      <c r="I14" s="159"/>
      <c r="J14" s="159"/>
      <c r="K14" s="162"/>
      <c r="L14" s="161"/>
      <c r="M14" s="172"/>
      <c r="N14" s="7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2:33" ht="16.5" thickTop="1" thickBot="1">
      <c r="B15" s="164"/>
      <c r="C15" s="159"/>
      <c r="D15" s="159"/>
      <c r="E15" s="159"/>
      <c r="F15" s="159"/>
      <c r="G15" s="159"/>
      <c r="H15" s="157"/>
      <c r="I15" s="159"/>
      <c r="J15" s="159"/>
      <c r="K15" s="162"/>
      <c r="L15" s="161"/>
      <c r="M15" s="172"/>
      <c r="N15" s="7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2:33" ht="20.100000000000001" customHeight="1" thickTop="1" thickBot="1">
      <c r="B16" s="164"/>
      <c r="C16" s="159"/>
      <c r="D16" s="159"/>
      <c r="E16" s="159"/>
      <c r="F16" s="159"/>
      <c r="G16" s="159"/>
      <c r="H16" s="157"/>
      <c r="I16" s="159"/>
      <c r="J16" s="159"/>
      <c r="K16" s="162"/>
      <c r="L16" s="161"/>
      <c r="M16" s="172"/>
      <c r="N16" s="7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2:33" ht="20.100000000000001" customHeight="1" thickTop="1" thickBot="1">
      <c r="B17" s="164"/>
      <c r="C17" s="159"/>
      <c r="D17" s="159"/>
      <c r="E17" s="159"/>
      <c r="F17" s="159"/>
      <c r="G17" s="159"/>
      <c r="H17" s="157" t="str">
        <f t="shared" ref="H17" si="1">IF(OR(F17="",G17=""),"",F17*G17)</f>
        <v/>
      </c>
      <c r="I17" s="159"/>
      <c r="J17" s="159"/>
      <c r="K17" s="162"/>
      <c r="L17" s="161"/>
      <c r="M17" s="172" t="str">
        <f t="shared" ref="M17" si="2">IF(AND(E17="Ameaça",H17&lt;=1),"VERDE",IF(AND(E17="Ameaça",H17&lt;=2.1),"AMARELO",IF(AND(E17="Ameaça",H17&lt;=4.5),"VERMELHO",IF(AND(E17="Oportunidade",H17&lt;=1),"AZUL1",IF(AND(E17="Oportunidade",H17&lt;=2.1),"AZUL2",IF(AND(E17="Oportunidade",H17&lt;=4.5),"AZUL3",""))))))</f>
        <v/>
      </c>
      <c r="N17" s="7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2:33" ht="20.100000000000001" customHeight="1" thickTop="1" thickBot="1">
      <c r="B18" s="164"/>
      <c r="C18" s="159"/>
      <c r="D18" s="159"/>
      <c r="E18" s="159"/>
      <c r="F18" s="159"/>
      <c r="G18" s="159"/>
      <c r="H18" s="157"/>
      <c r="I18" s="159"/>
      <c r="J18" s="159"/>
      <c r="K18" s="162"/>
      <c r="L18" s="161"/>
      <c r="M18" s="172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2:33" ht="20.100000000000001" customHeight="1" thickTop="1" thickBot="1">
      <c r="B19" s="164"/>
      <c r="C19" s="159"/>
      <c r="D19" s="159"/>
      <c r="E19" s="159"/>
      <c r="F19" s="159"/>
      <c r="G19" s="159"/>
      <c r="H19" s="157"/>
      <c r="I19" s="159"/>
      <c r="J19" s="159"/>
      <c r="K19" s="162"/>
      <c r="L19" s="161"/>
      <c r="M19" s="172"/>
      <c r="N19" s="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2:33" ht="20.100000000000001" customHeight="1" thickTop="1" thickBot="1">
      <c r="B20" s="164"/>
      <c r="C20" s="159"/>
      <c r="D20" s="159"/>
      <c r="E20" s="159"/>
      <c r="F20" s="159"/>
      <c r="G20" s="159"/>
      <c r="H20" s="157"/>
      <c r="I20" s="159"/>
      <c r="J20" s="159"/>
      <c r="K20" s="162"/>
      <c r="L20" s="161"/>
      <c r="M20" s="172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2:33" ht="20.100000000000001" customHeight="1" thickTop="1" thickBot="1">
      <c r="B21" s="164"/>
      <c r="C21" s="159"/>
      <c r="D21" s="159"/>
      <c r="E21" s="159"/>
      <c r="F21" s="159"/>
      <c r="G21" s="159"/>
      <c r="H21" s="157" t="str">
        <f t="shared" ref="H21" si="3">IF(OR(F21="",G21=""),"",F21*G21)</f>
        <v/>
      </c>
      <c r="I21" s="159"/>
      <c r="J21" s="159"/>
      <c r="K21" s="162"/>
      <c r="L21" s="161"/>
      <c r="M21" s="172" t="str">
        <f t="shared" ref="M21" si="4">IF(AND(E21="Ameaça",H21&lt;=1),"VERDE",IF(AND(E21="Ameaça",H21&lt;=2.1),"AMARELO",IF(AND(E21="Ameaça",H21&lt;=4.5),"VERMELHO",IF(AND(E21="Oportunidade",H21&lt;=1),"AZUL1",IF(AND(E21="Oportunidade",H21&lt;=2.1),"AZUL2",IF(AND(E21="Oportunidade",H21&lt;=4.5),"AZUL3",""))))))</f>
        <v/>
      </c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2:33" ht="16.5" thickTop="1" thickBot="1">
      <c r="B22" s="164"/>
      <c r="C22" s="159"/>
      <c r="D22" s="159"/>
      <c r="E22" s="159"/>
      <c r="F22" s="159"/>
      <c r="G22" s="159"/>
      <c r="H22" s="157"/>
      <c r="I22" s="159"/>
      <c r="J22" s="159"/>
      <c r="K22" s="162"/>
      <c r="L22" s="161"/>
      <c r="M22" s="172"/>
      <c r="N22" s="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2:33" ht="16.5" thickTop="1" thickBot="1">
      <c r="B23" s="164"/>
      <c r="C23" s="159"/>
      <c r="D23" s="159"/>
      <c r="E23" s="159"/>
      <c r="F23" s="159"/>
      <c r="G23" s="159"/>
      <c r="H23" s="157"/>
      <c r="I23" s="159"/>
      <c r="J23" s="159"/>
      <c r="K23" s="162"/>
      <c r="L23" s="161"/>
      <c r="M23" s="172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2:33" ht="16.5" thickTop="1" thickBot="1">
      <c r="B24" s="164"/>
      <c r="C24" s="159"/>
      <c r="D24" s="159"/>
      <c r="E24" s="159"/>
      <c r="F24" s="159"/>
      <c r="G24" s="159"/>
      <c r="H24" s="157"/>
      <c r="I24" s="159"/>
      <c r="J24" s="159"/>
      <c r="K24" s="162"/>
      <c r="L24" s="161"/>
      <c r="M24" s="172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2:33" ht="16.5" thickTop="1" thickBot="1">
      <c r="B25" s="164"/>
      <c r="C25" s="159"/>
      <c r="D25" s="159"/>
      <c r="E25" s="159"/>
      <c r="F25" s="159"/>
      <c r="G25" s="159"/>
      <c r="H25" s="157" t="str">
        <f t="shared" ref="H25" si="5">IF(OR(F25="",G25=""),"",F25*G25)</f>
        <v/>
      </c>
      <c r="I25" s="159"/>
      <c r="J25" s="159"/>
      <c r="K25" s="162"/>
      <c r="L25" s="161"/>
      <c r="M25" s="172" t="str">
        <f t="shared" ref="M25" si="6">IF(AND(E25="Ameaça",H25&lt;=1),"VERDE",IF(AND(E25="Ameaça",H25&lt;=2.1),"AMARELO",IF(AND(E25="Ameaça",H25&lt;=4.5),"VERMELHO",IF(AND(E25="Oportunidade",H25&lt;=1),"AZUL1",IF(AND(E25="Oportunidade",H25&lt;=2.1),"AZUL2",IF(AND(E25="Oportunidade",H25&lt;=4.5),"AZUL3",""))))))</f>
        <v/>
      </c>
      <c r="N25" s="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2:33" ht="16.5" thickTop="1" thickBot="1">
      <c r="B26" s="164"/>
      <c r="C26" s="159"/>
      <c r="D26" s="159"/>
      <c r="E26" s="159"/>
      <c r="F26" s="159"/>
      <c r="G26" s="159"/>
      <c r="H26" s="157"/>
      <c r="I26" s="159"/>
      <c r="J26" s="159"/>
      <c r="K26" s="162"/>
      <c r="L26" s="161"/>
      <c r="M26" s="172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2:33" ht="16.5" thickTop="1" thickBot="1">
      <c r="B27" s="164"/>
      <c r="C27" s="159"/>
      <c r="D27" s="159"/>
      <c r="E27" s="159"/>
      <c r="F27" s="159"/>
      <c r="G27" s="159"/>
      <c r="H27" s="157"/>
      <c r="I27" s="159"/>
      <c r="J27" s="159"/>
      <c r="K27" s="162"/>
      <c r="L27" s="161"/>
      <c r="M27" s="172"/>
      <c r="N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2:33" ht="16.5" thickTop="1" thickBot="1">
      <c r="B28" s="164"/>
      <c r="C28" s="159"/>
      <c r="D28" s="159"/>
      <c r="E28" s="159"/>
      <c r="F28" s="159"/>
      <c r="G28" s="159"/>
      <c r="H28" s="157"/>
      <c r="I28" s="159"/>
      <c r="J28" s="159"/>
      <c r="K28" s="162"/>
      <c r="L28" s="161"/>
      <c r="M28" s="172"/>
      <c r="N28" s="7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2:33" ht="16.5" thickTop="1" thickBot="1">
      <c r="B29" s="164"/>
      <c r="C29" s="159"/>
      <c r="D29" s="159"/>
      <c r="E29" s="159"/>
      <c r="F29" s="159"/>
      <c r="G29" s="159"/>
      <c r="H29" s="157" t="str">
        <f t="shared" ref="H29" si="7">IF(OR(F29="",G29=""),"",F29*G29)</f>
        <v/>
      </c>
      <c r="I29" s="159"/>
      <c r="J29" s="159"/>
      <c r="K29" s="162"/>
      <c r="L29" s="161"/>
      <c r="M29" s="172" t="str">
        <f t="shared" ref="M29" si="8">IF(AND(E29="Ameaça",H29&lt;=1),"VERDE",IF(AND(E29="Ameaça",H29&lt;=2.1),"AMARELO",IF(AND(E29="Ameaça",H29&lt;=4.5),"VERMELHO",IF(AND(E29="Oportunidade",H29&lt;=1),"AZUL1",IF(AND(E29="Oportunidade",H29&lt;=2.1),"AZUL2",IF(AND(E29="Oportunidade",H29&lt;=4.5),"AZUL3",""))))))</f>
        <v/>
      </c>
      <c r="N29" s="7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2:33" ht="16.5" thickTop="1" thickBot="1">
      <c r="B30" s="164"/>
      <c r="C30" s="159"/>
      <c r="D30" s="159"/>
      <c r="E30" s="159"/>
      <c r="F30" s="159"/>
      <c r="G30" s="159"/>
      <c r="H30" s="157"/>
      <c r="I30" s="159"/>
      <c r="J30" s="159"/>
      <c r="K30" s="162"/>
      <c r="L30" s="161"/>
      <c r="M30" s="172"/>
      <c r="N30" s="7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2:33" ht="17.25" customHeight="1" thickTop="1" thickBot="1">
      <c r="B31" s="164"/>
      <c r="C31" s="159"/>
      <c r="D31" s="159"/>
      <c r="E31" s="159"/>
      <c r="F31" s="159"/>
      <c r="G31" s="159"/>
      <c r="H31" s="157"/>
      <c r="I31" s="159"/>
      <c r="J31" s="159"/>
      <c r="K31" s="162"/>
      <c r="L31" s="161"/>
      <c r="M31" s="172"/>
      <c r="N31" s="7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2:33" ht="16.5" thickTop="1" thickBot="1">
      <c r="B32" s="164"/>
      <c r="C32" s="159"/>
      <c r="D32" s="159"/>
      <c r="E32" s="159"/>
      <c r="F32" s="159"/>
      <c r="G32" s="159"/>
      <c r="H32" s="157"/>
      <c r="I32" s="159"/>
      <c r="J32" s="159"/>
      <c r="K32" s="162"/>
      <c r="L32" s="161"/>
      <c r="M32" s="172"/>
      <c r="N32" s="7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2:32" ht="16.5" thickTop="1" thickBot="1">
      <c r="B33" s="164"/>
      <c r="C33" s="159"/>
      <c r="D33" s="159"/>
      <c r="E33" s="159"/>
      <c r="F33" s="159"/>
      <c r="G33" s="159"/>
      <c r="H33" s="157" t="str">
        <f t="shared" ref="H33" si="9">IF(OR(F33="",G33=""),"",F33*G33)</f>
        <v/>
      </c>
      <c r="I33" s="159"/>
      <c r="J33" s="159"/>
      <c r="K33" s="162"/>
      <c r="L33" s="161"/>
      <c r="M33" s="172" t="str">
        <f t="shared" ref="M33" si="10">IF(AND(E33="Ameaça",H33&lt;=1),"VERDE",IF(AND(E33="Ameaça",H33&lt;=2.1),"AMARELO",IF(AND(E33="Ameaça",H33&lt;=4.5),"VERMELHO",IF(AND(E33="Oportunidade",H33&lt;=1),"AZUL1",IF(AND(E33="Oportunidade",H33&lt;=2.1),"AZUL2",IF(AND(E33="Oportunidade",H33&lt;=4.5),"AZUL3",""))))))</f>
        <v/>
      </c>
      <c r="N33" s="7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2:32" ht="16.5" thickTop="1" thickBot="1">
      <c r="B34" s="164"/>
      <c r="C34" s="159"/>
      <c r="D34" s="159"/>
      <c r="E34" s="159"/>
      <c r="F34" s="159"/>
      <c r="G34" s="159"/>
      <c r="H34" s="157"/>
      <c r="I34" s="159"/>
      <c r="J34" s="159"/>
      <c r="K34" s="162"/>
      <c r="L34" s="161"/>
      <c r="M34" s="172"/>
      <c r="N34" s="7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2:32" ht="16.5" thickTop="1" thickBot="1">
      <c r="B35" s="164"/>
      <c r="C35" s="159"/>
      <c r="D35" s="159"/>
      <c r="E35" s="159"/>
      <c r="F35" s="159"/>
      <c r="G35" s="159"/>
      <c r="H35" s="157"/>
      <c r="I35" s="159"/>
      <c r="J35" s="159"/>
      <c r="K35" s="162"/>
      <c r="L35" s="161"/>
      <c r="M35" s="172"/>
      <c r="N35" s="7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2:32" ht="16.5" thickTop="1" thickBot="1">
      <c r="B36" s="164"/>
      <c r="C36" s="159"/>
      <c r="D36" s="159"/>
      <c r="E36" s="159"/>
      <c r="F36" s="159"/>
      <c r="G36" s="159"/>
      <c r="H36" s="157"/>
      <c r="I36" s="159"/>
      <c r="J36" s="159"/>
      <c r="K36" s="162"/>
      <c r="L36" s="161"/>
      <c r="M36" s="172"/>
      <c r="N36" s="7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2:32" ht="17.25" customHeight="1" thickTop="1" thickBot="1">
      <c r="B37" s="164"/>
      <c r="C37" s="159"/>
      <c r="D37" s="159"/>
      <c r="E37" s="159"/>
      <c r="F37" s="159"/>
      <c r="G37" s="159"/>
      <c r="H37" s="157" t="str">
        <f t="shared" ref="H37" si="11">IF(OR(F37="",G37=""),"",F37*G37)</f>
        <v/>
      </c>
      <c r="I37" s="159"/>
      <c r="J37" s="159"/>
      <c r="K37" s="162"/>
      <c r="L37" s="161"/>
      <c r="M37" s="172" t="str">
        <f t="shared" ref="M37" si="12">IF(AND(E37="Ameaça",H37&lt;=1),"VERDE",IF(AND(E37="Ameaça",H37&lt;=2.1),"AMARELO",IF(AND(E37="Ameaça",H37&lt;=4.5),"VERMELHO",IF(AND(E37="Oportunidade",H37&lt;=1),"AZUL1",IF(AND(E37="Oportunidade",H37&lt;=2.1),"AZUL2",IF(AND(E37="Oportunidade",H37&lt;=4.5),"AZUL3",""))))))</f>
        <v/>
      </c>
      <c r="N37" s="6"/>
    </row>
    <row r="38" spans="2:32" ht="16.5" thickTop="1" thickBot="1">
      <c r="B38" s="164"/>
      <c r="C38" s="159"/>
      <c r="D38" s="159"/>
      <c r="E38" s="159"/>
      <c r="F38" s="159"/>
      <c r="G38" s="159"/>
      <c r="H38" s="157"/>
      <c r="I38" s="159"/>
      <c r="J38" s="159"/>
      <c r="K38" s="162"/>
      <c r="L38" s="161"/>
      <c r="M38" s="172"/>
      <c r="N38" s="6"/>
    </row>
    <row r="39" spans="2:32" ht="16.5" thickTop="1" thickBot="1">
      <c r="B39" s="164"/>
      <c r="C39" s="159"/>
      <c r="D39" s="159"/>
      <c r="E39" s="159"/>
      <c r="F39" s="159"/>
      <c r="G39" s="159"/>
      <c r="H39" s="157"/>
      <c r="I39" s="159"/>
      <c r="J39" s="159"/>
      <c r="K39" s="162"/>
      <c r="L39" s="161"/>
      <c r="M39" s="172"/>
      <c r="N39" s="6"/>
    </row>
    <row r="40" spans="2:32" ht="16.5" thickTop="1" thickBot="1">
      <c r="B40" s="170"/>
      <c r="C40" s="160"/>
      <c r="D40" s="160"/>
      <c r="E40" s="171"/>
      <c r="F40" s="160"/>
      <c r="G40" s="160"/>
      <c r="H40" s="158"/>
      <c r="I40" s="160"/>
      <c r="J40" s="160"/>
      <c r="K40" s="163"/>
      <c r="L40" s="161"/>
      <c r="M40" s="172"/>
      <c r="N40" s="6"/>
    </row>
    <row r="41" spans="2:32" ht="16.5" thickTop="1" thickBot="1">
      <c r="B41" s="164"/>
      <c r="C41" s="159"/>
      <c r="D41" s="159"/>
      <c r="E41" s="159"/>
      <c r="F41" s="159"/>
      <c r="G41" s="159"/>
      <c r="H41" s="157" t="str">
        <f t="shared" ref="H41" si="13">IF(OR(F41="",G41=""),"",F41*G41)</f>
        <v/>
      </c>
      <c r="I41" s="159"/>
      <c r="J41" s="159"/>
      <c r="K41" s="162"/>
      <c r="L41" s="161"/>
      <c r="M41" s="172" t="str">
        <f t="shared" ref="M41" si="14">IF(AND(E41="Ameaça",H41&lt;=1),"VERDE",IF(AND(E41="Ameaça",H41&lt;=2.1),"AMARELO",IF(AND(E41="Ameaça",H41&lt;=4.5),"VERMELHO",IF(AND(E41="Oportunidade",H41&lt;=1),"AZUL1",IF(AND(E41="Oportunidade",H41&lt;=2.1),"AZUL2",IF(AND(E41="Oportunidade",H41&lt;=4.5),"AZUL3",""))))))</f>
        <v/>
      </c>
    </row>
    <row r="42" spans="2:32" ht="16.5" thickTop="1" thickBot="1">
      <c r="B42" s="164"/>
      <c r="C42" s="159"/>
      <c r="D42" s="159"/>
      <c r="E42" s="159"/>
      <c r="F42" s="159"/>
      <c r="G42" s="159"/>
      <c r="H42" s="157"/>
      <c r="I42" s="159"/>
      <c r="J42" s="159"/>
      <c r="K42" s="162"/>
      <c r="L42" s="161"/>
      <c r="M42" s="172"/>
    </row>
    <row r="43" spans="2:32" ht="16.5" thickTop="1" thickBot="1">
      <c r="B43" s="164"/>
      <c r="C43" s="159"/>
      <c r="D43" s="159"/>
      <c r="E43" s="159"/>
      <c r="F43" s="159"/>
      <c r="G43" s="159"/>
      <c r="H43" s="157"/>
      <c r="I43" s="159"/>
      <c r="J43" s="159"/>
      <c r="K43" s="162"/>
      <c r="L43" s="161"/>
      <c r="M43" s="172"/>
    </row>
    <row r="44" spans="2:32" ht="16.5" thickTop="1" thickBot="1">
      <c r="B44" s="170"/>
      <c r="C44" s="160"/>
      <c r="D44" s="160"/>
      <c r="E44" s="171"/>
      <c r="F44" s="160"/>
      <c r="G44" s="160"/>
      <c r="H44" s="158"/>
      <c r="I44" s="160"/>
      <c r="J44" s="160"/>
      <c r="K44" s="163"/>
      <c r="L44" s="161"/>
      <c r="M44" s="172"/>
    </row>
    <row r="45" spans="2:32" ht="16.5" thickTop="1" thickBot="1">
      <c r="B45" s="164"/>
      <c r="C45" s="159"/>
      <c r="D45" s="159"/>
      <c r="E45" s="159"/>
      <c r="F45" s="159"/>
      <c r="G45" s="159"/>
      <c r="H45" s="157" t="str">
        <f t="shared" ref="H45" si="15">IF(OR(F45="",G45=""),"",F45*G45)</f>
        <v/>
      </c>
      <c r="I45" s="159"/>
      <c r="J45" s="159"/>
      <c r="K45" s="162"/>
      <c r="L45" s="161"/>
      <c r="M45" s="172" t="str">
        <f t="shared" ref="M45" si="16">IF(AND(E45="Ameaça",H45&lt;=1),"VERDE",IF(AND(E45="Ameaça",H45&lt;=2.1),"AMARELO",IF(AND(E45="Ameaça",H45&lt;=4.5),"VERMELHO",IF(AND(E45="Oportunidade",H45&lt;=1),"AZUL1",IF(AND(E45="Oportunidade",H45&lt;=2.1),"AZUL2",IF(AND(E45="Oportunidade",H45&lt;=4.5),"AZUL3",""))))))</f>
        <v/>
      </c>
    </row>
    <row r="46" spans="2:32" ht="16.5" thickTop="1" thickBot="1">
      <c r="B46" s="164"/>
      <c r="C46" s="159"/>
      <c r="D46" s="159"/>
      <c r="E46" s="159"/>
      <c r="F46" s="159"/>
      <c r="G46" s="159"/>
      <c r="H46" s="157"/>
      <c r="I46" s="159"/>
      <c r="J46" s="159"/>
      <c r="K46" s="162"/>
      <c r="L46" s="161"/>
      <c r="M46" s="172"/>
    </row>
    <row r="47" spans="2:32" ht="16.5" thickTop="1" thickBot="1">
      <c r="B47" s="164"/>
      <c r="C47" s="159"/>
      <c r="D47" s="159"/>
      <c r="E47" s="159"/>
      <c r="F47" s="159"/>
      <c r="G47" s="159"/>
      <c r="H47" s="157"/>
      <c r="I47" s="159"/>
      <c r="J47" s="159"/>
      <c r="K47" s="162"/>
      <c r="L47" s="161"/>
      <c r="M47" s="172"/>
    </row>
    <row r="48" spans="2:32" ht="16.5" thickTop="1" thickBot="1">
      <c r="B48" s="170"/>
      <c r="C48" s="160"/>
      <c r="D48" s="160"/>
      <c r="E48" s="171"/>
      <c r="F48" s="160"/>
      <c r="G48" s="160"/>
      <c r="H48" s="158"/>
      <c r="I48" s="160"/>
      <c r="J48" s="160"/>
      <c r="K48" s="163"/>
      <c r="L48" s="161"/>
      <c r="M48" s="172"/>
    </row>
    <row r="49" spans="2:13" ht="16.5" thickTop="1" thickBot="1">
      <c r="B49" s="164"/>
      <c r="C49" s="159"/>
      <c r="D49" s="159"/>
      <c r="E49" s="159"/>
      <c r="F49" s="159"/>
      <c r="G49" s="159"/>
      <c r="H49" s="157" t="str">
        <f t="shared" ref="H49" si="17">IF(OR(F49="",G49=""),"",F49*G49)</f>
        <v/>
      </c>
      <c r="I49" s="159"/>
      <c r="J49" s="159"/>
      <c r="K49" s="162"/>
      <c r="L49" s="161"/>
      <c r="M49" s="172" t="str">
        <f t="shared" ref="M49" si="18">IF(AND(E49="Ameaça",H49&lt;=1),"VERDE",IF(AND(E49="Ameaça",H49&lt;=2.1),"AMARELO",IF(AND(E49="Ameaça",H49&lt;=4.5),"VERMELHO",IF(AND(E49="Oportunidade",H49&lt;=1),"AZUL1",IF(AND(E49="Oportunidade",H49&lt;=2.1),"AZUL2",IF(AND(E49="Oportunidade",H49&lt;=4.5),"AZUL3",""))))))</f>
        <v/>
      </c>
    </row>
    <row r="50" spans="2:13" ht="16.5" thickTop="1" thickBot="1">
      <c r="B50" s="164"/>
      <c r="C50" s="159"/>
      <c r="D50" s="159"/>
      <c r="E50" s="159"/>
      <c r="F50" s="159"/>
      <c r="G50" s="159"/>
      <c r="H50" s="157"/>
      <c r="I50" s="159"/>
      <c r="J50" s="159"/>
      <c r="K50" s="162"/>
      <c r="L50" s="161"/>
      <c r="M50" s="172"/>
    </row>
    <row r="51" spans="2:13" ht="16.5" thickTop="1" thickBot="1">
      <c r="B51" s="164"/>
      <c r="C51" s="159"/>
      <c r="D51" s="159"/>
      <c r="E51" s="159"/>
      <c r="F51" s="159"/>
      <c r="G51" s="159"/>
      <c r="H51" s="157"/>
      <c r="I51" s="159"/>
      <c r="J51" s="159"/>
      <c r="K51" s="162"/>
      <c r="L51" s="161"/>
      <c r="M51" s="172"/>
    </row>
    <row r="52" spans="2:13" ht="16.5" thickTop="1" thickBot="1">
      <c r="B52" s="170"/>
      <c r="C52" s="160"/>
      <c r="D52" s="160"/>
      <c r="E52" s="171"/>
      <c r="F52" s="160"/>
      <c r="G52" s="160"/>
      <c r="H52" s="158"/>
      <c r="I52" s="160"/>
      <c r="J52" s="160"/>
      <c r="K52" s="163"/>
      <c r="L52" s="161"/>
      <c r="M52" s="172"/>
    </row>
    <row r="53" spans="2:13" ht="16.5" thickTop="1" thickBot="1">
      <c r="B53" s="164"/>
      <c r="C53" s="159"/>
      <c r="D53" s="159"/>
      <c r="E53" s="159"/>
      <c r="F53" s="159"/>
      <c r="G53" s="159"/>
      <c r="H53" s="157" t="str">
        <f t="shared" ref="H53" si="19">IF(OR(F53="",G53=""),"",F53*G53)</f>
        <v/>
      </c>
      <c r="I53" s="159"/>
      <c r="J53" s="159"/>
      <c r="K53" s="162"/>
      <c r="L53" s="161"/>
      <c r="M53" s="172" t="str">
        <f t="shared" ref="M53" si="20">IF(AND(E53="Ameaça",H53&lt;=1),"VERDE",IF(AND(E53="Ameaça",H53&lt;=2.1),"AMARELO",IF(AND(E53="Ameaça",H53&lt;=4.5),"VERMELHO",IF(AND(E53="Oportunidade",H53&lt;=1),"AZUL1",IF(AND(E53="Oportunidade",H53&lt;=2.1),"AZUL2",IF(AND(E53="Oportunidade",H53&lt;=4.5),"AZUL3",""))))))</f>
        <v/>
      </c>
    </row>
    <row r="54" spans="2:13" ht="16.5" thickTop="1" thickBot="1">
      <c r="B54" s="164"/>
      <c r="C54" s="159"/>
      <c r="D54" s="159"/>
      <c r="E54" s="159"/>
      <c r="F54" s="159"/>
      <c r="G54" s="159"/>
      <c r="H54" s="157"/>
      <c r="I54" s="159"/>
      <c r="J54" s="159"/>
      <c r="K54" s="162"/>
      <c r="L54" s="161"/>
      <c r="M54" s="172"/>
    </row>
    <row r="55" spans="2:13" ht="16.5" thickTop="1" thickBot="1">
      <c r="B55" s="164"/>
      <c r="C55" s="159"/>
      <c r="D55" s="159"/>
      <c r="E55" s="159"/>
      <c r="F55" s="159"/>
      <c r="G55" s="159"/>
      <c r="H55" s="157"/>
      <c r="I55" s="159"/>
      <c r="J55" s="159"/>
      <c r="K55" s="162"/>
      <c r="L55" s="161"/>
      <c r="M55" s="172"/>
    </row>
    <row r="56" spans="2:13" ht="16.5" thickTop="1" thickBot="1">
      <c r="B56" s="170"/>
      <c r="C56" s="160"/>
      <c r="D56" s="160"/>
      <c r="E56" s="171"/>
      <c r="F56" s="160"/>
      <c r="G56" s="160"/>
      <c r="H56" s="158"/>
      <c r="I56" s="160"/>
      <c r="J56" s="160"/>
      <c r="K56" s="163"/>
      <c r="L56" s="161"/>
      <c r="M56" s="172"/>
    </row>
    <row r="57" spans="2:13" ht="16.5" thickTop="1" thickBot="1">
      <c r="B57" s="164"/>
      <c r="C57" s="159"/>
      <c r="D57" s="159"/>
      <c r="E57" s="159"/>
      <c r="F57" s="159"/>
      <c r="G57" s="159"/>
      <c r="H57" s="157" t="str">
        <f t="shared" ref="H57" si="21">IF(OR(F57="",G57=""),"",F57*G57)</f>
        <v/>
      </c>
      <c r="I57" s="159"/>
      <c r="J57" s="159"/>
      <c r="K57" s="162"/>
      <c r="L57" s="161"/>
      <c r="M57" s="172" t="str">
        <f t="shared" ref="M57" si="22">IF(AND(E57="Ameaça",H57&lt;=1),"VERDE",IF(AND(E57="Ameaça",H57&lt;=2.1),"AMARELO",IF(AND(E57="Ameaça",H57&lt;=4.5),"VERMELHO",IF(AND(E57="Oportunidade",H57&lt;=1),"AZUL1",IF(AND(E57="Oportunidade",H57&lt;=2.1),"AZUL2",IF(AND(E57="Oportunidade",H57&lt;=4.5),"AZUL3",""))))))</f>
        <v/>
      </c>
    </row>
    <row r="58" spans="2:13" ht="16.5" thickTop="1" thickBot="1">
      <c r="B58" s="164"/>
      <c r="C58" s="159"/>
      <c r="D58" s="159"/>
      <c r="E58" s="159"/>
      <c r="F58" s="159"/>
      <c r="G58" s="159"/>
      <c r="H58" s="157"/>
      <c r="I58" s="159"/>
      <c r="J58" s="159"/>
      <c r="K58" s="162"/>
      <c r="L58" s="161"/>
      <c r="M58" s="172"/>
    </row>
    <row r="59" spans="2:13" ht="16.5" thickTop="1" thickBot="1">
      <c r="B59" s="164"/>
      <c r="C59" s="159"/>
      <c r="D59" s="159"/>
      <c r="E59" s="159"/>
      <c r="F59" s="159"/>
      <c r="G59" s="159"/>
      <c r="H59" s="157"/>
      <c r="I59" s="159"/>
      <c r="J59" s="159"/>
      <c r="K59" s="162"/>
      <c r="L59" s="161"/>
      <c r="M59" s="172"/>
    </row>
    <row r="60" spans="2:13" ht="16.5" thickTop="1" thickBot="1">
      <c r="B60" s="170"/>
      <c r="C60" s="160"/>
      <c r="D60" s="160"/>
      <c r="E60" s="171"/>
      <c r="F60" s="160"/>
      <c r="G60" s="160"/>
      <c r="H60" s="158"/>
      <c r="I60" s="160"/>
      <c r="J60" s="160"/>
      <c r="K60" s="163"/>
      <c r="L60" s="161"/>
      <c r="M60" s="172"/>
    </row>
    <row r="61" spans="2:13" ht="16.5" thickTop="1" thickBot="1">
      <c r="B61" s="164"/>
      <c r="C61" s="159"/>
      <c r="D61" s="159"/>
      <c r="E61" s="159"/>
      <c r="F61" s="159"/>
      <c r="G61" s="159"/>
      <c r="H61" s="157" t="str">
        <f t="shared" ref="H61" si="23">IF(OR(F61="",G61=""),"",F61*G61)</f>
        <v/>
      </c>
      <c r="I61" s="159"/>
      <c r="J61" s="159"/>
      <c r="K61" s="162"/>
      <c r="L61" s="161"/>
      <c r="M61" s="172" t="str">
        <f t="shared" ref="M61" si="24">IF(AND(E61="Ameaça",H61&lt;=1),"VERDE",IF(AND(E61="Ameaça",H61&lt;=2.1),"AMARELO",IF(AND(E61="Ameaça",H61&lt;=4.5),"VERMELHO",IF(AND(E61="Oportunidade",H61&lt;=1),"AZUL1",IF(AND(E61="Oportunidade",H61&lt;=2.1),"AZUL2",IF(AND(E61="Oportunidade",H61&lt;=4.5),"AZUL3",""))))))</f>
        <v/>
      </c>
    </row>
    <row r="62" spans="2:13" ht="16.5" thickTop="1" thickBot="1">
      <c r="B62" s="164"/>
      <c r="C62" s="159"/>
      <c r="D62" s="159"/>
      <c r="E62" s="159"/>
      <c r="F62" s="159"/>
      <c r="G62" s="159"/>
      <c r="H62" s="157"/>
      <c r="I62" s="159"/>
      <c r="J62" s="159"/>
      <c r="K62" s="162"/>
      <c r="L62" s="161"/>
      <c r="M62" s="172"/>
    </row>
    <row r="63" spans="2:13" ht="16.5" thickTop="1" thickBot="1">
      <c r="B63" s="164"/>
      <c r="C63" s="159"/>
      <c r="D63" s="159"/>
      <c r="E63" s="159"/>
      <c r="F63" s="159"/>
      <c r="G63" s="159"/>
      <c r="H63" s="157"/>
      <c r="I63" s="159"/>
      <c r="J63" s="159"/>
      <c r="K63" s="162"/>
      <c r="L63" s="161"/>
      <c r="M63" s="172"/>
    </row>
    <row r="64" spans="2:13" ht="16.5" thickTop="1" thickBot="1">
      <c r="B64" s="170"/>
      <c r="C64" s="160"/>
      <c r="D64" s="160"/>
      <c r="E64" s="171"/>
      <c r="F64" s="160"/>
      <c r="G64" s="160"/>
      <c r="H64" s="158"/>
      <c r="I64" s="160"/>
      <c r="J64" s="160"/>
      <c r="K64" s="163"/>
      <c r="L64" s="161"/>
      <c r="M64" s="172"/>
    </row>
    <row r="65" spans="2:13" ht="16.5" thickTop="1" thickBot="1">
      <c r="B65" s="164"/>
      <c r="C65" s="159"/>
      <c r="D65" s="159"/>
      <c r="E65" s="159"/>
      <c r="F65" s="159"/>
      <c r="G65" s="159"/>
      <c r="H65" s="157" t="str">
        <f t="shared" ref="H65" si="25">IF(OR(F65="",G65=""),"",F65*G65)</f>
        <v/>
      </c>
      <c r="I65" s="159"/>
      <c r="J65" s="159"/>
      <c r="K65" s="162"/>
      <c r="L65" s="161"/>
      <c r="M65" s="172" t="str">
        <f t="shared" ref="M65" si="26">IF(AND(E65="Ameaça",H65&lt;=1),"VERDE",IF(AND(E65="Ameaça",H65&lt;=2.1),"AMARELO",IF(AND(E65="Ameaça",H65&lt;=4.5),"VERMELHO",IF(AND(E65="Oportunidade",H65&lt;=1),"AZUL1",IF(AND(E65="Oportunidade",H65&lt;=2.1),"AZUL2",IF(AND(E65="Oportunidade",H65&lt;=4.5),"AZUL3",""))))))</f>
        <v/>
      </c>
    </row>
    <row r="66" spans="2:13" ht="16.5" thickTop="1" thickBot="1">
      <c r="B66" s="164"/>
      <c r="C66" s="159"/>
      <c r="D66" s="159"/>
      <c r="E66" s="159"/>
      <c r="F66" s="159"/>
      <c r="G66" s="159"/>
      <c r="H66" s="157"/>
      <c r="I66" s="159"/>
      <c r="J66" s="159"/>
      <c r="K66" s="162"/>
      <c r="L66" s="161"/>
      <c r="M66" s="172"/>
    </row>
    <row r="67" spans="2:13" ht="16.5" thickTop="1" thickBot="1">
      <c r="B67" s="164"/>
      <c r="C67" s="159"/>
      <c r="D67" s="159"/>
      <c r="E67" s="159"/>
      <c r="F67" s="159"/>
      <c r="G67" s="159"/>
      <c r="H67" s="157"/>
      <c r="I67" s="159"/>
      <c r="J67" s="159"/>
      <c r="K67" s="162"/>
      <c r="L67" s="161"/>
      <c r="M67" s="172"/>
    </row>
    <row r="68" spans="2:13" ht="16.5" thickTop="1" thickBot="1">
      <c r="B68" s="170"/>
      <c r="C68" s="160"/>
      <c r="D68" s="160"/>
      <c r="E68" s="171"/>
      <c r="F68" s="160"/>
      <c r="G68" s="160"/>
      <c r="H68" s="158"/>
      <c r="I68" s="160"/>
      <c r="J68" s="160"/>
      <c r="K68" s="163"/>
      <c r="L68" s="161"/>
      <c r="M68" s="172"/>
    </row>
    <row r="69" spans="2:13" ht="16.5" thickTop="1" thickBot="1">
      <c r="B69" s="164"/>
      <c r="C69" s="159"/>
      <c r="D69" s="159"/>
      <c r="E69" s="159"/>
      <c r="F69" s="159"/>
      <c r="G69" s="159"/>
      <c r="H69" s="157" t="str">
        <f t="shared" ref="H69" si="27">IF(OR(F69="",G69=""),"",F69*G69)</f>
        <v/>
      </c>
      <c r="I69" s="159"/>
      <c r="J69" s="159"/>
      <c r="K69" s="162"/>
      <c r="L69" s="161"/>
      <c r="M69" s="172" t="str">
        <f t="shared" ref="M69" si="28">IF(AND(E69="Ameaça",H69&lt;=1),"VERDE",IF(AND(E69="Ameaça",H69&lt;=2.1),"AMARELO",IF(AND(E69="Ameaça",H69&lt;=4.5),"VERMELHO",IF(AND(E69="Oportunidade",H69&lt;=1),"AZUL1",IF(AND(E69="Oportunidade",H69&lt;=2.1),"AZUL2",IF(AND(E69="Oportunidade",H69&lt;=4.5),"AZUL3",""))))))</f>
        <v/>
      </c>
    </row>
    <row r="70" spans="2:13" ht="16.5" thickTop="1" thickBot="1">
      <c r="B70" s="164"/>
      <c r="C70" s="159"/>
      <c r="D70" s="159"/>
      <c r="E70" s="159"/>
      <c r="F70" s="159"/>
      <c r="G70" s="159"/>
      <c r="H70" s="157"/>
      <c r="I70" s="159"/>
      <c r="J70" s="159"/>
      <c r="K70" s="162"/>
      <c r="L70" s="161"/>
      <c r="M70" s="172"/>
    </row>
    <row r="71" spans="2:13" ht="16.5" thickTop="1" thickBot="1">
      <c r="B71" s="164"/>
      <c r="C71" s="159"/>
      <c r="D71" s="159"/>
      <c r="E71" s="159"/>
      <c r="F71" s="159"/>
      <c r="G71" s="159"/>
      <c r="H71" s="157"/>
      <c r="I71" s="159"/>
      <c r="J71" s="159"/>
      <c r="K71" s="162"/>
      <c r="L71" s="161"/>
      <c r="M71" s="172"/>
    </row>
    <row r="72" spans="2:13" ht="16.5" thickTop="1" thickBot="1">
      <c r="B72" s="170"/>
      <c r="C72" s="160"/>
      <c r="D72" s="160"/>
      <c r="E72" s="171"/>
      <c r="F72" s="160"/>
      <c r="G72" s="160"/>
      <c r="H72" s="158"/>
      <c r="I72" s="160"/>
      <c r="J72" s="160"/>
      <c r="K72" s="163"/>
      <c r="L72" s="161"/>
      <c r="M72" s="172"/>
    </row>
    <row r="73" spans="2:13" ht="16.5" thickTop="1" thickBot="1">
      <c r="B73" s="164"/>
      <c r="C73" s="159"/>
      <c r="D73" s="159"/>
      <c r="E73" s="159"/>
      <c r="F73" s="159"/>
      <c r="G73" s="159"/>
      <c r="H73" s="157" t="str">
        <f t="shared" ref="H73" si="29">IF(OR(F73="",G73=""),"",F73*G73)</f>
        <v/>
      </c>
      <c r="I73" s="159"/>
      <c r="J73" s="159"/>
      <c r="K73" s="162"/>
      <c r="L73" s="161"/>
      <c r="M73" s="172" t="str">
        <f t="shared" ref="M73" si="30">IF(AND(E73="Ameaça",H73&lt;=1),"VERDE",IF(AND(E73="Ameaça",H73&lt;=2.1),"AMARELO",IF(AND(E73="Ameaça",H73&lt;=4.5),"VERMELHO",IF(AND(E73="Oportunidade",H73&lt;=1),"AZUL1",IF(AND(E73="Oportunidade",H73&lt;=2.1),"AZUL2",IF(AND(E73="Oportunidade",H73&lt;=4.5),"AZUL3",""))))))</f>
        <v/>
      </c>
    </row>
    <row r="74" spans="2:13" ht="16.5" thickTop="1" thickBot="1">
      <c r="B74" s="164"/>
      <c r="C74" s="159"/>
      <c r="D74" s="159"/>
      <c r="E74" s="159"/>
      <c r="F74" s="159"/>
      <c r="G74" s="159"/>
      <c r="H74" s="157"/>
      <c r="I74" s="159"/>
      <c r="J74" s="159"/>
      <c r="K74" s="162"/>
      <c r="L74" s="161"/>
      <c r="M74" s="172"/>
    </row>
    <row r="75" spans="2:13" ht="16.5" thickTop="1" thickBot="1">
      <c r="B75" s="164"/>
      <c r="C75" s="159"/>
      <c r="D75" s="159"/>
      <c r="E75" s="159"/>
      <c r="F75" s="159"/>
      <c r="G75" s="159"/>
      <c r="H75" s="157"/>
      <c r="I75" s="159"/>
      <c r="J75" s="159"/>
      <c r="K75" s="162"/>
      <c r="L75" s="161"/>
      <c r="M75" s="172"/>
    </row>
    <row r="76" spans="2:13" ht="16.5" thickTop="1" thickBot="1">
      <c r="B76" s="170"/>
      <c r="C76" s="160"/>
      <c r="D76" s="160"/>
      <c r="E76" s="171"/>
      <c r="F76" s="160"/>
      <c r="G76" s="160"/>
      <c r="H76" s="158"/>
      <c r="I76" s="160"/>
      <c r="J76" s="160"/>
      <c r="K76" s="163"/>
      <c r="L76" s="161"/>
      <c r="M76" s="172"/>
    </row>
    <row r="77" spans="2:13" ht="16.5" thickTop="1" thickBot="1">
      <c r="B77" s="164"/>
      <c r="C77" s="159"/>
      <c r="D77" s="159"/>
      <c r="E77" s="159"/>
      <c r="F77" s="159"/>
      <c r="G77" s="159"/>
      <c r="H77" s="157" t="str">
        <f t="shared" ref="H77" si="31">IF(OR(F77="",G77=""),"",F77*G77)</f>
        <v/>
      </c>
      <c r="I77" s="159"/>
      <c r="J77" s="159"/>
      <c r="K77" s="162"/>
      <c r="L77" s="161"/>
      <c r="M77" s="172" t="str">
        <f t="shared" ref="M77" si="32">IF(AND(E77="Ameaça",H77&lt;=1),"VERDE",IF(AND(E77="Ameaça",H77&lt;=2.1),"AMARELO",IF(AND(E77="Ameaça",H77&lt;=4.5),"VERMELHO",IF(AND(E77="Oportunidade",H77&lt;=1),"AZUL1",IF(AND(E77="Oportunidade",H77&lt;=2.1),"AZUL2",IF(AND(E77="Oportunidade",H77&lt;=4.5),"AZUL3",""))))))</f>
        <v/>
      </c>
    </row>
    <row r="78" spans="2:13" ht="16.5" thickTop="1" thickBot="1">
      <c r="B78" s="164"/>
      <c r="C78" s="159"/>
      <c r="D78" s="159"/>
      <c r="E78" s="159"/>
      <c r="F78" s="159"/>
      <c r="G78" s="159"/>
      <c r="H78" s="157"/>
      <c r="I78" s="159"/>
      <c r="J78" s="159"/>
      <c r="K78" s="162"/>
      <c r="L78" s="161"/>
      <c r="M78" s="172"/>
    </row>
    <row r="79" spans="2:13" ht="16.5" thickTop="1" thickBot="1">
      <c r="B79" s="164"/>
      <c r="C79" s="159"/>
      <c r="D79" s="159"/>
      <c r="E79" s="159"/>
      <c r="F79" s="159"/>
      <c r="G79" s="159"/>
      <c r="H79" s="157"/>
      <c r="I79" s="159"/>
      <c r="J79" s="159"/>
      <c r="K79" s="162"/>
      <c r="L79" s="161"/>
      <c r="M79" s="172"/>
    </row>
    <row r="80" spans="2:13" ht="16.5" thickTop="1" thickBot="1">
      <c r="B80" s="170"/>
      <c r="C80" s="160"/>
      <c r="D80" s="160"/>
      <c r="E80" s="171"/>
      <c r="F80" s="160"/>
      <c r="G80" s="160"/>
      <c r="H80" s="158"/>
      <c r="I80" s="160"/>
      <c r="J80" s="160"/>
      <c r="K80" s="163"/>
      <c r="L80" s="161"/>
      <c r="M80" s="172"/>
    </row>
    <row r="81" spans="2:13" ht="16.5" thickTop="1" thickBot="1">
      <c r="B81" s="164"/>
      <c r="C81" s="159"/>
      <c r="D81" s="159"/>
      <c r="E81" s="159"/>
      <c r="F81" s="159"/>
      <c r="G81" s="159"/>
      <c r="H81" s="157" t="str">
        <f t="shared" ref="H81" si="33">IF(OR(F81="",G81=""),"",F81*G81)</f>
        <v/>
      </c>
      <c r="I81" s="159"/>
      <c r="J81" s="159"/>
      <c r="K81" s="162"/>
      <c r="L81" s="161"/>
      <c r="M81" s="172" t="str">
        <f t="shared" ref="M81" si="34">IF(AND(E81="Ameaça",H81&lt;=1),"VERDE",IF(AND(E81="Ameaça",H81&lt;=2.1),"AMARELO",IF(AND(E81="Ameaça",H81&lt;=4.5),"VERMELHO",IF(AND(E81="Oportunidade",H81&lt;=1),"AZUL1",IF(AND(E81="Oportunidade",H81&lt;=2.1),"AZUL2",IF(AND(E81="Oportunidade",H81&lt;=4.5),"AZUL3",""))))))</f>
        <v/>
      </c>
    </row>
    <row r="82" spans="2:13" ht="16.5" thickTop="1" thickBot="1">
      <c r="B82" s="164"/>
      <c r="C82" s="159"/>
      <c r="D82" s="159"/>
      <c r="E82" s="159"/>
      <c r="F82" s="159"/>
      <c r="G82" s="159"/>
      <c r="H82" s="157"/>
      <c r="I82" s="159"/>
      <c r="J82" s="159"/>
      <c r="K82" s="162"/>
      <c r="L82" s="161"/>
      <c r="M82" s="172"/>
    </row>
    <row r="83" spans="2:13" ht="16.5" thickTop="1" thickBot="1">
      <c r="B83" s="164"/>
      <c r="C83" s="159"/>
      <c r="D83" s="159"/>
      <c r="E83" s="159"/>
      <c r="F83" s="159"/>
      <c r="G83" s="159"/>
      <c r="H83" s="157"/>
      <c r="I83" s="159"/>
      <c r="J83" s="159"/>
      <c r="K83" s="162"/>
      <c r="L83" s="161"/>
      <c r="M83" s="172"/>
    </row>
    <row r="84" spans="2:13" ht="16.5" thickTop="1" thickBot="1">
      <c r="B84" s="170"/>
      <c r="C84" s="160"/>
      <c r="D84" s="160"/>
      <c r="E84" s="171"/>
      <c r="F84" s="160"/>
      <c r="G84" s="160"/>
      <c r="H84" s="158"/>
      <c r="I84" s="160"/>
      <c r="J84" s="160"/>
      <c r="K84" s="163"/>
      <c r="L84" s="161"/>
      <c r="M84" s="172"/>
    </row>
    <row r="85" spans="2:13" ht="16.5" thickTop="1" thickBot="1">
      <c r="B85" s="164"/>
      <c r="C85" s="159"/>
      <c r="D85" s="159"/>
      <c r="E85" s="159"/>
      <c r="F85" s="159"/>
      <c r="G85" s="159"/>
      <c r="H85" s="157" t="str">
        <f t="shared" ref="H85" si="35">IF(OR(F85="",G85=""),"",F85*G85)</f>
        <v/>
      </c>
      <c r="I85" s="159"/>
      <c r="J85" s="159"/>
      <c r="K85" s="162"/>
      <c r="L85" s="161"/>
      <c r="M85" s="172" t="str">
        <f t="shared" ref="M85" si="36">IF(AND(E85="Ameaça",H85&lt;=1),"VERDE",IF(AND(E85="Ameaça",H85&lt;=2.1),"AMARELO",IF(AND(E85="Ameaça",H85&lt;=4.5),"VERMELHO",IF(AND(E85="Oportunidade",H85&lt;=1),"AZUL1",IF(AND(E85="Oportunidade",H85&lt;=2.1),"AZUL2",IF(AND(E85="Oportunidade",H85&lt;=4.5),"AZUL3",""))))))</f>
        <v/>
      </c>
    </row>
    <row r="86" spans="2:13" ht="16.5" thickTop="1" thickBot="1">
      <c r="B86" s="164"/>
      <c r="C86" s="159"/>
      <c r="D86" s="159"/>
      <c r="E86" s="159"/>
      <c r="F86" s="159"/>
      <c r="G86" s="159"/>
      <c r="H86" s="157"/>
      <c r="I86" s="159"/>
      <c r="J86" s="159"/>
      <c r="K86" s="162"/>
      <c r="L86" s="161"/>
      <c r="M86" s="172"/>
    </row>
    <row r="87" spans="2:13" ht="16.5" thickTop="1" thickBot="1">
      <c r="B87" s="164"/>
      <c r="C87" s="159"/>
      <c r="D87" s="159"/>
      <c r="E87" s="159"/>
      <c r="F87" s="159"/>
      <c r="G87" s="159"/>
      <c r="H87" s="157"/>
      <c r="I87" s="159"/>
      <c r="J87" s="159"/>
      <c r="K87" s="162"/>
      <c r="L87" s="161"/>
      <c r="M87" s="172"/>
    </row>
    <row r="88" spans="2:13" ht="16.5" thickTop="1" thickBot="1">
      <c r="B88" s="170"/>
      <c r="C88" s="160"/>
      <c r="D88" s="160"/>
      <c r="E88" s="171"/>
      <c r="F88" s="160"/>
      <c r="G88" s="160"/>
      <c r="H88" s="158"/>
      <c r="I88" s="160"/>
      <c r="J88" s="160"/>
      <c r="K88" s="163"/>
      <c r="L88" s="161"/>
      <c r="M88" s="172"/>
    </row>
    <row r="89" spans="2:13" ht="16.5" thickTop="1" thickBot="1">
      <c r="B89" s="164"/>
      <c r="C89" s="159"/>
      <c r="D89" s="159"/>
      <c r="E89" s="159"/>
      <c r="F89" s="159"/>
      <c r="G89" s="159"/>
      <c r="H89" s="157" t="str">
        <f t="shared" ref="H89" si="37">IF(OR(F89="",G89=""),"",F89*G89)</f>
        <v/>
      </c>
      <c r="I89" s="159"/>
      <c r="J89" s="159"/>
      <c r="K89" s="162"/>
      <c r="L89" s="161"/>
    </row>
    <row r="90" spans="2:13" ht="16.5" thickTop="1" thickBot="1">
      <c r="B90" s="164"/>
      <c r="C90" s="159"/>
      <c r="D90" s="159"/>
      <c r="E90" s="159"/>
      <c r="F90" s="159"/>
      <c r="G90" s="159"/>
      <c r="H90" s="157"/>
      <c r="I90" s="159"/>
      <c r="J90" s="159"/>
      <c r="K90" s="162"/>
      <c r="L90" s="161"/>
    </row>
    <row r="91" spans="2:13" ht="16.5" thickTop="1" thickBot="1">
      <c r="B91" s="164"/>
      <c r="C91" s="159"/>
      <c r="D91" s="159"/>
      <c r="E91" s="159"/>
      <c r="F91" s="159"/>
      <c r="G91" s="159"/>
      <c r="H91" s="157"/>
      <c r="I91" s="159"/>
      <c r="J91" s="159"/>
      <c r="K91" s="162"/>
      <c r="L91" s="161"/>
    </row>
    <row r="92" spans="2:13" ht="16.5" thickTop="1" thickBot="1">
      <c r="B92" s="170"/>
      <c r="C92" s="160"/>
      <c r="D92" s="160"/>
      <c r="E92" s="171"/>
      <c r="F92" s="160"/>
      <c r="G92" s="160"/>
      <c r="H92" s="158"/>
      <c r="I92" s="160"/>
      <c r="J92" s="160"/>
      <c r="K92" s="163"/>
      <c r="L92" s="161"/>
    </row>
    <row r="93" spans="2:13" ht="16.5" thickTop="1" thickBot="1">
      <c r="B93" s="164"/>
      <c r="C93" s="159"/>
      <c r="D93" s="159"/>
      <c r="E93" s="159"/>
      <c r="F93" s="159"/>
      <c r="G93" s="159"/>
      <c r="H93" s="157" t="str">
        <f t="shared" ref="H93" si="38">IF(OR(F93="",G93=""),"",F93*G93)</f>
        <v/>
      </c>
      <c r="I93" s="159"/>
      <c r="J93" s="159"/>
      <c r="K93" s="162"/>
      <c r="L93" s="161"/>
    </row>
    <row r="94" spans="2:13" ht="16.5" thickTop="1" thickBot="1">
      <c r="B94" s="164"/>
      <c r="C94" s="159"/>
      <c r="D94" s="159"/>
      <c r="E94" s="159"/>
      <c r="F94" s="159"/>
      <c r="G94" s="159"/>
      <c r="H94" s="157"/>
      <c r="I94" s="159"/>
      <c r="J94" s="159"/>
      <c r="K94" s="162"/>
      <c r="L94" s="161"/>
    </row>
    <row r="95" spans="2:13" ht="16.5" thickTop="1" thickBot="1">
      <c r="B95" s="164"/>
      <c r="C95" s="159"/>
      <c r="D95" s="159"/>
      <c r="E95" s="159"/>
      <c r="F95" s="159"/>
      <c r="G95" s="159"/>
      <c r="H95" s="157"/>
      <c r="I95" s="159"/>
      <c r="J95" s="159"/>
      <c r="K95" s="162"/>
      <c r="L95" s="161"/>
    </row>
    <row r="96" spans="2:13" ht="16.5" thickTop="1" thickBot="1">
      <c r="B96" s="170"/>
      <c r="C96" s="160"/>
      <c r="D96" s="160"/>
      <c r="E96" s="171"/>
      <c r="F96" s="160"/>
      <c r="G96" s="160"/>
      <c r="H96" s="158"/>
      <c r="I96" s="160"/>
      <c r="J96" s="160"/>
      <c r="K96" s="163"/>
      <c r="L96" s="161"/>
    </row>
    <row r="97" spans="2:12" ht="16.5" thickTop="1" thickBot="1">
      <c r="B97" s="164"/>
      <c r="C97" s="159"/>
      <c r="D97" s="159"/>
      <c r="E97" s="159"/>
      <c r="F97" s="159"/>
      <c r="G97" s="159"/>
      <c r="H97" s="157" t="str">
        <f t="shared" ref="H97" si="39">IF(OR(F97="",G97=""),"",F97*G97)</f>
        <v/>
      </c>
      <c r="I97" s="159"/>
      <c r="J97" s="159"/>
      <c r="K97" s="162"/>
      <c r="L97" s="161"/>
    </row>
    <row r="98" spans="2:12" ht="16.5" thickTop="1" thickBot="1">
      <c r="B98" s="164"/>
      <c r="C98" s="159"/>
      <c r="D98" s="159"/>
      <c r="E98" s="159"/>
      <c r="F98" s="159"/>
      <c r="G98" s="159"/>
      <c r="H98" s="157"/>
      <c r="I98" s="159"/>
      <c r="J98" s="159"/>
      <c r="K98" s="162"/>
      <c r="L98" s="161"/>
    </row>
    <row r="99" spans="2:12" ht="16.5" thickTop="1" thickBot="1">
      <c r="B99" s="164"/>
      <c r="C99" s="159"/>
      <c r="D99" s="159"/>
      <c r="E99" s="159"/>
      <c r="F99" s="159"/>
      <c r="G99" s="159"/>
      <c r="H99" s="157"/>
      <c r="I99" s="159"/>
      <c r="J99" s="159"/>
      <c r="K99" s="162"/>
      <c r="L99" s="161"/>
    </row>
    <row r="100" spans="2:12" ht="16.5" thickTop="1" thickBot="1">
      <c r="B100" s="170"/>
      <c r="C100" s="160"/>
      <c r="D100" s="160"/>
      <c r="E100" s="171"/>
      <c r="F100" s="160"/>
      <c r="G100" s="160"/>
      <c r="H100" s="158"/>
      <c r="I100" s="160"/>
      <c r="J100" s="160"/>
      <c r="K100" s="163"/>
      <c r="L100" s="161"/>
    </row>
    <row r="101" spans="2:12" ht="16.5" thickTop="1" thickBot="1">
      <c r="B101" s="164"/>
      <c r="C101" s="159"/>
      <c r="D101" s="159"/>
      <c r="E101" s="159"/>
      <c r="F101" s="159"/>
      <c r="G101" s="159"/>
      <c r="H101" s="157" t="str">
        <f t="shared" ref="H101" si="40">IF(OR(F101="",G101=""),"",F101*G101)</f>
        <v/>
      </c>
      <c r="I101" s="159"/>
      <c r="J101" s="159"/>
      <c r="K101" s="162"/>
      <c r="L101" s="161"/>
    </row>
    <row r="102" spans="2:12" ht="16.5" thickTop="1" thickBot="1">
      <c r="B102" s="164"/>
      <c r="C102" s="159"/>
      <c r="D102" s="159"/>
      <c r="E102" s="159"/>
      <c r="F102" s="159"/>
      <c r="G102" s="159"/>
      <c r="H102" s="157"/>
      <c r="I102" s="159"/>
      <c r="J102" s="159"/>
      <c r="K102" s="162"/>
      <c r="L102" s="161"/>
    </row>
    <row r="103" spans="2:12" ht="16.5" thickTop="1" thickBot="1">
      <c r="B103" s="164"/>
      <c r="C103" s="159"/>
      <c r="D103" s="159"/>
      <c r="E103" s="159"/>
      <c r="F103" s="159"/>
      <c r="G103" s="159"/>
      <c r="H103" s="157"/>
      <c r="I103" s="159"/>
      <c r="J103" s="159"/>
      <c r="K103" s="162"/>
      <c r="L103" s="161"/>
    </row>
    <row r="104" spans="2:12" ht="16.5" thickTop="1" thickBot="1">
      <c r="B104" s="170"/>
      <c r="C104" s="160"/>
      <c r="D104" s="160"/>
      <c r="E104" s="171"/>
      <c r="F104" s="160"/>
      <c r="G104" s="160"/>
      <c r="H104" s="158"/>
      <c r="I104" s="160"/>
      <c r="J104" s="160"/>
      <c r="K104" s="163"/>
      <c r="L104" s="161"/>
    </row>
    <row r="105" spans="2:12" ht="16.5" thickTop="1" thickBot="1">
      <c r="B105" s="164"/>
      <c r="C105" s="159"/>
      <c r="D105" s="159"/>
      <c r="E105" s="159"/>
      <c r="F105" s="159"/>
      <c r="G105" s="159"/>
      <c r="H105" s="157" t="str">
        <f t="shared" ref="H105" si="41">IF(OR(F105="",G105=""),"",F105*G105)</f>
        <v/>
      </c>
      <c r="I105" s="159"/>
      <c r="J105" s="159"/>
      <c r="K105" s="162"/>
      <c r="L105" s="161"/>
    </row>
    <row r="106" spans="2:12" ht="16.5" thickTop="1" thickBot="1">
      <c r="B106" s="164"/>
      <c r="C106" s="159"/>
      <c r="D106" s="159"/>
      <c r="E106" s="159"/>
      <c r="F106" s="159"/>
      <c r="G106" s="159"/>
      <c r="H106" s="157"/>
      <c r="I106" s="159"/>
      <c r="J106" s="159"/>
      <c r="K106" s="162"/>
      <c r="L106" s="161"/>
    </row>
    <row r="107" spans="2:12" ht="16.5" thickTop="1" thickBot="1">
      <c r="B107" s="164"/>
      <c r="C107" s="159"/>
      <c r="D107" s="159"/>
      <c r="E107" s="159"/>
      <c r="F107" s="159"/>
      <c r="G107" s="159"/>
      <c r="H107" s="157"/>
      <c r="I107" s="159"/>
      <c r="J107" s="159"/>
      <c r="K107" s="162"/>
      <c r="L107" s="161"/>
    </row>
    <row r="108" spans="2:12" ht="16.5" thickTop="1" thickBot="1">
      <c r="B108" s="170"/>
      <c r="C108" s="160"/>
      <c r="D108" s="160"/>
      <c r="E108" s="171"/>
      <c r="F108" s="160"/>
      <c r="G108" s="160"/>
      <c r="H108" s="158"/>
      <c r="I108" s="160"/>
      <c r="J108" s="160"/>
      <c r="K108" s="163"/>
      <c r="L108" s="161"/>
    </row>
    <row r="109" spans="2:12" ht="16.5" thickTop="1" thickBot="1">
      <c r="B109" s="164"/>
      <c r="C109" s="159"/>
      <c r="D109" s="159"/>
      <c r="E109" s="159"/>
      <c r="F109" s="159"/>
      <c r="G109" s="159"/>
      <c r="H109" s="157" t="str">
        <f t="shared" ref="H109" si="42">IF(OR(F109="",G109=""),"",F109*G109)</f>
        <v/>
      </c>
      <c r="I109" s="159"/>
      <c r="J109" s="159"/>
      <c r="K109" s="162"/>
      <c r="L109" s="161"/>
    </row>
    <row r="110" spans="2:12" ht="16.5" thickTop="1" thickBot="1">
      <c r="B110" s="164"/>
      <c r="C110" s="159"/>
      <c r="D110" s="159"/>
      <c r="E110" s="159"/>
      <c r="F110" s="159"/>
      <c r="G110" s="159"/>
      <c r="H110" s="157"/>
      <c r="I110" s="159"/>
      <c r="J110" s="159"/>
      <c r="K110" s="162"/>
      <c r="L110" s="161"/>
    </row>
    <row r="111" spans="2:12" ht="16.5" thickTop="1" thickBot="1">
      <c r="B111" s="164"/>
      <c r="C111" s="159"/>
      <c r="D111" s="159"/>
      <c r="E111" s="159"/>
      <c r="F111" s="159"/>
      <c r="G111" s="159"/>
      <c r="H111" s="157"/>
      <c r="I111" s="159"/>
      <c r="J111" s="159"/>
      <c r="K111" s="162"/>
      <c r="L111" s="161"/>
    </row>
    <row r="112" spans="2:12" ht="16.5" thickTop="1" thickBot="1">
      <c r="B112" s="170"/>
      <c r="C112" s="160"/>
      <c r="D112" s="160"/>
      <c r="E112" s="171"/>
      <c r="F112" s="160"/>
      <c r="G112" s="160"/>
      <c r="H112" s="158"/>
      <c r="I112" s="160"/>
      <c r="J112" s="160"/>
      <c r="K112" s="163"/>
      <c r="L112" s="161"/>
    </row>
    <row r="113" spans="2:12" ht="16.5" thickTop="1" thickBot="1">
      <c r="B113" s="164"/>
      <c r="C113" s="159"/>
      <c r="D113" s="159"/>
      <c r="E113" s="159"/>
      <c r="F113" s="159"/>
      <c r="G113" s="159"/>
      <c r="H113" s="157" t="str">
        <f t="shared" ref="H113" si="43">IF(OR(F113="",G113=""),"",F113*G113)</f>
        <v/>
      </c>
      <c r="I113" s="159"/>
      <c r="J113" s="159"/>
      <c r="K113" s="162"/>
      <c r="L113" s="161"/>
    </row>
    <row r="114" spans="2:12" ht="16.5" thickTop="1" thickBot="1">
      <c r="B114" s="164"/>
      <c r="C114" s="159"/>
      <c r="D114" s="159"/>
      <c r="E114" s="159"/>
      <c r="F114" s="159"/>
      <c r="G114" s="159"/>
      <c r="H114" s="157"/>
      <c r="I114" s="159"/>
      <c r="J114" s="159"/>
      <c r="K114" s="162"/>
      <c r="L114" s="161"/>
    </row>
    <row r="115" spans="2:12" ht="16.5" thickTop="1" thickBot="1">
      <c r="B115" s="164"/>
      <c r="C115" s="159"/>
      <c r="D115" s="159"/>
      <c r="E115" s="159"/>
      <c r="F115" s="159"/>
      <c r="G115" s="159"/>
      <c r="H115" s="157"/>
      <c r="I115" s="159"/>
      <c r="J115" s="159"/>
      <c r="K115" s="162"/>
      <c r="L115" s="161"/>
    </row>
    <row r="116" spans="2:12" ht="16.5" thickTop="1" thickBot="1">
      <c r="B116" s="170"/>
      <c r="C116" s="160"/>
      <c r="D116" s="160"/>
      <c r="E116" s="171"/>
      <c r="F116" s="160"/>
      <c r="G116" s="160"/>
      <c r="H116" s="158"/>
      <c r="I116" s="160"/>
      <c r="J116" s="160"/>
      <c r="K116" s="163"/>
      <c r="L116" s="161"/>
    </row>
    <row r="117" spans="2:12" ht="16.5" thickTop="1" thickBot="1">
      <c r="B117" s="164"/>
      <c r="C117" s="159"/>
      <c r="D117" s="159"/>
      <c r="E117" s="159"/>
      <c r="F117" s="159"/>
      <c r="G117" s="159"/>
      <c r="H117" s="157" t="str">
        <f t="shared" ref="H117" si="44">IF(OR(F117="",G117=""),"",F117*G117)</f>
        <v/>
      </c>
      <c r="I117" s="159"/>
      <c r="J117" s="159"/>
      <c r="K117" s="162"/>
      <c r="L117" s="161"/>
    </row>
    <row r="118" spans="2:12" ht="16.5" thickTop="1" thickBot="1">
      <c r="B118" s="164"/>
      <c r="C118" s="159"/>
      <c r="D118" s="159"/>
      <c r="E118" s="159"/>
      <c r="F118" s="159"/>
      <c r="G118" s="159"/>
      <c r="H118" s="157"/>
      <c r="I118" s="159"/>
      <c r="J118" s="159"/>
      <c r="K118" s="162"/>
      <c r="L118" s="161"/>
    </row>
    <row r="119" spans="2:12" ht="16.5" thickTop="1" thickBot="1">
      <c r="B119" s="164"/>
      <c r="C119" s="159"/>
      <c r="D119" s="159"/>
      <c r="E119" s="159"/>
      <c r="F119" s="159"/>
      <c r="G119" s="159"/>
      <c r="H119" s="157"/>
      <c r="I119" s="159"/>
      <c r="J119" s="159"/>
      <c r="K119" s="162"/>
      <c r="L119" s="161"/>
    </row>
    <row r="120" spans="2:12" ht="16.5" thickTop="1" thickBot="1">
      <c r="B120" s="170"/>
      <c r="C120" s="160"/>
      <c r="D120" s="160"/>
      <c r="E120" s="171"/>
      <c r="F120" s="160"/>
      <c r="G120" s="160"/>
      <c r="H120" s="158"/>
      <c r="I120" s="160"/>
      <c r="J120" s="160"/>
      <c r="K120" s="163"/>
      <c r="L120" s="161"/>
    </row>
    <row r="121" spans="2:12" ht="16.5" thickTop="1" thickBot="1">
      <c r="B121" s="164"/>
      <c r="C121" s="159"/>
      <c r="D121" s="159"/>
      <c r="E121" s="159"/>
      <c r="F121" s="159"/>
      <c r="G121" s="159"/>
      <c r="H121" s="157" t="str">
        <f t="shared" ref="H121" si="45">IF(OR(F121="",G121=""),"",F121*G121)</f>
        <v/>
      </c>
      <c r="I121" s="159"/>
      <c r="J121" s="159"/>
      <c r="K121" s="162"/>
      <c r="L121" s="161"/>
    </row>
    <row r="122" spans="2:12" ht="16.5" thickTop="1" thickBot="1">
      <c r="B122" s="164"/>
      <c r="C122" s="159"/>
      <c r="D122" s="159"/>
      <c r="E122" s="159"/>
      <c r="F122" s="159"/>
      <c r="G122" s="159"/>
      <c r="H122" s="157"/>
      <c r="I122" s="159"/>
      <c r="J122" s="159"/>
      <c r="K122" s="162"/>
      <c r="L122" s="161"/>
    </row>
    <row r="123" spans="2:12" ht="16.5" thickTop="1" thickBot="1">
      <c r="B123" s="164"/>
      <c r="C123" s="159"/>
      <c r="D123" s="159"/>
      <c r="E123" s="159"/>
      <c r="F123" s="159"/>
      <c r="G123" s="159"/>
      <c r="H123" s="157"/>
      <c r="I123" s="159"/>
      <c r="J123" s="159"/>
      <c r="K123" s="162"/>
      <c r="L123" s="161"/>
    </row>
    <row r="124" spans="2:12" ht="16.5" thickTop="1" thickBot="1">
      <c r="B124" s="170"/>
      <c r="C124" s="160"/>
      <c r="D124" s="160"/>
      <c r="E124" s="171"/>
      <c r="F124" s="160"/>
      <c r="G124" s="160"/>
      <c r="H124" s="158"/>
      <c r="I124" s="160"/>
      <c r="J124" s="160"/>
      <c r="K124" s="163"/>
      <c r="L124" s="161"/>
    </row>
    <row r="125" spans="2:12" ht="16.5" thickTop="1" thickBot="1">
      <c r="B125" s="164"/>
      <c r="C125" s="159"/>
      <c r="D125" s="159"/>
      <c r="E125" s="159"/>
      <c r="F125" s="159"/>
      <c r="G125" s="159"/>
      <c r="H125" s="157" t="str">
        <f t="shared" ref="H125" si="46">IF(OR(F125="",G125=""),"",F125*G125)</f>
        <v/>
      </c>
      <c r="I125" s="159"/>
      <c r="J125" s="159"/>
      <c r="K125" s="162"/>
      <c r="L125" s="161"/>
    </row>
    <row r="126" spans="2:12" ht="16.5" thickTop="1" thickBot="1">
      <c r="B126" s="164"/>
      <c r="C126" s="159"/>
      <c r="D126" s="159"/>
      <c r="E126" s="159"/>
      <c r="F126" s="159"/>
      <c r="G126" s="159"/>
      <c r="H126" s="157"/>
      <c r="I126" s="159"/>
      <c r="J126" s="159"/>
      <c r="K126" s="162"/>
      <c r="L126" s="161"/>
    </row>
    <row r="127" spans="2:12" ht="16.5" thickTop="1" thickBot="1">
      <c r="B127" s="164"/>
      <c r="C127" s="159"/>
      <c r="D127" s="159"/>
      <c r="E127" s="159"/>
      <c r="F127" s="159"/>
      <c r="G127" s="159"/>
      <c r="H127" s="157"/>
      <c r="I127" s="159"/>
      <c r="J127" s="159"/>
      <c r="K127" s="162"/>
      <c r="L127" s="161"/>
    </row>
    <row r="128" spans="2:12" ht="16.5" thickTop="1" thickBot="1">
      <c r="B128" s="170"/>
      <c r="C128" s="160"/>
      <c r="D128" s="160"/>
      <c r="E128" s="171"/>
      <c r="F128" s="160"/>
      <c r="G128" s="160"/>
      <c r="H128" s="158"/>
      <c r="I128" s="160"/>
      <c r="J128" s="160"/>
      <c r="K128" s="163"/>
      <c r="L128" s="161"/>
    </row>
    <row r="129" spans="2:12" ht="16.5" thickTop="1" thickBot="1">
      <c r="B129" s="164"/>
      <c r="C129" s="159"/>
      <c r="D129" s="159"/>
      <c r="E129" s="159"/>
      <c r="F129" s="159"/>
      <c r="G129" s="159"/>
      <c r="H129" s="157" t="str">
        <f t="shared" ref="H129" si="47">IF(OR(F129="",G129=""),"",F129*G129)</f>
        <v/>
      </c>
      <c r="I129" s="159"/>
      <c r="J129" s="159"/>
      <c r="K129" s="162"/>
      <c r="L129" s="161"/>
    </row>
    <row r="130" spans="2:12" ht="16.5" thickTop="1" thickBot="1">
      <c r="B130" s="164"/>
      <c r="C130" s="159"/>
      <c r="D130" s="159"/>
      <c r="E130" s="159"/>
      <c r="F130" s="159"/>
      <c r="G130" s="159"/>
      <c r="H130" s="157"/>
      <c r="I130" s="159"/>
      <c r="J130" s="159"/>
      <c r="K130" s="162"/>
      <c r="L130" s="161"/>
    </row>
    <row r="131" spans="2:12" ht="16.5" thickTop="1" thickBot="1">
      <c r="B131" s="164"/>
      <c r="C131" s="159"/>
      <c r="D131" s="159"/>
      <c r="E131" s="159"/>
      <c r="F131" s="159"/>
      <c r="G131" s="159"/>
      <c r="H131" s="157"/>
      <c r="I131" s="159"/>
      <c r="J131" s="159"/>
      <c r="K131" s="162"/>
      <c r="L131" s="161"/>
    </row>
    <row r="132" spans="2:12" ht="16.5" thickTop="1" thickBot="1">
      <c r="B132" s="170"/>
      <c r="C132" s="160"/>
      <c r="D132" s="160"/>
      <c r="E132" s="171"/>
      <c r="F132" s="160"/>
      <c r="G132" s="160"/>
      <c r="H132" s="158"/>
      <c r="I132" s="160"/>
      <c r="J132" s="160"/>
      <c r="K132" s="163"/>
      <c r="L132" s="161"/>
    </row>
    <row r="133" spans="2:12" ht="16.5" thickTop="1" thickBot="1">
      <c r="B133" s="164"/>
      <c r="C133" s="159"/>
      <c r="D133" s="159"/>
      <c r="E133" s="159"/>
      <c r="F133" s="159"/>
      <c r="G133" s="159"/>
      <c r="H133" s="157" t="str">
        <f t="shared" ref="H133" si="48">IF(OR(F133="",G133=""),"",F133*G133)</f>
        <v/>
      </c>
      <c r="I133" s="159"/>
      <c r="J133" s="159"/>
      <c r="K133" s="162"/>
      <c r="L133" s="161"/>
    </row>
    <row r="134" spans="2:12" ht="16.5" thickTop="1" thickBot="1">
      <c r="B134" s="164"/>
      <c r="C134" s="159"/>
      <c r="D134" s="159"/>
      <c r="E134" s="159"/>
      <c r="F134" s="159"/>
      <c r="G134" s="159"/>
      <c r="H134" s="157"/>
      <c r="I134" s="159"/>
      <c r="J134" s="159"/>
      <c r="K134" s="162"/>
      <c r="L134" s="161"/>
    </row>
    <row r="135" spans="2:12" ht="16.5" thickTop="1" thickBot="1">
      <c r="B135" s="164"/>
      <c r="C135" s="159"/>
      <c r="D135" s="159"/>
      <c r="E135" s="159"/>
      <c r="F135" s="159"/>
      <c r="G135" s="159"/>
      <c r="H135" s="157"/>
      <c r="I135" s="159"/>
      <c r="J135" s="159"/>
      <c r="K135" s="162"/>
      <c r="L135" s="161"/>
    </row>
    <row r="136" spans="2:12" ht="15.75" thickTop="1">
      <c r="B136" s="165"/>
      <c r="C136" s="166"/>
      <c r="D136" s="166"/>
      <c r="E136" s="166"/>
      <c r="F136" s="166"/>
      <c r="G136" s="166"/>
      <c r="H136" s="167"/>
      <c r="I136" s="166"/>
      <c r="J136" s="166"/>
      <c r="K136" s="169"/>
      <c r="L136" s="168"/>
    </row>
  </sheetData>
  <sheetProtection formatColumns="0" formatRows="0"/>
  <autoFilter ref="B7:H40" xr:uid="{00000000-0009-0000-0000-000003000000}">
    <filterColumn colId="0" showButton="0"/>
  </autoFilter>
  <mergeCells count="354">
    <mergeCell ref="B2:E4"/>
    <mergeCell ref="G4:H4"/>
    <mergeCell ref="H7:H8"/>
    <mergeCell ref="I7:L7"/>
    <mergeCell ref="B9:C12"/>
    <mergeCell ref="D9:D12"/>
    <mergeCell ref="E9:E12"/>
    <mergeCell ref="F9:F12"/>
    <mergeCell ref="G9:G12"/>
    <mergeCell ref="H9:H12"/>
    <mergeCell ref="I9:I12"/>
    <mergeCell ref="J9:J12"/>
    <mergeCell ref="B7:C8"/>
    <mergeCell ref="D7:D8"/>
    <mergeCell ref="E7:E8"/>
    <mergeCell ref="F7:F8"/>
    <mergeCell ref="G7:G8"/>
    <mergeCell ref="L9:L12"/>
    <mergeCell ref="B17:C20"/>
    <mergeCell ref="D17:D20"/>
    <mergeCell ref="E17:E20"/>
    <mergeCell ref="F17:F20"/>
    <mergeCell ref="G17:G20"/>
    <mergeCell ref="G21:G24"/>
    <mergeCell ref="H13:H16"/>
    <mergeCell ref="I13:I16"/>
    <mergeCell ref="J13:J16"/>
    <mergeCell ref="J21:J24"/>
    <mergeCell ref="I17:I20"/>
    <mergeCell ref="J17:J20"/>
    <mergeCell ref="H17:H20"/>
    <mergeCell ref="B13:C16"/>
    <mergeCell ref="D13:D16"/>
    <mergeCell ref="E13:E16"/>
    <mergeCell ref="F13:F16"/>
    <mergeCell ref="G13:G16"/>
    <mergeCell ref="B29:C32"/>
    <mergeCell ref="D29:D32"/>
    <mergeCell ref="E29:E32"/>
    <mergeCell ref="F29:F32"/>
    <mergeCell ref="G29:G32"/>
    <mergeCell ref="L21:L24"/>
    <mergeCell ref="B25:C28"/>
    <mergeCell ref="D25:D28"/>
    <mergeCell ref="E25:E28"/>
    <mergeCell ref="F25:F28"/>
    <mergeCell ref="G25:G28"/>
    <mergeCell ref="H25:H28"/>
    <mergeCell ref="I25:I28"/>
    <mergeCell ref="J25:J28"/>
    <mergeCell ref="L25:L28"/>
    <mergeCell ref="H21:H24"/>
    <mergeCell ref="I21:I24"/>
    <mergeCell ref="B21:C24"/>
    <mergeCell ref="D21:D24"/>
    <mergeCell ref="E21:E24"/>
    <mergeCell ref="F21:F24"/>
    <mergeCell ref="H29:H32"/>
    <mergeCell ref="I29:I32"/>
    <mergeCell ref="J29:J32"/>
    <mergeCell ref="H37:H40"/>
    <mergeCell ref="I37:I40"/>
    <mergeCell ref="H33:H36"/>
    <mergeCell ref="J37:J40"/>
    <mergeCell ref="L37:L40"/>
    <mergeCell ref="I33:I36"/>
    <mergeCell ref="J33:J36"/>
    <mergeCell ref="L33:L36"/>
    <mergeCell ref="K29:K32"/>
    <mergeCell ref="K33:K36"/>
    <mergeCell ref="B37:C40"/>
    <mergeCell ref="D37:D40"/>
    <mergeCell ref="E37:E40"/>
    <mergeCell ref="F37:F40"/>
    <mergeCell ref="G37:G40"/>
    <mergeCell ref="B33:C36"/>
    <mergeCell ref="D33:D36"/>
    <mergeCell ref="E33:E36"/>
    <mergeCell ref="F33:F36"/>
    <mergeCell ref="G33:G36"/>
    <mergeCell ref="M41:M44"/>
    <mergeCell ref="K37:K40"/>
    <mergeCell ref="K41:K44"/>
    <mergeCell ref="Y3:AG3"/>
    <mergeCell ref="R1:AD1"/>
    <mergeCell ref="O3:W3"/>
    <mergeCell ref="M37:M40"/>
    <mergeCell ref="M9:M12"/>
    <mergeCell ref="M13:M16"/>
    <mergeCell ref="M17:M20"/>
    <mergeCell ref="M21:M24"/>
    <mergeCell ref="M25:M28"/>
    <mergeCell ref="M29:M32"/>
    <mergeCell ref="M33:M36"/>
    <mergeCell ref="L13:L16"/>
    <mergeCell ref="L17:L20"/>
    <mergeCell ref="K9:K12"/>
    <mergeCell ref="K13:K16"/>
    <mergeCell ref="K17:K20"/>
    <mergeCell ref="K21:K24"/>
    <mergeCell ref="K25:K28"/>
    <mergeCell ref="L29:L32"/>
    <mergeCell ref="B5:L5"/>
    <mergeCell ref="F2:K3"/>
    <mergeCell ref="B41:C44"/>
    <mergeCell ref="D41:D44"/>
    <mergeCell ref="E41:E44"/>
    <mergeCell ref="F41:F44"/>
    <mergeCell ref="G41:G44"/>
    <mergeCell ref="H41:H44"/>
    <mergeCell ref="I41:I44"/>
    <mergeCell ref="J41:J44"/>
    <mergeCell ref="L41:L44"/>
    <mergeCell ref="H45:H48"/>
    <mergeCell ref="I45:I48"/>
    <mergeCell ref="J45:J48"/>
    <mergeCell ref="L45:L48"/>
    <mergeCell ref="M45:M48"/>
    <mergeCell ref="K45:K48"/>
    <mergeCell ref="B45:C48"/>
    <mergeCell ref="D45:D48"/>
    <mergeCell ref="E45:E48"/>
    <mergeCell ref="F45:F48"/>
    <mergeCell ref="G45:G48"/>
    <mergeCell ref="H49:H52"/>
    <mergeCell ref="I49:I52"/>
    <mergeCell ref="J49:J52"/>
    <mergeCell ref="L49:L52"/>
    <mergeCell ref="M49:M52"/>
    <mergeCell ref="K49:K52"/>
    <mergeCell ref="B49:C52"/>
    <mergeCell ref="D49:D52"/>
    <mergeCell ref="E49:E52"/>
    <mergeCell ref="F49:F52"/>
    <mergeCell ref="G49:G52"/>
    <mergeCell ref="H53:H56"/>
    <mergeCell ref="I53:I56"/>
    <mergeCell ref="J53:J56"/>
    <mergeCell ref="L53:L56"/>
    <mergeCell ref="M53:M56"/>
    <mergeCell ref="K53:K56"/>
    <mergeCell ref="B53:C56"/>
    <mergeCell ref="D53:D56"/>
    <mergeCell ref="E53:E56"/>
    <mergeCell ref="F53:F56"/>
    <mergeCell ref="G53:G56"/>
    <mergeCell ref="H57:H60"/>
    <mergeCell ref="I57:I60"/>
    <mergeCell ref="J57:J60"/>
    <mergeCell ref="L57:L60"/>
    <mergeCell ref="M57:M60"/>
    <mergeCell ref="K57:K60"/>
    <mergeCell ref="B57:C60"/>
    <mergeCell ref="D57:D60"/>
    <mergeCell ref="E57:E60"/>
    <mergeCell ref="F57:F60"/>
    <mergeCell ref="G57:G60"/>
    <mergeCell ref="H61:H64"/>
    <mergeCell ref="I61:I64"/>
    <mergeCell ref="J61:J64"/>
    <mergeCell ref="L61:L64"/>
    <mergeCell ref="M61:M64"/>
    <mergeCell ref="K61:K64"/>
    <mergeCell ref="B61:C64"/>
    <mergeCell ref="D61:D64"/>
    <mergeCell ref="E61:E64"/>
    <mergeCell ref="F61:F64"/>
    <mergeCell ref="G61:G64"/>
    <mergeCell ref="H65:H68"/>
    <mergeCell ref="I65:I68"/>
    <mergeCell ref="J65:J68"/>
    <mergeCell ref="L65:L68"/>
    <mergeCell ref="M65:M68"/>
    <mergeCell ref="K65:K68"/>
    <mergeCell ref="B65:C68"/>
    <mergeCell ref="D65:D68"/>
    <mergeCell ref="E65:E68"/>
    <mergeCell ref="F65:F68"/>
    <mergeCell ref="G65:G68"/>
    <mergeCell ref="I69:I72"/>
    <mergeCell ref="J69:J72"/>
    <mergeCell ref="L69:L72"/>
    <mergeCell ref="M69:M72"/>
    <mergeCell ref="K69:K72"/>
    <mergeCell ref="B69:C72"/>
    <mergeCell ref="D69:D72"/>
    <mergeCell ref="E69:E72"/>
    <mergeCell ref="F69:F72"/>
    <mergeCell ref="G69:G72"/>
    <mergeCell ref="H69:H72"/>
    <mergeCell ref="M77:M80"/>
    <mergeCell ref="K77:K80"/>
    <mergeCell ref="B77:C80"/>
    <mergeCell ref="D77:D80"/>
    <mergeCell ref="E77:E80"/>
    <mergeCell ref="F77:F80"/>
    <mergeCell ref="G77:G80"/>
    <mergeCell ref="H73:H76"/>
    <mergeCell ref="I73:I76"/>
    <mergeCell ref="J73:J76"/>
    <mergeCell ref="L73:L76"/>
    <mergeCell ref="M73:M76"/>
    <mergeCell ref="K73:K76"/>
    <mergeCell ref="B73:C76"/>
    <mergeCell ref="D73:D76"/>
    <mergeCell ref="E73:E76"/>
    <mergeCell ref="F73:F76"/>
    <mergeCell ref="G73:G76"/>
    <mergeCell ref="H77:H80"/>
    <mergeCell ref="I77:I80"/>
    <mergeCell ref="J77:J80"/>
    <mergeCell ref="L77:L80"/>
    <mergeCell ref="M85:M88"/>
    <mergeCell ref="K85:K88"/>
    <mergeCell ref="B85:C88"/>
    <mergeCell ref="D85:D88"/>
    <mergeCell ref="E85:E88"/>
    <mergeCell ref="F85:F88"/>
    <mergeCell ref="G85:G88"/>
    <mergeCell ref="H81:H84"/>
    <mergeCell ref="I81:I84"/>
    <mergeCell ref="J81:J84"/>
    <mergeCell ref="L81:L84"/>
    <mergeCell ref="M81:M84"/>
    <mergeCell ref="K81:K84"/>
    <mergeCell ref="B81:C84"/>
    <mergeCell ref="D81:D84"/>
    <mergeCell ref="E81:E84"/>
    <mergeCell ref="F81:F84"/>
    <mergeCell ref="G81:G84"/>
    <mergeCell ref="H85:H88"/>
    <mergeCell ref="I85:I88"/>
    <mergeCell ref="J85:J88"/>
    <mergeCell ref="L85:L88"/>
    <mergeCell ref="G97:G100"/>
    <mergeCell ref="H89:H92"/>
    <mergeCell ref="I89:I92"/>
    <mergeCell ref="J89:J92"/>
    <mergeCell ref="L89:L92"/>
    <mergeCell ref="B93:C96"/>
    <mergeCell ref="D93:D96"/>
    <mergeCell ref="E93:E96"/>
    <mergeCell ref="F93:F96"/>
    <mergeCell ref="G93:G96"/>
    <mergeCell ref="H93:H96"/>
    <mergeCell ref="I93:I96"/>
    <mergeCell ref="J93:J96"/>
    <mergeCell ref="L93:L96"/>
    <mergeCell ref="K89:K92"/>
    <mergeCell ref="K93:K96"/>
    <mergeCell ref="B89:C92"/>
    <mergeCell ref="D89:D92"/>
    <mergeCell ref="E89:E92"/>
    <mergeCell ref="F89:F92"/>
    <mergeCell ref="G89:G92"/>
    <mergeCell ref="B105:C108"/>
    <mergeCell ref="D105:D108"/>
    <mergeCell ref="E105:E108"/>
    <mergeCell ref="F105:F108"/>
    <mergeCell ref="G105:G108"/>
    <mergeCell ref="H97:H100"/>
    <mergeCell ref="I97:I100"/>
    <mergeCell ref="J97:J100"/>
    <mergeCell ref="L97:L100"/>
    <mergeCell ref="B101:C104"/>
    <mergeCell ref="D101:D104"/>
    <mergeCell ref="E101:E104"/>
    <mergeCell ref="F101:F104"/>
    <mergeCell ref="G101:G104"/>
    <mergeCell ref="H101:H104"/>
    <mergeCell ref="I101:I104"/>
    <mergeCell ref="J101:J104"/>
    <mergeCell ref="L101:L104"/>
    <mergeCell ref="K97:K100"/>
    <mergeCell ref="K101:K104"/>
    <mergeCell ref="B97:C100"/>
    <mergeCell ref="D97:D100"/>
    <mergeCell ref="E97:E100"/>
    <mergeCell ref="F97:F100"/>
    <mergeCell ref="B109:C112"/>
    <mergeCell ref="D109:D112"/>
    <mergeCell ref="E109:E112"/>
    <mergeCell ref="F109:F112"/>
    <mergeCell ref="G109:G112"/>
    <mergeCell ref="H109:H112"/>
    <mergeCell ref="I109:I112"/>
    <mergeCell ref="J109:J112"/>
    <mergeCell ref="L109:L112"/>
    <mergeCell ref="K109:K112"/>
    <mergeCell ref="G121:G124"/>
    <mergeCell ref="H113:H116"/>
    <mergeCell ref="I113:I116"/>
    <mergeCell ref="J113:J116"/>
    <mergeCell ref="L113:L116"/>
    <mergeCell ref="B117:C120"/>
    <mergeCell ref="D117:D120"/>
    <mergeCell ref="E117:E120"/>
    <mergeCell ref="F117:F120"/>
    <mergeCell ref="G117:G120"/>
    <mergeCell ref="H117:H120"/>
    <mergeCell ref="I117:I120"/>
    <mergeCell ref="J117:J120"/>
    <mergeCell ref="L117:L120"/>
    <mergeCell ref="K113:K116"/>
    <mergeCell ref="K117:K120"/>
    <mergeCell ref="B113:C116"/>
    <mergeCell ref="D113:D116"/>
    <mergeCell ref="E113:E116"/>
    <mergeCell ref="F113:F116"/>
    <mergeCell ref="G113:G116"/>
    <mergeCell ref="B129:C132"/>
    <mergeCell ref="D129:D132"/>
    <mergeCell ref="E129:E132"/>
    <mergeCell ref="F129:F132"/>
    <mergeCell ref="G129:G132"/>
    <mergeCell ref="H121:H124"/>
    <mergeCell ref="I121:I124"/>
    <mergeCell ref="J121:J124"/>
    <mergeCell ref="L121:L124"/>
    <mergeCell ref="B125:C128"/>
    <mergeCell ref="D125:D128"/>
    <mergeCell ref="E125:E128"/>
    <mergeCell ref="F125:F128"/>
    <mergeCell ref="G125:G128"/>
    <mergeCell ref="H125:H128"/>
    <mergeCell ref="I125:I128"/>
    <mergeCell ref="J125:J128"/>
    <mergeCell ref="L125:L128"/>
    <mergeCell ref="K121:K124"/>
    <mergeCell ref="K125:K128"/>
    <mergeCell ref="B121:C124"/>
    <mergeCell ref="D121:D124"/>
    <mergeCell ref="E121:E124"/>
    <mergeCell ref="F121:F124"/>
    <mergeCell ref="B133:C136"/>
    <mergeCell ref="D133:D136"/>
    <mergeCell ref="E133:E136"/>
    <mergeCell ref="F133:F136"/>
    <mergeCell ref="G133:G136"/>
    <mergeCell ref="H133:H136"/>
    <mergeCell ref="I133:I136"/>
    <mergeCell ref="J133:J136"/>
    <mergeCell ref="L133:L136"/>
    <mergeCell ref="K133:K136"/>
    <mergeCell ref="H129:H132"/>
    <mergeCell ref="I129:I132"/>
    <mergeCell ref="J129:J132"/>
    <mergeCell ref="L129:L132"/>
    <mergeCell ref="K129:K132"/>
    <mergeCell ref="H105:H108"/>
    <mergeCell ref="I105:I108"/>
    <mergeCell ref="J105:J108"/>
    <mergeCell ref="L105:L108"/>
    <mergeCell ref="K105:K108"/>
  </mergeCells>
  <conditionalFormatting sqref="H9:H136">
    <cfRule type="expression" dxfId="5" priority="1">
      <formula>M9:M37="AZUL2"</formula>
    </cfRule>
    <cfRule type="expression" dxfId="4" priority="2">
      <formula>M9:M37="AZUL1"</formula>
    </cfRule>
    <cfRule type="expression" dxfId="3" priority="3">
      <formula>M9:M37="VERMELHO"</formula>
    </cfRule>
    <cfRule type="expression" dxfId="2" priority="4">
      <formula>M9:M37="AMARELO"</formula>
    </cfRule>
    <cfRule type="expression" dxfId="1" priority="6">
      <formula>M9:M37="AZUL3"</formula>
    </cfRule>
  </conditionalFormatting>
  <conditionalFormatting sqref="H9:H136">
    <cfRule type="expression" dxfId="0" priority="5">
      <formula>M9:M37="VERDE"</formula>
    </cfRule>
  </conditionalFormatting>
  <dataValidations xWindow="305" yWindow="724" count="14">
    <dataValidation type="list" allowBlank="1" showInputMessage="1" showErrorMessage="1" promptTitle="Selecionar" prompt="Escolha uma opção" sqref="G9:G136" xr:uid="{00000000-0002-0000-0300-000000000000}">
      <formula1>"1,2,3,4,5"</formula1>
    </dataValidation>
    <dataValidation type="list" allowBlank="1" showInputMessage="1" showErrorMessage="1" promptTitle="Selecionar" prompt="Escolha uma opção" sqref="E9:E136" xr:uid="{00000000-0002-0000-0300-000001000000}">
      <formula1>"Ameaça,Oportunidade"</formula1>
    </dataValidation>
    <dataValidation type="list" allowBlank="1" showInputMessage="1" showErrorMessage="1" promptTitle="Selecionar" prompt="Escolha uma opção" sqref="F9:F136" xr:uid="{00000000-0002-0000-0300-000002000000}">
      <mc:AlternateContent xmlns:x12ac="http://schemas.microsoft.com/office/spreadsheetml/2011/1/ac" xmlns:mc="http://schemas.openxmlformats.org/markup-compatibility/2006">
        <mc:Choice Requires="x12ac">
          <x12ac:list>"0,1","0,3","0,5","0,7","0,9"</x12ac:list>
        </mc:Choice>
        <mc:Fallback>
          <formula1>"0,1,0,3,0,5,0,7,0,9"</formula1>
        </mc:Fallback>
      </mc:AlternateContent>
    </dataValidation>
    <dataValidation type="list" allowBlank="1" showInputMessage="1" showErrorMessage="1" promptTitle="Selecionar" prompt="Informe uma das opções da lista" sqref="L9:L136" xr:uid="{00000000-0002-0000-0300-000003000000}">
      <formula1>"Em aberto,Ocorreu,Fechado"</formula1>
    </dataValidation>
    <dataValidation allowBlank="1" showInputMessage="1" showErrorMessage="1" promptTitle="Evento de Risco:" prompt="Descreva aqui o evento de risco que pode impactar o projeto negativa ou positivamente." sqref="B7:C8" xr:uid="{00000000-0002-0000-0300-000004000000}"/>
    <dataValidation allowBlank="1" showInputMessage="1" showErrorMessage="1" promptTitle="Causa:" prompt="Informa a principal causa responsável pela existência do evento de risco." sqref="D7:D8" xr:uid="{00000000-0002-0000-0300-000005000000}"/>
    <dataValidation allowBlank="1" showInputMessage="1" showErrorMessage="1" promptTitle="Tipo:" prompt="Informe se o risco é uma ameaça ou uma oportunidade" sqref="E7:E8" xr:uid="{00000000-0002-0000-0300-000006000000}"/>
    <dataValidation allowBlank="1" showInputMessage="1" showErrorMessage="1" promptTitle="Prob:" prompt="Classifique a probabilidade do evento de risco de acordo com a tabela à direita." sqref="F7:F8" xr:uid="{00000000-0002-0000-0300-000007000000}"/>
    <dataValidation allowBlank="1" showInputMessage="1" showErrorMessage="1" promptTitle="Classe:" prompt="Classe é igual Prob x Imp e demostra o grau de importância do risco. Quanto maior a nota, mais atenção o risco requer do gestor." sqref="H7:H8" xr:uid="{00000000-0002-0000-0300-000008000000}"/>
    <dataValidation allowBlank="1" showInputMessage="1" showErrorMessage="1" promptTitle="Imp" prompt="Classifique o impacto do evento de risco de acordo com a tabela à direita." sqref="G7:G8" xr:uid="{00000000-0002-0000-0300-000009000000}"/>
    <dataValidation allowBlank="1" showInputMessage="1" showErrorMessage="1" promptTitle="Estratégia:" prompt="Escolha uma das opções" sqref="I8" xr:uid="{00000000-0002-0000-0300-00000A000000}"/>
    <dataValidation allowBlank="1" showErrorMessage="1" promptTitle="Ação de conteção:" prompt="Toda e qualquer ação prévia a ocorrência do risco que será tomada pelo Gerente de Projetos para reduzir sua probabilidade de ocorrência no caso de ameaça ou aumentar a probabilidade de ocorrência, no caso de oportunidade. " sqref="J8" xr:uid="{00000000-0002-0000-0300-00000B000000}"/>
    <dataValidation allowBlank="1" showErrorMessage="1" promptTitle="Ação de contingência" prompt="Toda e qualquer ação posterior a ocorrência do risco que será tomada pelo gerente de Projetos para reduzir os impactos do risco e retomar o projeto à linha de base." sqref="K8" xr:uid="{00000000-0002-0000-0300-00000C000000}"/>
    <dataValidation allowBlank="1" showErrorMessage="1" promptTitle="Status" prompt="Informar o status do risco, se o mesmo encontra-se em aberto (ainda pode ocorrer), se ocorreu ou se está fechado (não é mais possível este risco ocorrer)" sqref="L8" xr:uid="{00000000-0002-0000-0300-00000D000000}"/>
  </dataValidations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05" yWindow="724" count="1">
        <x14:dataValidation type="list" allowBlank="1" showInputMessage="1" showErrorMessage="1" promptTitle="Selecionar" prompt="SELECIONE O TIPO DE ENVENTO NA COLUNA &quot;TIPO&quot; PARA VISUALIZAR AS OPÇÕES DE ESTRATÉGIA" xr:uid="{00000000-0002-0000-0300-00000E000000}">
          <x14:formula1>
            <xm:f>IF(E9="",VALIDAÇÃO!$G$4,IF(E9="Ameaça",VALIDAÇÃO!$C$4:$C$8,VALIDAÇÃO!$C$9:$C$13))</xm:f>
          </x14:formula1>
          <xm:sqref>I9:I136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"/>
  <dimension ref="A2:O39"/>
  <sheetViews>
    <sheetView workbookViewId="0">
      <selection activeCell="F3" sqref="F3"/>
    </sheetView>
  </sheetViews>
  <sheetFormatPr defaultColWidth="8.85546875" defaultRowHeight="15"/>
  <cols>
    <col min="1" max="1" width="19.85546875" customWidth="1"/>
    <col min="2" max="2" width="14" customWidth="1"/>
    <col min="4" max="4" width="18.7109375" customWidth="1"/>
    <col min="5" max="5" width="14.7109375" customWidth="1"/>
    <col min="7" max="7" width="34.140625" customWidth="1"/>
    <col min="8" max="8" width="11.7109375" customWidth="1"/>
    <col min="15" max="15" width="46.85546875" bestFit="1" customWidth="1"/>
  </cols>
  <sheetData>
    <row r="2" spans="1:15">
      <c r="A2" t="s">
        <v>7</v>
      </c>
      <c r="B2" t="s">
        <v>27</v>
      </c>
      <c r="D2" t="s">
        <v>7</v>
      </c>
      <c r="E2" t="s">
        <v>116</v>
      </c>
      <c r="F2" t="s">
        <v>218</v>
      </c>
      <c r="G2" t="s">
        <v>7</v>
      </c>
      <c r="H2" t="s">
        <v>116</v>
      </c>
      <c r="J2" t="s">
        <v>124</v>
      </c>
      <c r="K2" t="s">
        <v>123</v>
      </c>
      <c r="L2" t="s">
        <v>125</v>
      </c>
      <c r="O2" t="s">
        <v>183</v>
      </c>
    </row>
    <row r="3" spans="1:15" ht="16.5">
      <c r="A3" t="s">
        <v>133</v>
      </c>
      <c r="B3" s="3" t="s">
        <v>28</v>
      </c>
      <c r="D3" t="s">
        <v>132</v>
      </c>
      <c r="E3" t="s">
        <v>106</v>
      </c>
      <c r="F3">
        <v>1</v>
      </c>
      <c r="G3" s="17" t="s">
        <v>134</v>
      </c>
      <c r="H3" t="s">
        <v>113</v>
      </c>
      <c r="J3" t="s">
        <v>126</v>
      </c>
      <c r="K3" s="18" t="s">
        <v>164</v>
      </c>
      <c r="L3" t="s">
        <v>113</v>
      </c>
      <c r="O3" t="s">
        <v>188</v>
      </c>
    </row>
    <row r="4" spans="1:15" ht="16.5">
      <c r="A4" t="s">
        <v>133</v>
      </c>
      <c r="B4" s="3" t="s">
        <v>103</v>
      </c>
      <c r="D4" t="s">
        <v>132</v>
      </c>
      <c r="E4" t="s">
        <v>107</v>
      </c>
      <c r="F4">
        <v>2</v>
      </c>
      <c r="J4" t="s">
        <v>127</v>
      </c>
      <c r="K4" s="18" t="s">
        <v>165</v>
      </c>
      <c r="O4" t="s">
        <v>184</v>
      </c>
    </row>
    <row r="5" spans="1:15" ht="16.5">
      <c r="A5" t="s">
        <v>133</v>
      </c>
      <c r="B5" s="3" t="s">
        <v>29</v>
      </c>
      <c r="D5" t="s">
        <v>132</v>
      </c>
      <c r="E5" t="s">
        <v>108</v>
      </c>
      <c r="F5">
        <v>3</v>
      </c>
      <c r="J5" t="s">
        <v>128</v>
      </c>
      <c r="K5" s="18" t="s">
        <v>166</v>
      </c>
      <c r="O5" t="s">
        <v>185</v>
      </c>
    </row>
    <row r="6" spans="1:15" ht="16.5">
      <c r="A6" t="s">
        <v>133</v>
      </c>
      <c r="B6" s="3" t="s">
        <v>30</v>
      </c>
      <c r="D6" t="s">
        <v>132</v>
      </c>
      <c r="E6" t="s">
        <v>109</v>
      </c>
      <c r="F6">
        <v>4</v>
      </c>
      <c r="J6" t="s">
        <v>129</v>
      </c>
      <c r="K6" s="18" t="s">
        <v>168</v>
      </c>
      <c r="O6" t="s">
        <v>186</v>
      </c>
    </row>
    <row r="7" spans="1:15" ht="16.5">
      <c r="A7" t="s">
        <v>133</v>
      </c>
      <c r="B7" s="3" t="s">
        <v>31</v>
      </c>
      <c r="D7" t="s">
        <v>132</v>
      </c>
      <c r="E7" t="s">
        <v>110</v>
      </c>
      <c r="F7">
        <v>5</v>
      </c>
      <c r="J7" t="s">
        <v>130</v>
      </c>
      <c r="K7" s="18" t="s">
        <v>117</v>
      </c>
      <c r="O7" t="s">
        <v>187</v>
      </c>
    </row>
    <row r="8" spans="1:15" ht="16.5">
      <c r="A8" t="s">
        <v>133</v>
      </c>
      <c r="B8" s="3" t="s">
        <v>32</v>
      </c>
      <c r="D8" t="s">
        <v>132</v>
      </c>
      <c r="E8" t="s">
        <v>111</v>
      </c>
      <c r="F8">
        <v>6</v>
      </c>
      <c r="J8" t="s">
        <v>131</v>
      </c>
      <c r="K8" s="18" t="s">
        <v>118</v>
      </c>
    </row>
    <row r="9" spans="1:15" ht="16.5">
      <c r="A9" t="s">
        <v>133</v>
      </c>
      <c r="B9" s="3" t="s">
        <v>33</v>
      </c>
      <c r="D9" t="s">
        <v>132</v>
      </c>
      <c r="E9" t="s">
        <v>112</v>
      </c>
      <c r="F9">
        <v>7</v>
      </c>
      <c r="J9" t="s">
        <v>100</v>
      </c>
      <c r="K9" s="18" t="s">
        <v>119</v>
      </c>
    </row>
    <row r="10" spans="1:15" ht="16.5">
      <c r="A10" t="s">
        <v>133</v>
      </c>
      <c r="B10" s="3" t="s">
        <v>34</v>
      </c>
      <c r="E10" t="s">
        <v>176</v>
      </c>
      <c r="K10" s="18" t="s">
        <v>167</v>
      </c>
    </row>
    <row r="11" spans="1:15" ht="16.5">
      <c r="A11" t="s">
        <v>133</v>
      </c>
      <c r="B11" s="3" t="s">
        <v>35</v>
      </c>
      <c r="E11" t="s">
        <v>177</v>
      </c>
      <c r="K11" s="18" t="s">
        <v>169</v>
      </c>
    </row>
    <row r="12" spans="1:15" ht="16.5">
      <c r="A12" t="s">
        <v>133</v>
      </c>
      <c r="B12" s="3" t="s">
        <v>36</v>
      </c>
      <c r="E12" t="s">
        <v>178</v>
      </c>
      <c r="K12" s="18" t="s">
        <v>170</v>
      </c>
    </row>
    <row r="13" spans="1:15" ht="16.5">
      <c r="A13" t="s">
        <v>133</v>
      </c>
      <c r="B13" s="3" t="s">
        <v>46</v>
      </c>
      <c r="E13" t="s">
        <v>179</v>
      </c>
      <c r="K13" s="18" t="s">
        <v>171</v>
      </c>
    </row>
    <row r="14" spans="1:15" ht="16.5">
      <c r="A14" t="s">
        <v>133</v>
      </c>
      <c r="B14" s="3" t="s">
        <v>47</v>
      </c>
      <c r="E14" t="s">
        <v>180</v>
      </c>
      <c r="K14" s="18" t="s">
        <v>120</v>
      </c>
    </row>
    <row r="15" spans="1:15" ht="16.5">
      <c r="A15" t="s">
        <v>133</v>
      </c>
      <c r="B15" s="3" t="s">
        <v>48</v>
      </c>
      <c r="E15" t="s">
        <v>181</v>
      </c>
      <c r="K15" s="18" t="s">
        <v>121</v>
      </c>
    </row>
    <row r="16" spans="1:15" ht="16.5">
      <c r="A16" t="s">
        <v>133</v>
      </c>
      <c r="B16" s="3" t="s">
        <v>49</v>
      </c>
      <c r="K16" s="18" t="s">
        <v>172</v>
      </c>
    </row>
    <row r="17" spans="1:11" ht="16.5">
      <c r="A17" t="s">
        <v>133</v>
      </c>
      <c r="B17" s="3" t="s">
        <v>50</v>
      </c>
      <c r="K17" s="18" t="s">
        <v>173</v>
      </c>
    </row>
    <row r="18" spans="1:11" ht="16.5">
      <c r="A18" t="s">
        <v>133</v>
      </c>
      <c r="B18" s="3" t="s">
        <v>37</v>
      </c>
      <c r="K18" s="18" t="s">
        <v>174</v>
      </c>
    </row>
    <row r="19" spans="1:11" ht="16.5">
      <c r="A19" t="s">
        <v>133</v>
      </c>
      <c r="B19" s="3" t="s">
        <v>51</v>
      </c>
      <c r="K19" s="18" t="s">
        <v>175</v>
      </c>
    </row>
    <row r="20" spans="1:11" ht="16.5">
      <c r="A20" t="s">
        <v>133</v>
      </c>
      <c r="B20" s="3" t="s">
        <v>52</v>
      </c>
      <c r="K20" s="17" t="s">
        <v>122</v>
      </c>
    </row>
    <row r="21" spans="1:11" ht="16.5">
      <c r="A21" t="s">
        <v>133</v>
      </c>
      <c r="B21" s="3" t="s">
        <v>53</v>
      </c>
    </row>
    <row r="22" spans="1:11" ht="16.5">
      <c r="A22" t="s">
        <v>133</v>
      </c>
      <c r="B22" s="3" t="s">
        <v>54</v>
      </c>
    </row>
    <row r="23" spans="1:11" ht="16.5">
      <c r="A23" t="s">
        <v>133</v>
      </c>
      <c r="B23" s="3" t="s">
        <v>55</v>
      </c>
    </row>
    <row r="24" spans="1:11" ht="16.5">
      <c r="A24" t="s">
        <v>133</v>
      </c>
      <c r="B24" s="3" t="s">
        <v>56</v>
      </c>
    </row>
    <row r="25" spans="1:11" ht="16.5">
      <c r="A25" t="s">
        <v>133</v>
      </c>
      <c r="B25" s="3" t="s">
        <v>57</v>
      </c>
    </row>
    <row r="26" spans="1:11" ht="16.5">
      <c r="A26" t="s">
        <v>133</v>
      </c>
      <c r="B26" s="3" t="s">
        <v>58</v>
      </c>
    </row>
    <row r="27" spans="1:11" ht="16.5">
      <c r="A27" t="s">
        <v>133</v>
      </c>
      <c r="B27" s="3" t="s">
        <v>59</v>
      </c>
    </row>
    <row r="28" spans="1:11" ht="16.5">
      <c r="A28" t="s">
        <v>133</v>
      </c>
      <c r="B28" s="3" t="s">
        <v>60</v>
      </c>
    </row>
    <row r="29" spans="1:11" ht="16.5">
      <c r="A29" t="s">
        <v>133</v>
      </c>
      <c r="B29" s="3" t="s">
        <v>61</v>
      </c>
    </row>
    <row r="30" spans="1:11" ht="16.5">
      <c r="A30" t="s">
        <v>133</v>
      </c>
      <c r="B30" s="3" t="s">
        <v>38</v>
      </c>
    </row>
    <row r="31" spans="1:11" ht="16.5">
      <c r="A31" t="s">
        <v>133</v>
      </c>
      <c r="B31" s="3" t="s">
        <v>39</v>
      </c>
    </row>
    <row r="32" spans="1:11" ht="16.5">
      <c r="A32" t="s">
        <v>133</v>
      </c>
      <c r="B32" s="3" t="s">
        <v>40</v>
      </c>
    </row>
    <row r="33" spans="1:2" ht="16.5">
      <c r="A33" t="s">
        <v>133</v>
      </c>
      <c r="B33" s="3" t="s">
        <v>41</v>
      </c>
    </row>
    <row r="34" spans="1:2" ht="16.5">
      <c r="A34" t="s">
        <v>133</v>
      </c>
      <c r="B34" s="3" t="s">
        <v>42</v>
      </c>
    </row>
    <row r="35" spans="1:2" ht="16.5">
      <c r="A35" t="s">
        <v>133</v>
      </c>
      <c r="B35" s="3" t="s">
        <v>43</v>
      </c>
    </row>
    <row r="36" spans="1:2" ht="16.5">
      <c r="A36" t="s">
        <v>133</v>
      </c>
      <c r="B36" s="3" t="s">
        <v>44</v>
      </c>
    </row>
    <row r="37" spans="1:2" ht="16.5">
      <c r="A37" t="s">
        <v>133</v>
      </c>
      <c r="B37" s="3" t="s">
        <v>45</v>
      </c>
    </row>
    <row r="38" spans="1:2" ht="16.5">
      <c r="A38" t="s">
        <v>133</v>
      </c>
      <c r="B38" s="3" t="s">
        <v>62</v>
      </c>
    </row>
    <row r="39" spans="1:2" ht="16.5">
      <c r="A39" t="s">
        <v>133</v>
      </c>
      <c r="B39" s="4" t="s">
        <v>63</v>
      </c>
    </row>
  </sheetData>
  <autoFilter ref="A2:A39" xr:uid="{00000000-0009-0000-0000-000004000000}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7"/>
  <dimension ref="D1:M19"/>
  <sheetViews>
    <sheetView topLeftCell="A28" zoomScaleNormal="100" workbookViewId="0">
      <selection activeCell="S24" sqref="S24"/>
    </sheetView>
  </sheetViews>
  <sheetFormatPr defaultColWidth="8.85546875" defaultRowHeight="15"/>
  <cols>
    <col min="4" max="4" width="5.42578125" customWidth="1"/>
    <col min="5" max="5" width="13.85546875" customWidth="1"/>
    <col min="13" max="13" width="22.140625" customWidth="1"/>
  </cols>
  <sheetData>
    <row r="1" spans="4:13" ht="30" customHeight="1"/>
    <row r="2" spans="4:13" ht="77.25" customHeight="1">
      <c r="D2" s="193" t="s">
        <v>78</v>
      </c>
      <c r="E2" s="194"/>
      <c r="F2" s="194"/>
      <c r="G2" s="194"/>
      <c r="H2" s="194"/>
      <c r="I2" s="194"/>
      <c r="J2" s="194"/>
      <c r="K2" s="194"/>
      <c r="L2" s="194"/>
      <c r="M2" s="194"/>
    </row>
    <row r="3" spans="4:13" ht="35.1" customHeight="1">
      <c r="D3" s="10" t="s">
        <v>70</v>
      </c>
      <c r="E3" s="10" t="s">
        <v>71</v>
      </c>
      <c r="F3" s="195" t="s">
        <v>72</v>
      </c>
      <c r="G3" s="195"/>
      <c r="H3" s="195"/>
      <c r="I3" s="195"/>
      <c r="J3" s="195"/>
      <c r="K3" s="195"/>
      <c r="L3" s="195"/>
      <c r="M3" s="195"/>
    </row>
    <row r="4" spans="4:13" ht="35.1" customHeight="1">
      <c r="D4" s="10">
        <v>1</v>
      </c>
      <c r="E4" s="11" t="s">
        <v>73</v>
      </c>
      <c r="F4" s="190" t="s">
        <v>79</v>
      </c>
      <c r="G4" s="191"/>
      <c r="H4" s="191"/>
      <c r="I4" s="191"/>
      <c r="J4" s="191"/>
      <c r="K4" s="191"/>
      <c r="L4" s="191"/>
      <c r="M4" s="192"/>
    </row>
    <row r="5" spans="4:13" ht="35.1" customHeight="1">
      <c r="D5" s="10">
        <v>2</v>
      </c>
      <c r="E5" s="11" t="s">
        <v>74</v>
      </c>
      <c r="F5" s="190" t="s">
        <v>80</v>
      </c>
      <c r="G5" s="191"/>
      <c r="H5" s="191"/>
      <c r="I5" s="191"/>
      <c r="J5" s="191"/>
      <c r="K5" s="191"/>
      <c r="L5" s="191"/>
      <c r="M5" s="192"/>
    </row>
    <row r="6" spans="4:13" ht="35.1" customHeight="1">
      <c r="D6" s="10">
        <v>3</v>
      </c>
      <c r="E6" s="11" t="s">
        <v>75</v>
      </c>
      <c r="F6" s="190" t="s">
        <v>81</v>
      </c>
      <c r="G6" s="191"/>
      <c r="H6" s="191"/>
      <c r="I6" s="191"/>
      <c r="J6" s="191"/>
      <c r="K6" s="191"/>
      <c r="L6" s="191"/>
      <c r="M6" s="192"/>
    </row>
    <row r="7" spans="4:13" ht="35.1" customHeight="1">
      <c r="D7" s="10">
        <v>4</v>
      </c>
      <c r="E7" s="11" t="s">
        <v>76</v>
      </c>
      <c r="F7" s="190" t="s">
        <v>83</v>
      </c>
      <c r="G7" s="191"/>
      <c r="H7" s="191"/>
      <c r="I7" s="191"/>
      <c r="J7" s="191"/>
      <c r="K7" s="191"/>
      <c r="L7" s="191"/>
      <c r="M7" s="192"/>
    </row>
    <row r="8" spans="4:13" ht="35.1" customHeight="1">
      <c r="D8" s="10">
        <v>5</v>
      </c>
      <c r="E8" s="11" t="s">
        <v>77</v>
      </c>
      <c r="F8" s="190" t="s">
        <v>82</v>
      </c>
      <c r="G8" s="191"/>
      <c r="H8" s="191"/>
      <c r="I8" s="191"/>
      <c r="J8" s="191"/>
      <c r="K8" s="191"/>
      <c r="L8" s="191"/>
      <c r="M8" s="192"/>
    </row>
    <row r="13" spans="4:13" ht="77.25" customHeight="1">
      <c r="D13" s="193" t="s">
        <v>78</v>
      </c>
      <c r="E13" s="194"/>
      <c r="F13" s="194"/>
      <c r="G13" s="194"/>
      <c r="H13" s="194"/>
      <c r="I13" s="194"/>
      <c r="J13" s="194"/>
      <c r="K13" s="194"/>
      <c r="L13" s="194"/>
      <c r="M13" s="194"/>
    </row>
    <row r="14" spans="4:13" ht="39.950000000000003" customHeight="1">
      <c r="D14" s="10" t="s">
        <v>70</v>
      </c>
      <c r="E14" s="10" t="s">
        <v>71</v>
      </c>
      <c r="F14" s="195" t="s">
        <v>72</v>
      </c>
      <c r="G14" s="195"/>
      <c r="H14" s="195"/>
      <c r="I14" s="195"/>
      <c r="J14" s="195"/>
      <c r="K14" s="195"/>
      <c r="L14" s="195"/>
      <c r="M14" s="195"/>
    </row>
    <row r="15" spans="4:13" ht="39.950000000000003" customHeight="1">
      <c r="D15" s="10">
        <v>1</v>
      </c>
      <c r="E15" s="11" t="s">
        <v>73</v>
      </c>
      <c r="F15" s="190" t="s">
        <v>84</v>
      </c>
      <c r="G15" s="191"/>
      <c r="H15" s="191"/>
      <c r="I15" s="191"/>
      <c r="J15" s="191"/>
      <c r="K15" s="191"/>
      <c r="L15" s="191"/>
      <c r="M15" s="192"/>
    </row>
    <row r="16" spans="4:13" ht="39.950000000000003" customHeight="1">
      <c r="D16" s="10">
        <v>2</v>
      </c>
      <c r="E16" s="11" t="s">
        <v>74</v>
      </c>
      <c r="F16" s="190" t="s">
        <v>85</v>
      </c>
      <c r="G16" s="191"/>
      <c r="H16" s="191"/>
      <c r="I16" s="191"/>
      <c r="J16" s="191"/>
      <c r="K16" s="191"/>
      <c r="L16" s="191"/>
      <c r="M16" s="192"/>
    </row>
    <row r="17" spans="4:13" ht="39.950000000000003" customHeight="1">
      <c r="D17" s="10">
        <v>3</v>
      </c>
      <c r="E17" s="11" t="s">
        <v>75</v>
      </c>
      <c r="F17" s="190" t="s">
        <v>86</v>
      </c>
      <c r="G17" s="191"/>
      <c r="H17" s="191"/>
      <c r="I17" s="191"/>
      <c r="J17" s="191"/>
      <c r="K17" s="191"/>
      <c r="L17" s="191"/>
      <c r="M17" s="192"/>
    </row>
    <row r="18" spans="4:13" ht="39.950000000000003" customHeight="1">
      <c r="D18" s="10">
        <v>4</v>
      </c>
      <c r="E18" s="11" t="s">
        <v>76</v>
      </c>
      <c r="F18" s="190" t="s">
        <v>87</v>
      </c>
      <c r="G18" s="191"/>
      <c r="H18" s="191"/>
      <c r="I18" s="191"/>
      <c r="J18" s="191"/>
      <c r="K18" s="191"/>
      <c r="L18" s="191"/>
      <c r="M18" s="192"/>
    </row>
    <row r="19" spans="4:13" ht="39.950000000000003" customHeight="1">
      <c r="D19" s="10">
        <v>5</v>
      </c>
      <c r="E19" s="11" t="s">
        <v>77</v>
      </c>
      <c r="F19" s="190" t="s">
        <v>88</v>
      </c>
      <c r="G19" s="191"/>
      <c r="H19" s="191"/>
      <c r="I19" s="191"/>
      <c r="J19" s="191"/>
      <c r="K19" s="191"/>
      <c r="L19" s="191"/>
      <c r="M19" s="192"/>
    </row>
  </sheetData>
  <mergeCells count="14">
    <mergeCell ref="F18:M18"/>
    <mergeCell ref="F19:M19"/>
    <mergeCell ref="D2:M2"/>
    <mergeCell ref="D13:M13"/>
    <mergeCell ref="F14:M14"/>
    <mergeCell ref="F15:M15"/>
    <mergeCell ref="F16:M16"/>
    <mergeCell ref="F17:M17"/>
    <mergeCell ref="F3:M3"/>
    <mergeCell ref="F4:M4"/>
    <mergeCell ref="F5:M5"/>
    <mergeCell ref="F6:M6"/>
    <mergeCell ref="F7:M7"/>
    <mergeCell ref="F8:M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8"/>
  <dimension ref="C2:I11"/>
  <sheetViews>
    <sheetView showGridLines="0" workbookViewId="0">
      <selection activeCell="P7" sqref="P7"/>
    </sheetView>
  </sheetViews>
  <sheetFormatPr defaultColWidth="8.85546875" defaultRowHeight="15"/>
  <cols>
    <col min="3" max="3" width="7.42578125" customWidth="1"/>
    <col min="4" max="4" width="15" customWidth="1"/>
    <col min="9" max="9" width="11.140625" customWidth="1"/>
  </cols>
  <sheetData>
    <row r="2" spans="3:9" ht="15" customHeight="1">
      <c r="D2" s="196" t="s">
        <v>99</v>
      </c>
      <c r="E2" s="196"/>
      <c r="F2" s="196"/>
      <c r="G2" s="196"/>
      <c r="H2" s="196"/>
      <c r="I2" s="196"/>
    </row>
    <row r="3" spans="3:9" ht="15" customHeight="1">
      <c r="D3" s="196"/>
      <c r="E3" s="196"/>
      <c r="F3" s="196"/>
      <c r="G3" s="196"/>
      <c r="H3" s="196"/>
      <c r="I3" s="196"/>
    </row>
    <row r="4" spans="3:9" ht="15" customHeight="1">
      <c r="D4" s="196"/>
      <c r="E4" s="196"/>
      <c r="F4" s="196"/>
      <c r="G4" s="196"/>
      <c r="H4" s="196"/>
      <c r="I4" s="196"/>
    </row>
    <row r="5" spans="3:9" ht="15" customHeight="1">
      <c r="D5" s="197"/>
      <c r="E5" s="197"/>
      <c r="F5" s="197"/>
      <c r="G5" s="197"/>
      <c r="H5" s="197"/>
      <c r="I5" s="197"/>
    </row>
    <row r="6" spans="3:9" ht="30" customHeight="1">
      <c r="C6" s="10" t="s">
        <v>70</v>
      </c>
      <c r="D6" s="10" t="s">
        <v>71</v>
      </c>
      <c r="E6" s="195" t="s">
        <v>72</v>
      </c>
      <c r="F6" s="195"/>
      <c r="G6" s="195"/>
      <c r="H6" s="195"/>
      <c r="I6" s="195"/>
    </row>
    <row r="7" spans="3:9" ht="30" customHeight="1">
      <c r="C7" s="10">
        <v>0.1</v>
      </c>
      <c r="D7" s="11" t="s">
        <v>89</v>
      </c>
      <c r="E7" s="190" t="s">
        <v>94</v>
      </c>
      <c r="F7" s="191"/>
      <c r="G7" s="191"/>
      <c r="H7" s="191"/>
      <c r="I7" s="192"/>
    </row>
    <row r="8" spans="3:9" ht="30" customHeight="1">
      <c r="C8" s="10">
        <v>0.3</v>
      </c>
      <c r="D8" s="11" t="s">
        <v>90</v>
      </c>
      <c r="E8" s="190" t="s">
        <v>95</v>
      </c>
      <c r="F8" s="191"/>
      <c r="G8" s="191"/>
      <c r="H8" s="191"/>
      <c r="I8" s="192"/>
    </row>
    <row r="9" spans="3:9" ht="30" customHeight="1">
      <c r="C9" s="10">
        <v>0.5</v>
      </c>
      <c r="D9" s="11" t="s">
        <v>91</v>
      </c>
      <c r="E9" s="190" t="s">
        <v>96</v>
      </c>
      <c r="F9" s="191"/>
      <c r="G9" s="191"/>
      <c r="H9" s="191"/>
      <c r="I9" s="192"/>
    </row>
    <row r="10" spans="3:9" ht="30" customHeight="1">
      <c r="C10" s="10">
        <v>0.7</v>
      </c>
      <c r="D10" s="11" t="s">
        <v>93</v>
      </c>
      <c r="E10" s="190" t="s">
        <v>97</v>
      </c>
      <c r="F10" s="191"/>
      <c r="G10" s="191"/>
      <c r="H10" s="191"/>
      <c r="I10" s="192"/>
    </row>
    <row r="11" spans="3:9" ht="30" customHeight="1">
      <c r="C11" s="10">
        <v>0.9</v>
      </c>
      <c r="D11" s="11" t="s">
        <v>92</v>
      </c>
      <c r="E11" s="190" t="s">
        <v>98</v>
      </c>
      <c r="F11" s="191"/>
      <c r="G11" s="191"/>
      <c r="H11" s="191"/>
      <c r="I11" s="192"/>
    </row>
  </sheetData>
  <mergeCells count="7">
    <mergeCell ref="E10:I10"/>
    <mergeCell ref="E11:I11"/>
    <mergeCell ref="D2:I5"/>
    <mergeCell ref="E6:I6"/>
    <mergeCell ref="E7:I7"/>
    <mergeCell ref="E8:I8"/>
    <mergeCell ref="E9:I9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6"/>
  <dimension ref="B3:G13"/>
  <sheetViews>
    <sheetView workbookViewId="0">
      <selection activeCell="C4" sqref="C4"/>
    </sheetView>
  </sheetViews>
  <sheetFormatPr defaultColWidth="8.85546875" defaultRowHeight="15"/>
  <cols>
    <col min="2" max="2" width="14.28515625" customWidth="1"/>
    <col min="3" max="3" width="13.140625" customWidth="1"/>
    <col min="6" max="6" width="16.7109375" customWidth="1"/>
    <col min="7" max="7" width="27.7109375" customWidth="1"/>
  </cols>
  <sheetData>
    <row r="3" spans="2:7">
      <c r="B3" s="2" t="s">
        <v>7</v>
      </c>
      <c r="C3" s="2" t="s">
        <v>13</v>
      </c>
      <c r="F3" t="s">
        <v>7</v>
      </c>
      <c r="G3" t="s">
        <v>116</v>
      </c>
    </row>
    <row r="4" spans="2:7">
      <c r="B4" s="2" t="s">
        <v>14</v>
      </c>
      <c r="C4" s="2" t="s">
        <v>16</v>
      </c>
    </row>
    <row r="5" spans="2:7">
      <c r="B5" s="2" t="s">
        <v>14</v>
      </c>
      <c r="C5" s="2" t="s">
        <v>17</v>
      </c>
    </row>
    <row r="6" spans="2:7">
      <c r="B6" s="2" t="s">
        <v>14</v>
      </c>
      <c r="C6" s="2" t="s">
        <v>18</v>
      </c>
    </row>
    <row r="7" spans="2:7">
      <c r="B7" s="2" t="s">
        <v>14</v>
      </c>
      <c r="C7" s="2" t="s">
        <v>19</v>
      </c>
    </row>
    <row r="8" spans="2:7">
      <c r="B8" s="2" t="s">
        <v>14</v>
      </c>
      <c r="C8" s="2" t="s">
        <v>20</v>
      </c>
    </row>
    <row r="9" spans="2:7">
      <c r="B9" s="2" t="s">
        <v>15</v>
      </c>
      <c r="C9" s="2" t="s">
        <v>21</v>
      </c>
    </row>
    <row r="10" spans="2:7">
      <c r="B10" s="2" t="s">
        <v>15</v>
      </c>
      <c r="C10" s="2" t="s">
        <v>22</v>
      </c>
    </row>
    <row r="11" spans="2:7">
      <c r="B11" s="2" t="s">
        <v>15</v>
      </c>
      <c r="C11" s="2" t="s">
        <v>23</v>
      </c>
    </row>
    <row r="12" spans="2:7">
      <c r="B12" s="2" t="s">
        <v>15</v>
      </c>
      <c r="C12" s="2" t="s">
        <v>19</v>
      </c>
    </row>
    <row r="13" spans="2:7">
      <c r="B13" s="2" t="s">
        <v>15</v>
      </c>
      <c r="C13" s="2" t="s">
        <v>20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"/>
  <sheetViews>
    <sheetView workbookViewId="0">
      <selection activeCell="J4" sqref="J4"/>
    </sheetView>
  </sheetViews>
  <sheetFormatPr defaultRowHeight="15"/>
  <cols>
    <col min="1" max="1" width="22.7109375" style="16" customWidth="1"/>
    <col min="2" max="2" width="22.7109375" customWidth="1"/>
    <col min="3" max="3" width="30.7109375" customWidth="1"/>
    <col min="6" max="6" width="22.7109375" style="16" customWidth="1"/>
    <col min="7" max="7" width="22.7109375" customWidth="1"/>
    <col min="8" max="8" width="30.7109375" customWidth="1"/>
  </cols>
  <sheetData>
    <row r="1" spans="1:8">
      <c r="A1" s="49" t="s">
        <v>192</v>
      </c>
      <c r="F1" s="49" t="s">
        <v>193</v>
      </c>
    </row>
    <row r="2" spans="1:8" ht="15.75">
      <c r="A2" s="50" t="s">
        <v>194</v>
      </c>
      <c r="B2" s="51" t="s">
        <v>195</v>
      </c>
      <c r="C2" s="51" t="s">
        <v>196</v>
      </c>
      <c r="F2" s="50" t="s">
        <v>197</v>
      </c>
      <c r="G2" s="51" t="s">
        <v>195</v>
      </c>
      <c r="H2" s="51" t="s">
        <v>196</v>
      </c>
    </row>
    <row r="3" spans="1:8" ht="94.5">
      <c r="A3" s="52">
        <v>1</v>
      </c>
      <c r="B3" s="53" t="s">
        <v>198</v>
      </c>
      <c r="C3" s="53" t="s">
        <v>199</v>
      </c>
      <c r="F3" s="52">
        <v>1</v>
      </c>
      <c r="G3" s="53" t="s">
        <v>198</v>
      </c>
      <c r="H3" s="53" t="s">
        <v>200</v>
      </c>
    </row>
    <row r="4" spans="1:8" ht="78.75">
      <c r="A4" s="52">
        <v>2</v>
      </c>
      <c r="B4" s="53" t="s">
        <v>201</v>
      </c>
      <c r="C4" s="53" t="s">
        <v>202</v>
      </c>
      <c r="F4" s="52">
        <v>2</v>
      </c>
      <c r="G4" s="53" t="s">
        <v>201</v>
      </c>
      <c r="H4" s="53" t="s">
        <v>203</v>
      </c>
    </row>
    <row r="5" spans="1:8" ht="78.75">
      <c r="A5" s="52">
        <v>3</v>
      </c>
      <c r="B5" s="53" t="s">
        <v>204</v>
      </c>
      <c r="C5" s="53" t="s">
        <v>205</v>
      </c>
      <c r="F5" s="52">
        <v>3</v>
      </c>
      <c r="G5" s="53" t="s">
        <v>204</v>
      </c>
      <c r="H5" s="53" t="s">
        <v>206</v>
      </c>
    </row>
    <row r="6" spans="1:8" ht="110.25">
      <c r="A6" s="52">
        <v>4</v>
      </c>
      <c r="B6" s="53" t="s">
        <v>207</v>
      </c>
      <c r="C6" s="53" t="s">
        <v>208</v>
      </c>
      <c r="F6" s="52">
        <v>4</v>
      </c>
      <c r="G6" s="53" t="s">
        <v>207</v>
      </c>
      <c r="H6" s="53" t="s">
        <v>209</v>
      </c>
    </row>
    <row r="7" spans="1:8" ht="94.5">
      <c r="A7" s="52">
        <v>5</v>
      </c>
      <c r="B7" s="53" t="s">
        <v>210</v>
      </c>
      <c r="C7" s="53" t="s">
        <v>211</v>
      </c>
      <c r="F7" s="52">
        <v>5</v>
      </c>
      <c r="G7" s="53" t="s">
        <v>210</v>
      </c>
      <c r="H7" s="53" t="s">
        <v>212</v>
      </c>
    </row>
    <row r="8" spans="1:8">
      <c r="A8" s="49" t="s">
        <v>213</v>
      </c>
      <c r="F8" s="49" t="s">
        <v>213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12278EAD9EB141AA97337D6D658340" ma:contentTypeVersion="8" ma:contentTypeDescription="Crie um novo documento." ma:contentTypeScope="" ma:versionID="961508490b1a7fcd2ff3c0082e32a227">
  <xsd:schema xmlns:xsd="http://www.w3.org/2001/XMLSchema" xmlns:xs="http://www.w3.org/2001/XMLSchema" xmlns:p="http://schemas.microsoft.com/office/2006/metadata/properties" xmlns:ns2="f55c3d5e-154a-4cf3-8e5c-915919b508ea" xmlns:ns3="0c18e718-441e-4569-b6ad-408f4c18c5ae" targetNamespace="http://schemas.microsoft.com/office/2006/metadata/properties" ma:root="true" ma:fieldsID="be9d4f9359ddceb650d5e2996cf04b5a" ns2:_="" ns3:_="">
    <xsd:import namespace="f55c3d5e-154a-4cf3-8e5c-915919b508ea"/>
    <xsd:import namespace="0c18e718-441e-4569-b6ad-408f4c18c5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5c3d5e-154a-4cf3-8e5c-915919b50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18e718-441e-4569-b6ad-408f4c18c5a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5ABB9E-2B67-4E98-BF79-DB1012F6E21D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0c18e718-441e-4569-b6ad-408f4c18c5ae"/>
    <ds:schemaRef ds:uri="f55c3d5e-154a-4cf3-8e5c-915919b508e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0134407-2E77-42EC-8A43-5F2D8235B5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7E7EAC-CF26-40F1-843F-23DA944CFC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5c3d5e-154a-4cf3-8e5c-915919b508ea"/>
    <ds:schemaRef ds:uri="0c18e718-441e-4569-b6ad-408f4c18c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1. Resumo do Projeto</vt:lpstr>
      <vt:lpstr>2. Relatório de eventos</vt:lpstr>
      <vt:lpstr>3. Ind. do Projeto (Opcional) </vt:lpstr>
      <vt:lpstr>4. Planej. de Riscos (Opcional)</vt:lpstr>
      <vt:lpstr>Planilha1</vt:lpstr>
      <vt:lpstr>Planilha2</vt:lpstr>
      <vt:lpstr>Planilha3</vt:lpstr>
      <vt:lpstr>VALIDAÇÃO</vt:lpstr>
      <vt:lpstr>Matriz de Riscos</vt:lpstr>
      <vt:lpstr>'1. Resumo do Projeto'!Area_de_impressao</vt:lpstr>
      <vt:lpstr>'2. Relatório de eventos'!Area_de_impressao</vt:lpstr>
      <vt:lpstr>'3. Ind. do Projeto (Opcional) '!Area_de_impressao</vt:lpstr>
      <vt:lpstr>'4. Planej. de Riscos (Opcional)'!Area_de_impressao</vt:lpstr>
      <vt:lpstr>Nome</vt:lpstr>
      <vt:lpstr>Unidade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Moises</dc:creator>
  <cp:keywords/>
  <dc:description/>
  <cp:lastModifiedBy>Roger Amaral Pires</cp:lastModifiedBy>
  <cp:lastPrinted>2026-03-26T11:29:07Z</cp:lastPrinted>
  <dcterms:created xsi:type="dcterms:W3CDTF">2022-08-18T18:52:06Z</dcterms:created>
  <dcterms:modified xsi:type="dcterms:W3CDTF">2026-05-20T11:35:24Z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0x010100F512278EAD9EB141AA97337D6D658340</vt:lpwstr>
  </property>
</Properties>
</file>