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ebserhnet.sharepoint.com/sites/PDEHUPES-Vigncia2024-2028/Documentos Compartilhados/CONTROLE E REPLANEJAMENTO/Revisão do PDE 2024-2028/2026_Versão 6/01. Atualização dos Projetos (versão 6)/"/>
    </mc:Choice>
  </mc:AlternateContent>
  <xr:revisionPtr revIDLastSave="8" documentId="13_ncr:1_{0072FB79-6A58-4884-8BAC-ABA8122C5E60}" xr6:coauthVersionLast="47" xr6:coauthVersionMax="47" xr10:uidLastSave="{3FBB20C0-D595-431E-AD47-559221C6FF59}"/>
  <bookViews>
    <workbookView xWindow="-25320" yWindow="240" windowWidth="25440" windowHeight="15390" tabRatio="852" firstSheet="2" activeTab="2" xr2:uid="{1A642920-C102-4CB6-BC6E-A5888C8C1A19}"/>
  </bookViews>
  <sheets>
    <sheet name="Consolidado" sheetId="9" state="hidden" r:id="rId1"/>
    <sheet name="P103 2.0" sheetId="2" state="hidden" r:id="rId2"/>
    <sheet name="Ficha do Projeto" sheetId="16" r:id="rId3"/>
    <sheet name="Indicador 1" sheetId="14" r:id="rId4"/>
    <sheet name="Relatório de eventos (Opcional)" sheetId="17" r:id="rId5"/>
    <sheet name="Planej. de Riscos (Opcional)" sheetId="18" r:id="rId6"/>
    <sheet name="Conceitos - ficha indicador " sheetId="15" r:id="rId7"/>
    <sheet name="P5.04 2025" sheetId="8" state="hidden" r:id="rId8"/>
    <sheet name="NOVO Certificação AGHU" sheetId="12" state="hidden" r:id="rId9"/>
    <sheet name="NOVO Digital Prontuários " sheetId="13" state="hidden" r:id="rId10"/>
  </sheets>
  <externalReferences>
    <externalReference r:id="rId11"/>
    <externalReference r:id="rId12"/>
    <externalReference r:id="rId13"/>
    <externalReference r:id="rId14"/>
  </externalReferences>
  <definedNames>
    <definedName name="_xlnm._FilterDatabase" localSheetId="0" hidden="1">Consolidado!$A$2:$K$4</definedName>
    <definedName name="_xlnm._FilterDatabase" localSheetId="8" hidden="1">'NOVO Certificação AGHU'!$B$2:$F$19</definedName>
    <definedName name="_xlnm._FilterDatabase" localSheetId="9" hidden="1">'NOVO Digital Prontuários '!$B$2:$F$19</definedName>
    <definedName name="_xlnm._FilterDatabase" localSheetId="1" hidden="1">'P103 2.0'!$B$2:$F$19</definedName>
    <definedName name="_xlnm._FilterDatabase" localSheetId="7" hidden="1">'P5.04 2025'!$B$2:$F$19</definedName>
    <definedName name="_xlnm.Print_Area" localSheetId="3">'Indicador 1'!$A$1:$Z$80</definedName>
    <definedName name="_xlnm.Print_Area" localSheetId="8">'NOVO Certificação AGHU'!$B$2:$F$32</definedName>
    <definedName name="_xlnm.Print_Area" localSheetId="9">'NOVO Digital Prontuários '!$B$2:$F$32</definedName>
    <definedName name="_xlnm.Print_Area" localSheetId="1">'P103 2.0'!$B$2:$F$32</definedName>
    <definedName name="_xlnm.Print_Area" localSheetId="7">'P5.04 2025'!$B$2:$F$33</definedName>
    <definedName name="Meta" localSheetId="0">'[1]Ficha indicados PNE - revisão'!#REF!</definedName>
    <definedName name="Meta" localSheetId="8">#REF!</definedName>
    <definedName name="Meta" localSheetId="9">#REF!</definedName>
    <definedName name="Meta" localSheetId="7">#REF!</definedName>
    <definedName name="Meta">#REF!</definedName>
    <definedName name="Nome" localSheetId="0">#REF!</definedName>
    <definedName name="Nome" localSheetId="8">#REF!</definedName>
    <definedName name="Nome" localSheetId="9">#REF!</definedName>
    <definedName name="Nome" localSheetId="7">#REF!</definedName>
    <definedName name="Nome">#REF!</definedName>
    <definedName name="periodicidade" localSheetId="3">'Indicador 1'!$R$39</definedName>
    <definedName name="periodicidade">#REF!</definedName>
    <definedName name="Tipo" localSheetId="0">'[1]Ficha indicados PNE - revisão'!#REF!</definedName>
    <definedName name="Tipo" localSheetId="8">#REF!</definedName>
    <definedName name="Tipo" localSheetId="9">#REF!</definedName>
    <definedName name="Tipo" localSheetId="7">#REF!</definedName>
    <definedName name="Tipo">#REF!</definedName>
    <definedName name="_xlnm.Print_Titles" localSheetId="0">Consolidado!$1:$2</definedName>
    <definedName name="Unidade" localSheetId="0">Consolidado!#REF!</definedName>
    <definedName name="Unidade">[2]!Unid[Unidade]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3" i="18" l="1"/>
  <c r="H129" i="18"/>
  <c r="H125" i="18"/>
  <c r="H121" i="18"/>
  <c r="H117" i="18"/>
  <c r="H113" i="18"/>
  <c r="H109" i="18"/>
  <c r="H105" i="18"/>
  <c r="H101" i="18"/>
  <c r="H97" i="18"/>
  <c r="H93" i="18"/>
  <c r="H89" i="18"/>
  <c r="M85" i="18"/>
  <c r="H85" i="18"/>
  <c r="H81" i="18"/>
  <c r="M81" i="18" s="1"/>
  <c r="H77" i="18"/>
  <c r="M77" i="18" s="1"/>
  <c r="H73" i="18"/>
  <c r="M73" i="18" s="1"/>
  <c r="H69" i="18"/>
  <c r="M69" i="18" s="1"/>
  <c r="H65" i="18"/>
  <c r="M65" i="18" s="1"/>
  <c r="M61" i="18"/>
  <c r="H61" i="18"/>
  <c r="H57" i="18"/>
  <c r="M57" i="18" s="1"/>
  <c r="H53" i="18"/>
  <c r="M53" i="18" s="1"/>
  <c r="H49" i="18"/>
  <c r="M49" i="18" s="1"/>
  <c r="H45" i="18"/>
  <c r="M45" i="18" s="1"/>
  <c r="H41" i="18"/>
  <c r="M41" i="18" s="1"/>
  <c r="M37" i="18"/>
  <c r="H37" i="18"/>
  <c r="H33" i="18"/>
  <c r="M33" i="18" s="1"/>
  <c r="H29" i="18"/>
  <c r="M29" i="18" s="1"/>
  <c r="H25" i="18"/>
  <c r="M25" i="18" s="1"/>
  <c r="H21" i="18"/>
  <c r="M21" i="18" s="1"/>
  <c r="M17" i="18"/>
  <c r="M13" i="18"/>
  <c r="M9" i="18"/>
  <c r="J4" i="18"/>
  <c r="G4" i="18"/>
  <c r="G4" i="17"/>
  <c r="E4" i="17"/>
  <c r="M28" i="16"/>
  <c r="C28" i="16"/>
  <c r="F32" i="13"/>
  <c r="F32" i="12"/>
  <c r="F33" i="8"/>
  <c r="F32" i="2"/>
  <c r="F28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Italo Lopes França</author>
  </authors>
  <commentList>
    <comment ref="D4" authorId="0" shapeId="0" xr:uid="{D3E71149-DA55-4FC9-BB62-58847D3F76DE}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 xr:uid="{35C9BBFF-6B84-4F5F-9AC7-DC7E85874BD6}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 xr:uid="{A0374B7A-6765-40CF-9027-1D054B519EA5}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Marclinge Barros</author>
  </authors>
  <commentList>
    <comment ref="D16" authorId="0" shapeId="0" xr:uid="{5FB69B39-A381-415B-8C80-C4485B3D2130}">
      <text>
        <r>
          <rPr>
            <b/>
            <sz val="9"/>
            <color rgb="FF000000"/>
            <rFont val="Segoe UI"/>
            <family val="2"/>
            <charset val="1"/>
          </rPr>
          <t>Objetivo SMART: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Descreva o objetivo do projeto a partir da técnica SMART (ser específico, mensurável, alcançável, realista e definido no tempo). Exemplo: Conceber e produzir o evento exclusivo do hospital ACME, o 2023 Meeting – Para 300 médicos oncologistas de todo Brasil, incluindo hospedagem, passagens aéreas, transfers e alimentação. Será organizada a apresentação de 2 palestrantes nacionais e 5 internacionais, com prestação de serviço de informação ao médico incluindo e-mails marketing, hot-site com informações científicas, material gráfico com identidade visual do evento e cenografia. Acontecerá de 4 a 6 de abril em São Paulo. No dia 5 de abril haverá um evento social com jantar.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Marclinge Barros</author>
  </authors>
  <commentList>
    <comment ref="I8" authorId="0" shapeId="0" xr:uid="{670BB8C7-A878-419A-B0FA-4355993DCC8A}">
      <text>
        <r>
          <rPr>
            <b/>
            <sz val="9"/>
            <color indexed="81"/>
            <rFont val="Segoe UI"/>
            <family val="2"/>
          </rPr>
          <t>Estratégia:</t>
        </r>
        <r>
          <rPr>
            <sz val="9"/>
            <color indexed="81"/>
            <rFont val="Segoe UI"/>
            <family val="2"/>
          </rPr>
          <t xml:space="preserve">
Estratégia
Escolha uma estratégia:
Mitigar/Melhorar = reduzir ou aumentar a probabilidade ou impacto; 
Eliminar/Explorar = garantir que o risco não ocorra ou ocorra;
Transferir/Compartilhar = Transferir o risco para terceiros (seguro, terceirização) ou compartilhar a oportunidade (parceria, consórcio); 
Escalar = A ameaça ou oportunidade deve ser escalada para instâncias superiores;
Aceitar = Nenhuma ação está disponível, restando apenas aceitar o risco, porém o mesmo deve ser monitorado pelo gerente de projetos
</t>
        </r>
      </text>
    </comment>
    <comment ref="J8" authorId="0" shapeId="0" xr:uid="{B5A58E68-1772-46EF-A28E-E77273193E05}">
      <text>
        <r>
          <rPr>
            <b/>
            <sz val="9"/>
            <color indexed="81"/>
            <rFont val="Segoe UI"/>
            <family val="2"/>
          </rPr>
          <t>Ação de Conteção:</t>
        </r>
        <r>
          <rPr>
            <sz val="9"/>
            <color indexed="81"/>
            <rFont val="Segoe UI"/>
            <family val="2"/>
          </rPr>
          <t xml:space="preserve">
Toda e qualquer ação prévia a ocorrência do risco que será tomada pelo Gerente de Projetos para reduzir sua probabilidade de ocorrência no caso de ameaça ou aumentar a probabilidade de ocorrência, no caso de oportunidade. </t>
        </r>
      </text>
    </comment>
    <comment ref="K8" authorId="0" shapeId="0" xr:uid="{76767EAF-7C5A-4110-BF12-9C86EF3069BC}">
      <text>
        <r>
          <rPr>
            <b/>
            <sz val="9"/>
            <color indexed="81"/>
            <rFont val="Segoe UI"/>
            <family val="2"/>
          </rPr>
          <t>Ação de Contingência:</t>
        </r>
        <r>
          <rPr>
            <sz val="9"/>
            <color indexed="81"/>
            <rFont val="Segoe UI"/>
            <family val="2"/>
          </rPr>
          <t xml:space="preserve">
Toda e qualquer ação posterior a ocorrência do risco que será tomada pelo Gerente de Projetos para reduzir os impactos do risco e retomar o projeto à linha de base.</t>
        </r>
      </text>
    </comment>
    <comment ref="L8" authorId="0" shapeId="0" xr:uid="{F3AD3DE3-4EB8-4D48-9A2A-EEB169D4400D}">
      <text>
        <r>
          <rPr>
            <b/>
            <sz val="9"/>
            <color indexed="81"/>
            <rFont val="Segoe UI"/>
            <family val="2"/>
          </rPr>
          <t>Status:</t>
        </r>
        <r>
          <rPr>
            <sz val="9"/>
            <color indexed="81"/>
            <rFont val="Segoe UI"/>
            <family val="2"/>
          </rPr>
          <t xml:space="preserve">
Informar o status do risco, se o mesmo encontra-se em aberto (ainda pode ocorrer), se ocorreu ou se está fechado (não é mais possível este risco ocorrer)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Italo Lopes França</author>
  </authors>
  <commentList>
    <comment ref="D4" authorId="0" shapeId="0" xr:uid="{773B2503-0EC3-4FE1-99AF-2A1AE824AD05}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 xr:uid="{C3C49A8B-5000-4A8E-A0B4-FDBA80CD8EA9}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 xr:uid="{744628B5-807D-48A9-B408-C02E428A6475}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Italo Lopes França</author>
  </authors>
  <commentList>
    <comment ref="D4" authorId="0" shapeId="0" xr:uid="{47834881-D617-4A34-9CE8-DF125155C9F7}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 xr:uid="{79318C91-FE6E-4813-81E6-19A8C4B5C532}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 xr:uid="{0528C736-1E8E-4E6D-A797-38BC299E98A1}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Italo Lopes França</author>
  </authors>
  <commentList>
    <comment ref="D4" authorId="0" shapeId="0" xr:uid="{AF0BB074-0B3D-4201-94C7-6B2050BCFFA6}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 xr:uid="{BE0B2640-2E6F-4F13-AC50-465CA0959E4C}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 xr:uid="{F3E6CE9A-A624-4188-B453-8696B3B7BF3A}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<sst xmlns="http://schemas.openxmlformats.org/spreadsheetml/2006/main" count="620" uniqueCount="435">
  <si>
    <t>Plano de Negócios 2024 | Indicadores, Metas e Projetos Estratégicos</t>
  </si>
  <si>
    <t xml:space="preserve">Pilar </t>
  </si>
  <si>
    <t>Cód.</t>
  </si>
  <si>
    <t>Objetivo Estratégico</t>
  </si>
  <si>
    <t>Cód. do Projeto</t>
  </si>
  <si>
    <t>Projeto Estratégico</t>
  </si>
  <si>
    <t xml:space="preserve">Link Project 
(entregas detalhadas e cronograma) </t>
  </si>
  <si>
    <t xml:space="preserve">Indicadores </t>
  </si>
  <si>
    <t>Área Responsável pelo Projeto</t>
  </si>
  <si>
    <t xml:space="preserve">Gerente do Projeto </t>
  </si>
  <si>
    <t xml:space="preserve">Gerente Suplente </t>
  </si>
  <si>
    <t xml:space="preserve">Situação </t>
  </si>
  <si>
    <t xml:space="preserve">Sociedade (Assistência) </t>
  </si>
  <si>
    <t>OE03</t>
  </si>
  <si>
    <t>Ampliar e qualificar a participação na rede nacional de cuidados oncológicos</t>
  </si>
  <si>
    <t>P1.03</t>
  </si>
  <si>
    <t>Desenvolvimento da Rede Oncológica da Ebserh</t>
  </si>
  <si>
    <t>https://project.microsoft.com/ebserh.gov.br/pt-BR?org=org52862035.crm.dynamics.com&amp;clientType=DefaultOrg#/taskgrid?projectId=C2986A02-42D4-4DAB-9809-2D1220163A1F&amp;type=0&amp;appId=aa08498f-8f7a-ea11-a812-000d3a569e93</t>
  </si>
  <si>
    <t>1. Tempo médio para o início do tratamento após a entrada na Rede Ebserh
2. Percentual de procedimentos oncológicos ofertados para a regulação do Gestor SUS</t>
  </si>
  <si>
    <t>Vice-Presidência (Assessoria)</t>
  </si>
  <si>
    <t>Ingrid Magatti Lopes</t>
  </si>
  <si>
    <t>Adriano Rodrigues De Sousa</t>
  </si>
  <si>
    <t>Em andamento</t>
  </si>
  <si>
    <t>Responsabilidade Ambiental, Social e Governança</t>
  </si>
  <si>
    <t>OE11</t>
  </si>
  <si>
    <t>Aprimorar o modelo de governança corporativa da Rede</t>
  </si>
  <si>
    <t>P4.02</t>
  </si>
  <si>
    <t>Instituição do modelo de governança corporativa da Rede Ebserh</t>
  </si>
  <si>
    <t>https://project.microsoft.com/ebserh.gov.br/pt-BR?org=org52862035.crm.dynamics.com&amp;clientType=DefaultOrg#/taskgrid?projectId=25CE02D4-2E1D-47EA-A34F-000512679DAD&amp;type=0&amp;appId=aa08498f-8f7a-ea11-a812-000d3a569e93</t>
  </si>
  <si>
    <t>1. Índice de Satisfação dos Usuários dos hospitais da Rede Ebserh
2. Índice de avaliação de governança organizacional (iESGo)
3. Indicador de Conformidade Sest (IC-Sest)
4. Índice de Governança da Ebserh (IG-Ebserh)</t>
  </si>
  <si>
    <t>Vice-Presidência (CEIC)</t>
  </si>
  <si>
    <t xml:space="preserve">Leandro Ambrósio </t>
  </si>
  <si>
    <t xml:space="preserve">Não iniciado </t>
  </si>
  <si>
    <t>OE12</t>
  </si>
  <si>
    <t>Promover sustentabilidade ambiental e responsabilidade social em Rede</t>
  </si>
  <si>
    <t>P4.03</t>
  </si>
  <si>
    <t>Implementação da Política Ambiental da Ebserh</t>
  </si>
  <si>
    <t>https://project.microsoft.com/ebserh.gov.br/pt-BR?org=org52862035.crm.dynamics.com&amp;clientType=DefaultOrg#/taskgrid?projectId=1F69D06C-341C-4807-BBA1-8FF5770E1C44&amp;type=0&amp;appId=aa08498f-8f7a-ea11-a812-000d3a569e93</t>
  </si>
  <si>
    <t>1. Percentual  de hospitais com plano de ação do Sistema de Gestão Ambiental
2. Percentual de conformidade dos concursos em relação à legislação de cotas 
3. Percentual  de hospitais com pelo menos uma ação prioritária de responsabilidade social</t>
  </si>
  <si>
    <t>P4.04</t>
  </si>
  <si>
    <t xml:space="preserve">Ebserh para todas as pessoas </t>
  </si>
  <si>
    <t>https://project.microsoft.com/ebserh.gov.br/pt-BR?org=org52862035.crm.dynamics.com&amp;clientType=DefaultOrg#/taskgrid?projectId=049A5E70-65FB-4BDA-85C4-19502D7841F0&amp;type=0&amp;appId=aa08498f-8f7a-ea11-a812-000d3a569e93</t>
  </si>
  <si>
    <t xml:space="preserve">1. Percentual de pessoas contratadas em conformidade com a legislação de cotas em concursos
2. Número de HUFs em conformidade com o Decreto nº 11.430/23 'mulheres vítimas violência'
3. Percentual de mulheres em cargos de chefia 
4. Percentual de pessoas com deficiência convocadas 
5. Percentual de pessoas negras e pardas convocadas 
6. Percentual de conformidade dos concursos em relação à legislação de cotas </t>
  </si>
  <si>
    <t>Pedro Costa Ferreira</t>
  </si>
  <si>
    <t>Flaviana Maribondo Gonçalves</t>
  </si>
  <si>
    <t>Desenvolvimento Institucional</t>
  </si>
  <si>
    <t>OE15</t>
  </si>
  <si>
    <t>Promover atuação integrada dos hospitais em Rede</t>
  </si>
  <si>
    <t>P5.02</t>
  </si>
  <si>
    <t>Integra Rede Ebserh</t>
  </si>
  <si>
    <t>https://project.microsoft.com/ebserh.gov.br/pt-BR?org=org52862035.crm.dynamics.com&amp;clientType=DefaultOrg#/taskgrid?projectId=AE395752-8539-45E0-81B3-7BFFE0CB2500&amp;type=0&amp;appId=aa08498f-8f7a-ea11-a812-000d3a569e93</t>
  </si>
  <si>
    <t>1. Percentual de hospitais com participação em pelo menos uma ação integrada priorizada</t>
  </si>
  <si>
    <t xml:space="preserve">Vice-Presidência (CGR) </t>
  </si>
  <si>
    <t>Fernanda Albuquerque Pereira Cocentino</t>
  </si>
  <si>
    <t>OE16</t>
  </si>
  <si>
    <t>Fortalecer o reconhecimento da imagem pública da Ebserh</t>
  </si>
  <si>
    <t>P5.03</t>
  </si>
  <si>
    <t>Comunicação Total Ebserh</t>
  </si>
  <si>
    <t>https://project.microsoft.com/ebserh.gov.br/pt-BR?org=org52862035.crm.dynamics.com&amp;clientType=DefaultOrg#/taskgrid?projectId=57AED0D2-B66A-4373-93E9-42848A7BA36C&amp;type=0&amp;appId=aa08498f-8f7a-ea11-a812-000d3a569e93</t>
  </si>
  <si>
    <t>1. Número de citações da Ebserh na imprensa</t>
  </si>
  <si>
    <t>Presidência (CCS)</t>
  </si>
  <si>
    <t>George Santos Magalhaes</t>
  </si>
  <si>
    <t>Paula Morena</t>
  </si>
  <si>
    <t>OE17</t>
  </si>
  <si>
    <t>Desenvolver capacidade institucional em gestão hospitalar</t>
  </si>
  <si>
    <t>P5.04</t>
  </si>
  <si>
    <t>Desenvolvimento do Centro de Estudos Avançados em Gestão Hospitalar (CEAGH-Ebserh)</t>
  </si>
  <si>
    <t>https://project.microsoft.com/ebserh.gov.br/pt-BR?org=org52862035.crm.dynamics.com&amp;clientType=DefaultOrg#/taskgrid?projectId=5F8BD1DB-0C3D-4736-8500-A5DCE9D0067D&amp;type=0&amp;appId=aa08498f-8f7a-ea11-a812-000d3a569e93</t>
  </si>
  <si>
    <t>1. Índice de desempenho dos membros do colegiado executivo dos hospitais</t>
  </si>
  <si>
    <t>Franco Nero Dias Marçal</t>
  </si>
  <si>
    <t>LOGO</t>
  </si>
  <si>
    <t>FICHA DO PROJETO</t>
  </si>
  <si>
    <t>Código do Projeto</t>
  </si>
  <si>
    <t>Sigla da Área</t>
  </si>
  <si>
    <t>Versão</t>
  </si>
  <si>
    <t>VP</t>
  </si>
  <si>
    <t>2.0</t>
  </si>
  <si>
    <t>IDENTIFICAÇÃO</t>
  </si>
  <si>
    <t>Nome do projeto:</t>
  </si>
  <si>
    <t>Nome do gerente do projeto:</t>
  </si>
  <si>
    <t>Nome do gerente do projeto substituto:</t>
  </si>
  <si>
    <t>Sigla das áreas envolvidas na condução e execução da atividades do projeto:</t>
  </si>
  <si>
    <t>VP, CEIC, CGR, DAS, DAI, DEPI</t>
  </si>
  <si>
    <t>Data de início do projeto:</t>
  </si>
  <si>
    <t>Data de término do projeto:</t>
  </si>
  <si>
    <t>Tema estratégico:</t>
  </si>
  <si>
    <t>Sociedade (Usuário SUS)</t>
  </si>
  <si>
    <t>Objetivo estratégico impactado pelo projeto:</t>
  </si>
  <si>
    <t>OE03 Ampliar e qualificar a participação na rede nacional de cuidados oncológicos</t>
  </si>
  <si>
    <t>1º indicador estratégico impactado pelo projeto:</t>
  </si>
  <si>
    <t>Tempo médio para o início do tratamento após a entrada na Rede Ebserh</t>
  </si>
  <si>
    <t>2º indicador estratégico impactado pelo projeto:</t>
  </si>
  <si>
    <t>Percentual de procedimentos oncológicos ofertados para a regulação do Gestor SUS</t>
  </si>
  <si>
    <t>% de procedimentos oncológicos ofertados para a regulação do Gestor SUS</t>
  </si>
  <si>
    <t>3º indicador estratégico impactado pelo projeto:</t>
  </si>
  <si>
    <t>Macroproblema:</t>
  </si>
  <si>
    <t>Oferta de cuidados oncológicos aquém das necessidades do país e desarticulados com a RAS e entre os hospitais integrantes da rede Ebserh - ausência de articulação de rede</t>
  </si>
  <si>
    <t>Causa raiz:</t>
  </si>
  <si>
    <t>Ausência de estratégia de atuação em Rede para cuidados oncológicos</t>
  </si>
  <si>
    <t>Objetivo do projeto:</t>
  </si>
  <si>
    <t>Desenvolver uma Rede Oncológica na Rede Ebserh, integral e integrada, capaz de compartilhar saberes, recursos e buscar executar o estado da arte nos cuidados oncológicos.</t>
  </si>
  <si>
    <t>ENTREGAS DO PROJETO</t>
  </si>
  <si>
    <t>Descrição das principais entregas previstas do projeto</t>
  </si>
  <si>
    <t>Data de início</t>
  </si>
  <si>
    <t>Data limite</t>
  </si>
  <si>
    <t>1. Relatório de benchmarking para a OncoRede da Ebserh</t>
  </si>
  <si>
    <t>2. Metodologia para diagnóstico situacional sobre a estrutura, processos e resultados que envolvem todas as etapas da linha de cuidado oncológica na Rede Ebserh.</t>
  </si>
  <si>
    <t>3. Proposta de calibragem do instrumento de diagnóstico e estratégia de aplicação nos demais hospitais-piloto da Rede.</t>
  </si>
  <si>
    <t>4. Diagnóstico situacional da atenção oncológica na Rede Ebserh.</t>
  </si>
  <si>
    <t>5. Modelo de Atenção Oncológica para a Rede Ebserh.</t>
  </si>
  <si>
    <t xml:space="preserve">Obs: Atualizar, se necessário, a identificação do projeto nesta ficha e transferir suas entregas para monitoramento no Project For The Web. </t>
  </si>
  <si>
    <t>TIPO:</t>
  </si>
  <si>
    <t>Projeto local (PDE)</t>
  </si>
  <si>
    <t>UNIDADE:</t>
  </si>
  <si>
    <t>Hupes-UFBA</t>
  </si>
  <si>
    <t>CÓD:</t>
  </si>
  <si>
    <t>2.04</t>
  </si>
  <si>
    <t>Redução de Impressão Corporativa no HUPES</t>
  </si>
  <si>
    <t>Gerente do projeto:</t>
  </si>
  <si>
    <t>Alexandre Jesus de Souza</t>
  </si>
  <si>
    <t>Gerente do portfólio:</t>
  </si>
  <si>
    <t>Talita Rodrigues Viana Alban</t>
  </si>
  <si>
    <t>Área responsável:</t>
  </si>
  <si>
    <t>SETISD</t>
  </si>
  <si>
    <t>Indicador impactado pelo projeto 1</t>
  </si>
  <si>
    <t>Percentual de redução de impressões corporativas no Hupes-UFBA</t>
  </si>
  <si>
    <t>Aumento de consumo de papel</t>
  </si>
  <si>
    <t>Impressão de documentos do prontuário físico dos pacientes</t>
  </si>
  <si>
    <t>Objetivo do projeto</t>
  </si>
  <si>
    <t>Macroatividade</t>
  </si>
  <si>
    <t>Entregas previstas</t>
  </si>
  <si>
    <t>Diagnóstico situacional</t>
  </si>
  <si>
    <t>Relatório Situacional</t>
  </si>
  <si>
    <t>Plano de Campanha educativa</t>
  </si>
  <si>
    <t>Plano de atividades educativas</t>
  </si>
  <si>
    <t>Estudo de Aplicação de Cotas</t>
  </si>
  <si>
    <t>Aplicação de quotas de impressão</t>
  </si>
  <si>
    <t>Resposta ao Diagnóstico Situacional</t>
  </si>
  <si>
    <t>Plano de atividades</t>
  </si>
  <si>
    <t>Versão:</t>
  </si>
  <si>
    <t>Data de criação da ficha do projeto:</t>
  </si>
  <si>
    <t>Última atualização:</t>
  </si>
  <si>
    <t>Identificador:</t>
  </si>
  <si>
    <t>Unidade</t>
  </si>
  <si>
    <t>Polaridade</t>
  </si>
  <si>
    <t>Periodicidade  de Coleta</t>
  </si>
  <si>
    <t>Tipo</t>
  </si>
  <si>
    <t>AUDITORIA</t>
  </si>
  <si>
    <t>Periodicidade de Análise</t>
  </si>
  <si>
    <t>Nº absoluto</t>
  </si>
  <si>
    <t>Quanto maior, melhor</t>
  </si>
  <si>
    <t>Mensal</t>
  </si>
  <si>
    <t>Estrutura</t>
  </si>
  <si>
    <t>COMISSÃO DE ACUMULO DE CARGOS</t>
  </si>
  <si>
    <t xml:space="preserve">FICHA DE CADASTRO DE INDICADOR </t>
  </si>
  <si>
    <t>Percentual</t>
  </si>
  <si>
    <t>Quanto menor, melhor</t>
  </si>
  <si>
    <t>Bimestral</t>
  </si>
  <si>
    <t>Processo</t>
  </si>
  <si>
    <t>CONSELHO CONSULTIVO</t>
  </si>
  <si>
    <t>Dias</t>
  </si>
  <si>
    <t>Entre faixa</t>
  </si>
  <si>
    <t>Trimestral</t>
  </si>
  <si>
    <t>Resultado</t>
  </si>
  <si>
    <t>COMITÊ DE ENFRENTAMENTO À COVID-19</t>
  </si>
  <si>
    <t>Quadrimestral</t>
  </si>
  <si>
    <t>COMISSÃO DE EXTENSÃO</t>
  </si>
  <si>
    <t>Semestral</t>
  </si>
  <si>
    <t>COMISSÃO DE FARMÁCIA E TERAPÊUTICA</t>
  </si>
  <si>
    <t>Anual</t>
  </si>
  <si>
    <t>ÁREA RESPESPONSÁVEL PELO INDICADOR</t>
  </si>
  <si>
    <t xml:space="preserve">SETOR </t>
  </si>
  <si>
    <t>COMITÊ DE GOVERNANÇA DE TECNOLOGIA DA INFORMAÇÃO</t>
  </si>
  <si>
    <t>COMISSÃO INTRA-HOSPITALAR DE DOAÇÃO DE ÓRGÃOS E TECIDOS PARA TRANSPLANTE</t>
  </si>
  <si>
    <t>DATA DE ELABORAÇÃO DA FICHA</t>
  </si>
  <si>
    <t>VALIDADE</t>
  </si>
  <si>
    <t>VERSÃO</t>
  </si>
  <si>
    <t>1</t>
  </si>
  <si>
    <t>COMITÊ DE IMPLEMENTAÇÃO DA LEI GERAL DE PROTEÇÃO DE DADOS</t>
  </si>
  <si>
    <t>COLEGIADO EXECUTIVO</t>
  </si>
  <si>
    <t xml:space="preserve">PILAR ESTRATÉGICO </t>
  </si>
  <si>
    <t xml:space="preserve">OBJETIVO ESTRATÉGICO </t>
  </si>
  <si>
    <t xml:space="preserve">PROJETO PDE </t>
  </si>
  <si>
    <t>NOME DO INDICADOR</t>
  </si>
  <si>
    <t>COMITÊ PERMANENTE DE DESENVOLVIMENTO DE PESSOAS</t>
  </si>
  <si>
    <t>Percentual de Redução de Impressões Corporativas no Hupes-UFBA</t>
  </si>
  <si>
    <t>COMITÊ DE PADRONIZAÇÃO DE PRODUTOS PARA SAÚDE</t>
  </si>
  <si>
    <t>COMITÊ DE SEGURANÇA DA INFORMAÇÃO</t>
  </si>
  <si>
    <t>DEFINIÇÃO E JUSTIFICATIVA</t>
  </si>
  <si>
    <t>DIVISÃO DE APOIO DIAGNÓSTICO E TERAPÊUTICO</t>
  </si>
  <si>
    <t>Esse indicador permite verificar se está havendo aumento, manutenção ou redução de impressões no Hupes-UFBA.</t>
  </si>
  <si>
    <t>DIVISÃO DE ADMINISTRAÇÃO E FINANÇAS</t>
  </si>
  <si>
    <t>DIVISÃO DE ENFERMAGEM</t>
  </si>
  <si>
    <t>DIVISÃO DE GESTÃO DE CUIDADO</t>
  </si>
  <si>
    <t>DIVISÃO DE GESTÃO DE PESSOAS</t>
  </si>
  <si>
    <t>RELACIONAMENTO DO INDICADOR COM OUTROS INSTRUMENTOS DE GESTÃO E PLANEJAMENTO</t>
  </si>
  <si>
    <t>DIVISÃO DE LOGÍSTICA E INFRAESTRUTURA HOSPITALAR</t>
  </si>
  <si>
    <t>Política de Impressão Corporativa da Rede Ebserh</t>
  </si>
  <si>
    <t>DIVISÃO MEDICA</t>
  </si>
  <si>
    <t>GERENCIA ADMINISTRATIVA</t>
  </si>
  <si>
    <t>GERENCIA DE ATENÇÃO A SAÚDE</t>
  </si>
  <si>
    <t>OUVIDORIA</t>
  </si>
  <si>
    <t>RESPONSÁVEL PELA COLETA</t>
  </si>
  <si>
    <t>RESPONSÁVEL PELA VALIDAÇÃO</t>
  </si>
  <si>
    <t>RESPONSÁVEL PELA ANÁLISE DOS RESULTADOS</t>
  </si>
  <si>
    <t>UISTI</t>
  </si>
  <si>
    <t>COLEX</t>
  </si>
  <si>
    <t>FÓRMULA DE CÁLCULO</t>
  </si>
  <si>
    <t>UNIDADE DE MEDIDA</t>
  </si>
  <si>
    <t xml:space="preserve">META </t>
  </si>
  <si>
    <t>PROTOCOLO</t>
  </si>
  <si>
    <t xml:space="preserve">[nº impressões (colorida + mono) no ano base (2024)]/[nº de impressões (colorida + mono) aferidas no ano corrente] x 100     </t>
  </si>
  <si>
    <t>no máximo 90% do resultado aferido em 2024</t>
  </si>
  <si>
    <t>SETOR DE ADMINISTRAÇÃO</t>
  </si>
  <si>
    <t>SETOR DE ABASTECIMENTO FARMACÊUTICO E SUPRIMENTOS</t>
  </si>
  <si>
    <t>LIMITE</t>
  </si>
  <si>
    <t>POLARIDADE</t>
  </si>
  <si>
    <t xml:space="preserve">PERIODICIDADE DA COLETA </t>
  </si>
  <si>
    <t>PERIODICIDADE DA ANÁLISE</t>
  </si>
  <si>
    <t>TIPO</t>
  </si>
  <si>
    <t>Não há limite</t>
  </si>
  <si>
    <t>PARÂMETROS</t>
  </si>
  <si>
    <t>SETOR DE CONTABILIDADE</t>
  </si>
  <si>
    <t xml:space="preserve">A partir da linha de base (dados de 2024), será calculada a meta do ano corrente ( 2026 - diminuição de 10%) e a partir da meta anual serão estabelecidas metas mensais, viabilizando o monitoramento, avaliação e ações de intervenção tempestivas.     </t>
  </si>
  <si>
    <t>SETOR DE GESTÃO DE ENSINO</t>
  </si>
  <si>
    <t>SETOR DE GOVERNANÇA E ESTRATEGIA</t>
  </si>
  <si>
    <t>SETOR JURÍDICO</t>
  </si>
  <si>
    <t xml:space="preserve">TERMOS </t>
  </si>
  <si>
    <t xml:space="preserve">Impressão corporatova - é a soma do total de impressões coloridas com o total de impressões monocromáticas apresentadas nas notas fiscais dos serviços de outsourcing de impressão.    </t>
  </si>
  <si>
    <t>METODOLOGIA DE COLETA E COMPILAÇÃO</t>
  </si>
  <si>
    <t xml:space="preserve">Mensalmente, com base na informações contidas nas notas fiscais dos serviços de outsourcing de impressão, o Setor de Tecnologia da Informação e Saúde Digital coleta as informações relacionadas ao número total de impressões coloridas, o número total de impressões monocromáticas e o respectivo valor pago pelas referidas impressões, consolida os dados e disponibiliza via planilha de monitoramento de impressões.  </t>
  </si>
  <si>
    <t>FORMA DE VALIDAÇÃO</t>
  </si>
  <si>
    <t xml:space="preserve">As informações enviadas pelos SETISDs devem estar em conformidade com os processos de pagamento das Notas Fiscais dos serviços de outsourcing de impressão.                      </t>
  </si>
  <si>
    <t xml:space="preserve">LIMITAÇÕES E VIESES </t>
  </si>
  <si>
    <t>1. O indicador não considera diferença entre impressões assistênciais e corporativas;</t>
  </si>
  <si>
    <t xml:space="preserve">FONTE </t>
  </si>
  <si>
    <t>Processo de pagamento das Notas Fiscais dos serviços de outsourcing de impressão</t>
  </si>
  <si>
    <t>REFERÊNCIAS</t>
  </si>
  <si>
    <t>SETOR DE TECNOLOGIA DA INFORMAÇÃO E SAÚDE DIGITAL</t>
  </si>
  <si>
    <t xml:space="preserve">Política de Impressão Corporativa da Rede Ebserh    </t>
  </si>
  <si>
    <t>SETOR DE GESTÃO ORÇAMENTÁRIA E FINANCEIRA</t>
  </si>
  <si>
    <t>SETOR DE GESTÃO DA PESQUISA E DA INOVAÇÃO TECNOLÓGICA EM SAÚDE</t>
  </si>
  <si>
    <t>SETOR DE INFRAESTRUTURA FÍSICA</t>
  </si>
  <si>
    <t>SETOR DE CONTRATUALIZAÇÃO E REGULAÇÃO</t>
  </si>
  <si>
    <t>SETOR DE APOIO DIAGNOSTICO E TERAPÊUTICO</t>
  </si>
  <si>
    <t>SETOR DE ENGENHARIA CLINICA</t>
  </si>
  <si>
    <t>SETOR DE CUIDADOS ESPECIALIZADOS</t>
  </si>
  <si>
    <t>SETOR DE FARMÁCIA CLÍNICA E DISPENSAÇÃO</t>
  </si>
  <si>
    <t>SETOR DE QUALIDADE</t>
  </si>
  <si>
    <t>SETOR DE HOTELARIA HOSPITALAR</t>
  </si>
  <si>
    <t>SETOR DE PACIENTE CRITICO</t>
  </si>
  <si>
    <t>SUPERINTENDÊNCIA</t>
  </si>
  <si>
    <t>UNIDADE DE ALMOXARIFADO E CONTROLE DE ESTOQUE</t>
  </si>
  <si>
    <t>UNIDADE DE ATENÇÃO DOMICILIAR E DOS CUIDADOS PALIATIVOS</t>
  </si>
  <si>
    <t>UNIDADE DE APOIO À GESTÃO E ENFERMAGEM</t>
  </si>
  <si>
    <t>UNIDADE DE ADMINISTRAÇÃO DE PESSOAL</t>
  </si>
  <si>
    <t>UNIDADE DE ANATOMIA PATOLÓGICA</t>
  </si>
  <si>
    <t>UNIDADE DE BLOCO CIRÚRGICO E PROCESSAMENTO MATERIAL ESTERILIZADO</t>
  </si>
  <si>
    <t>UNIDADE DA CRIANÇA E DO ADOLESCENTE</t>
  </si>
  <si>
    <t>UNIDADE DE CABEÇA E PESCOÇO</t>
  </si>
  <si>
    <t>UNIDADE DE CLINICA CIRÚRGICA</t>
  </si>
  <si>
    <t>UNIDADE DE CONTRATUALIZAÇÃO</t>
  </si>
  <si>
    <t>UNIDADE DE CONTRATOS</t>
  </si>
  <si>
    <t>UNIDADE DE COMUNICAÇÃO SOCIAL</t>
  </si>
  <si>
    <t>UNIDADE DE DISPENSAÇÃO FARMACÊUTICA</t>
  </si>
  <si>
    <t>UNIDADE DE DIAGNOSTICO POR IMAGEM</t>
  </si>
  <si>
    <t>UNIDADE DE DESENVOLVIMENTO DE PESSOAL</t>
  </si>
  <si>
    <t>UNIDADE DE ESPECIALIDADES CLINICAS</t>
  </si>
  <si>
    <t>UNIDADE DE EXECUÇÃO ORÇAMENTÁRIA E FINANCEIRA</t>
  </si>
  <si>
    <t>UNIDADE DE E-SAÚDE</t>
  </si>
  <si>
    <t>UNIDADE DE FISCALIZAÇÃO ADMINISTRATIVA DE CONTRATOS</t>
  </si>
  <si>
    <t>UNIDADE DE FARMÁCIA CLÍNICA E DISPENSAÇÃO FARMACÊUTICA</t>
  </si>
  <si>
    <t>UNIDADE DE GESTÃO DE GRADUAÇÃO, ENSINO TÉCNICO E EXTENSÃO</t>
  </si>
  <si>
    <t>UNIDADE DE GESTÃO DA INFORMAÇÃO ASSISTENCIAL</t>
  </si>
  <si>
    <t>UNIDADE DE GESTÃO DA INFORMAÇÃO TECNOLÓGICA EM SAÚDE</t>
  </si>
  <si>
    <t>UNIDADE DE GESTÃO DA PESQUISA</t>
  </si>
  <si>
    <t>UNIDADE DE GESTÃO DE PÓS GRADUAÇÃO</t>
  </si>
  <si>
    <t>UNIDADE DE GESTÃO DA QUALIDADE</t>
  </si>
  <si>
    <t>UNIDADE DE GESTÃO DE RISCOS E CONTROLES INTERNOS</t>
  </si>
  <si>
    <t>UNIDADE DE HEMATOLOGIA E HEMOTERAPIA</t>
  </si>
  <si>
    <t>UNIDADE DE HOSPITALIDADE</t>
  </si>
  <si>
    <t>UNIDADE DE INFRAESTRUTURA, SUPORTE E SEGURANÇA DE TECNOLOGIA DA INFORMAÇÃO</t>
  </si>
  <si>
    <t>UNIDADE DE LABORATÓRIO DE ANALISES CLINICAS</t>
  </si>
  <si>
    <t>UNIDADE DE LICITAÇÕES</t>
  </si>
  <si>
    <t>UNIDADE DE MANUTENÇÃO PREDIAL</t>
  </si>
  <si>
    <t>UNIDADE DE SAÚDE DA MULHER</t>
  </si>
  <si>
    <t>UNIDADE DE NUTRIÇÃO CLINICA</t>
  </si>
  <si>
    <t>UNIDADE DE ONCOLOGIA</t>
  </si>
  <si>
    <t>UNIDADE DE PATRIMÔNIO</t>
  </si>
  <si>
    <t>UNIDADE DE PLANEJAMENTO DE COMPRAS</t>
  </si>
  <si>
    <t>UNIDADE DE PLANEJAMENTO E DIMENSIONAMENTO DE ESTOQUES</t>
  </si>
  <si>
    <t>UNIDADE DE PRODUÇÃO E DISTRIBUIÇÃO DE REFEIÇÕES</t>
  </si>
  <si>
    <t>UNIDADE DE PLANEJAMENTO E GESTÃO ORÇAMENTÁRIA</t>
  </si>
  <si>
    <t>UNIDADE DE PROCESSAMENTO DA INFORMAÇÃO ASSISTENCIAL</t>
  </si>
  <si>
    <t>UNIDADE DE PLANEJAMENTO</t>
  </si>
  <si>
    <t>UNIDADE DE PROJETOS E OBRAS</t>
  </si>
  <si>
    <t>UNIDADE DE REGULAÇÃO ASSISTENCIAL</t>
  </si>
  <si>
    <t>UNIDADE DE REABILITAÇÃO</t>
  </si>
  <si>
    <t>UNIDADE DO SISTEMA RESPIRATÓRIO</t>
  </si>
  <si>
    <t>UNIDADE DO SISTEMA CARDIOVASCULAR</t>
  </si>
  <si>
    <t>UNIDADE DO SISTEMA DIGESTIVO</t>
  </si>
  <si>
    <t>UNIDADE DE SEGURANÇA DO PACIENTE</t>
  </si>
  <si>
    <t>UNIDADE DE SERVIÇOS GERAIS</t>
  </si>
  <si>
    <t>UNIDADE DE SISTEMAS DE INFORMAÇÃO E INTELIGÊNCIA DE DADOS</t>
  </si>
  <si>
    <t>UNIDADE DE SAÚDE MENTAL</t>
  </si>
  <si>
    <t>UNIDADE DO SISTEMA NEUROLÓGICO</t>
  </si>
  <si>
    <t>UNIDADE DE SAÚDE OCUPACIONAL E SEGURANÇA DO TRABALHO</t>
  </si>
  <si>
    <t>UNIDADE DE SISTEMA URINÁRIO</t>
  </si>
  <si>
    <t>UNIDADE DE TERAPIA INTENSIVA ADULTO</t>
  </si>
  <si>
    <t>UNIDADE DE TERAPIA INTENSIVA NEONATAL</t>
  </si>
  <si>
    <t>UNIDADE DE TRAUMATO-ORTOPEDIA</t>
  </si>
  <si>
    <t>UNIDADE DE URGÊNCIA E EMERGÊNCIA</t>
  </si>
  <si>
    <t>UNIDADE DE VIGILÂNCIA EM SAÚDE</t>
  </si>
  <si>
    <t>DIRETORIA DE ATENÇÃO À SAÚDE - DAS</t>
  </si>
  <si>
    <t>DIRETORIA DE GESTÃO DE PESSOAS -DGP</t>
  </si>
  <si>
    <t>DIRETORIA DE ENSINO, PESQUISA E INOVAÇÃO - DEPI</t>
  </si>
  <si>
    <t>VICE-PRESIDÊNCIA</t>
  </si>
  <si>
    <t>DIRETORIA DE ADMINISTRAÇÃO E INFRAESTRUTURA - DAI</t>
  </si>
  <si>
    <t>DIRETORIA DE TECNOLOGIA DA INFORMAÇÃO - DTI</t>
  </si>
  <si>
    <t>DIRETORIA DE ORÇAMENTO E FINANÇAS -DOF</t>
  </si>
  <si>
    <t>RELATORIO DE EVENTOS DO PROJETO</t>
  </si>
  <si>
    <t>Data do evento</t>
  </si>
  <si>
    <t>Evento 
(O que aconteceu)</t>
  </si>
  <si>
    <t>Tipo de evento</t>
  </si>
  <si>
    <t>Motivo do evento</t>
  </si>
  <si>
    <t>Ação necessária</t>
  </si>
  <si>
    <t>Responsável</t>
  </si>
  <si>
    <t>Data limite para solução</t>
  </si>
  <si>
    <t>Situação atual</t>
  </si>
  <si>
    <t>Aberto</t>
  </si>
  <si>
    <t>Resolvido</t>
  </si>
  <si>
    <t>Atrasado</t>
  </si>
  <si>
    <t>GUIA DE INSTRUÇÕES</t>
  </si>
  <si>
    <t>RISCOS NEGATIVOS (AMEAÇAS)</t>
  </si>
  <si>
    <t>RISCOS POSITIVOS (OPORTUNIDADES)</t>
  </si>
  <si>
    <t>PLANEJAMENTOD DE RISCOS</t>
  </si>
  <si>
    <t>Evento de risco</t>
  </si>
  <si>
    <t>Causa</t>
  </si>
  <si>
    <t>Prob</t>
  </si>
  <si>
    <t>Imp</t>
  </si>
  <si>
    <t>Classe</t>
  </si>
  <si>
    <t>Resposta (Apenas riscos classe vermelha )</t>
  </si>
  <si>
    <t>Estratégia</t>
  </si>
  <si>
    <t>Ação de 
contenção</t>
  </si>
  <si>
    <t>Ação de
contingência</t>
  </si>
  <si>
    <t>Status</t>
  </si>
  <si>
    <t>CONCEITOS DE TERMOS UTILIZADOS NA FICHA DE INDICADOR</t>
  </si>
  <si>
    <t>TERMO</t>
  </si>
  <si>
    <t>CONCEITO</t>
  </si>
  <si>
    <t>As fichas de indicadores devem ter um período de vigência e serem revisados periodicamente de acordo com as diretrizes estratégias da organização.</t>
  </si>
  <si>
    <t xml:space="preserve">É número da versão da ficha do indicador. </t>
  </si>
  <si>
    <t>Nome do indicador que será monitorado. É importante identificar por escrito o tipo de medida.</t>
  </si>
  <si>
    <t xml:space="preserve">É como o indicador pode ser definido e o que ele significa. Esclareça o que está sendo medido, sua abrangência e sua relevância. Escolha um indicador que permita dar visibilidade a uma situação, fazer comparações, verificar mudanças ou tendências, de modo a ofertar informações significativas para a condução da organização e a tomada de decisão nos diversos níveis de
gestão. </t>
  </si>
  <si>
    <t>Refere-se à forma como o indicador se relaciona com outros instrumentos de gestão.</t>
  </si>
  <si>
    <t xml:space="preserve">JUSTIFICATIVA  DE ESCOLHA DO INDICADOR </t>
  </si>
  <si>
    <t>Esclareça o que está sendo medido, sua abrangência e sua relevância. Escolha um indicador que permita dar visibilidade a uma situação, fazer comparações, verificar mudanças ou tendências, de modo a ofertar informações significativas para a condução da organização e a tomada de decisão nos diversos níveis de
gestão.</t>
  </si>
  <si>
    <t>Indique o cargo/área do responsável pela coleta dos dados.</t>
  </si>
  <si>
    <t>Indique o cargo/área do  responsável pela validação das informações e resultados apurados.</t>
  </si>
  <si>
    <t>RESPONSÁVEL PELA ANÁLISE</t>
  </si>
  <si>
    <t>Indique o cargo/área do responsável pela análise do indicador que irá identificar causas e definir ações de melhorias.</t>
  </si>
  <si>
    <t>Representa como esse indicador deve ser calculado e quais os dados que o compõe (numerador/denominador).</t>
  </si>
  <si>
    <t>UNIDADE</t>
  </si>
  <si>
    <t>Descreva a unidade de medida (procedimentos, eventos, empregados, dias, horas, dentre outras) e como está sendo tratada (n°, %, ‰ – por mil – índice, razão). A unidade de medida utilizada deverá ser escolhida com cautela, considerando as possíveis análises acerca do indicador.</t>
  </si>
  <si>
    <t>META</t>
  </si>
  <si>
    <t>Conceitualmente, meta é o objetivo quantificado que evidencia o que se pretende alcançar. Considerando os 05 (cinco) atributos clássicos da literatura (RIETBERGEN. BLOK, 2010), uma meta deve ser SMART: específica (specific), de modo a denotar exatamente o que se pretende alcançar; mensurável para que apresente numericamente o resultado esperado; factível (achievable), a fim de evitar frustrações; relevante, para que seja tratada como prioridade e que todos os esforços para o alcance sejam bem empregados; e temporal, ou seja, que traga consigo o tempo necessário para o alcance dos objetivos. Para que todos os atributos sejam sempre preservados, é essencial que a meta seja periodicamente visitada e calibrada. Também se recomenda o planejamento de melhorias com a estratificação da meta ao longo do tempo, apresentando a tendência esperada para o indicador.</t>
  </si>
  <si>
    <t>Defina, quando aplicável, uma tolerância de variação em relação à meta que represente o espaço de oscilação admissível para o indicador, ou seja, o ponto que não deve ser ultrapassado. Para estabelecer o limite deve ser utilizado um ou mais dos seguintes referenciais: média da série histórica, literatura, legislação, benchmarking ou estratégia da Ebserh. O limite não é aplicável para os casos em
que a meta é “entre faixas”.</t>
  </si>
  <si>
    <t>Indique a direção correta da evolução dos indicadores de modo a identificar se os resultados apresentados são bons ou passíveis de melhoria, conforme informação a seguir: “maior, melhor”; “menor, melhor”; e “entre faixas” (o indicador está bom quando seu resultado se apresenta dentro de um intervalo estabelecido).</t>
  </si>
  <si>
    <t xml:space="preserve">PERIODICIDADE DE COLETA </t>
  </si>
  <si>
    <t>Indique a frequência da realização da coleta do indicador (diário, semanal, mensal, trimestral, semestral, anual).</t>
  </si>
  <si>
    <t>PERIODICIDADE DE ANÁLISE</t>
  </si>
  <si>
    <t>Indique a frequência da realização da análise do indicador (diário, semanal, mensal, trimestral, semestral, anual).</t>
  </si>
  <si>
    <t>Descreva as informações das melhores práticas e resultados para o indicador e, caso possível, acompanhando dados estatísticos. Assim, será possível visualizar o horizonte de melhorias e realizar comparações internas e externas. É fundamental observar os parâmetros estatísticos estabelecidos ou recomendados em regulamentos ou na literatura científica.</t>
  </si>
  <si>
    <t>TERMOS</t>
  </si>
  <si>
    <t>Descreva o significado de cada termo que compõe a fórmula do indicador de modo a permitir sua replicabilidade.</t>
  </si>
  <si>
    <t>Descreva o passo a passo da coleta e organização dos dados para gerar a informação pretendida. Os dados extraídos de sistemas deverão conter detalhadamente os parâmetros de extração.</t>
  </si>
  <si>
    <t xml:space="preserve">FORMA DE VALIDAÇÃO </t>
  </si>
  <si>
    <t>Descreva, quando aplicável, de forma e em que momento é realizada a checagem dos dados coletados, de modo a conferir conformidade ao indicador apurado.</t>
  </si>
  <si>
    <t>LIMITAÇÕES E VIESES</t>
  </si>
  <si>
    <t>Aborde os fatores que restringem ou podem prejudicar a interpretação do indicador, referentes tanto ao próprio conceito quanto às fontes utilizadas. Por exemplo, quando a composição do indicador depende de dados secundários, pode ser que a indisponibilidade de alguns dados em determinado período torne o indicador mais baixo do que o esperado e essa informação precisa estar expressa nesse requisito. Isso é uma limitação e, ao mesmo tempo pode gerar um viés de interpretação do indicador.</t>
  </si>
  <si>
    <t>Indique a fonte dos dados que compõem o indicador, bem como as instruções para acesso aos mesmos.</t>
  </si>
  <si>
    <t xml:space="preserve">REFERÊNCIAS </t>
  </si>
  <si>
    <t>Registre as referências bibliográficas do indicador e/ou dos termos que o compõe</t>
  </si>
  <si>
    <t>Estrutura: atributos dos processos onde os cuidados são prestados, o que inclui os recursos físicos, humanos, materiais e financeiros.
Processo: conjunto de atividades desenvolvidas durante a prestação de cuidados.
Resultado: impactos (desejáveis ou indesejáveis) no estado de saúde dos indivíduos ou populações.</t>
  </si>
  <si>
    <t>Fonte:</t>
  </si>
  <si>
    <t>Manual de Formulação e Análise de Indicadores da Rede Ebserh, EBSERH, 2022.</t>
  </si>
  <si>
    <t>1.0</t>
  </si>
  <si>
    <t>Rita de Cássia Bittencourt de Araújo Silva</t>
  </si>
  <si>
    <t>Validar</t>
  </si>
  <si>
    <t>Marcus Vinicius Gomes</t>
  </si>
  <si>
    <t>VP, DAS, DEPI</t>
  </si>
  <si>
    <t>Desenvolvimento institucional</t>
  </si>
  <si>
    <t>OE17 Desenvolver capacidade institucional em gestão hospitalar</t>
  </si>
  <si>
    <t xml:space="preserve">Número de gestores dos Hospitais da Rede Ebserh avaliados </t>
  </si>
  <si>
    <t>Propor indicador</t>
  </si>
  <si>
    <t>Formação e experiência em gestão hospitalar, de líderes, insuficiente</t>
  </si>
  <si>
    <t>Conhecimento e experiência sobre gestão hospitalar disperso e não sistematizado</t>
  </si>
  <si>
    <t>1. Acordo de cooperação entre Ebserh e UNESCO iniciado</t>
  </si>
  <si>
    <t>2. Proposta do Centro de Estudos Avançados em Gestão Hospitalar CEAGH-Ebserh realizada, incluindo desenho educacional para o aprimoramento da formação profissional, educação continuada, produção de soluções, ciência e inovação para gestão hospitalar e de sistemas de saúde da Rede Ebserh realizada.</t>
  </si>
  <si>
    <t>Atualizar</t>
  </si>
  <si>
    <t>3. Estudos diagnósticos que permitam subsidiar o aprimoramento da capacidade docente e de gestão técnico-científico e administrativo do CEAGH-Ebserh</t>
  </si>
  <si>
    <t>4. Avaliação da implantação e dos resultados preliminares do Centro de Estudos Avançados em gestão Hospitalar (CEAGH-Ebserh) realizada.</t>
  </si>
  <si>
    <t>5. Modelo de avaliação de desempenho do Colegiado Executivo dos hospitais</t>
  </si>
  <si>
    <r>
      <t>P5.</t>
    </r>
    <r>
      <rPr>
        <b/>
        <sz val="14"/>
        <color rgb="FFFF0000"/>
        <rFont val="Calibri"/>
        <family val="2"/>
        <scheme val="minor"/>
      </rPr>
      <t>XX</t>
    </r>
  </si>
  <si>
    <t>DTI</t>
  </si>
  <si>
    <t>Certificação AGHU</t>
  </si>
  <si>
    <t>Luciana Guimaraes Nunes De Paula</t>
  </si>
  <si>
    <t>Rodrigo de Souza Rezende</t>
  </si>
  <si>
    <t>DTI, VP, CEIC/VP</t>
  </si>
  <si>
    <t>Responsabilidade, Ambiental, Social e Governança</t>
  </si>
  <si>
    <t>OE18 Promover inovação e transformação digital da Rede Ebserh</t>
  </si>
  <si>
    <t>% de hospitais com plano de ação do Sistema de Gestão Ambiental</t>
  </si>
  <si>
    <t>Necessidade de impressão de documentos assistenciais gerados pelo AGHU</t>
  </si>
  <si>
    <t>O AGHU não possui os requisitos necessários de segurança para que não seja necessário imprimir</t>
  </si>
  <si>
    <t>Reduzir a quantidade de impressões de documentos assistenciais gerados pelo AGHU</t>
  </si>
  <si>
    <t xml:space="preserve">1. Parceria com a Rede Nacional de Ensino e Pesquisa (RNP) 
</t>
  </si>
  <si>
    <t xml:space="preserve">2. Atendimento aos requisitos de Estrutura, Conteúdo e Funcionalidade (ECF)
</t>
  </si>
  <si>
    <t xml:space="preserve">3.  Atendimento aos  requisitos de Nível de Garantia de Segurança (NGS1)
</t>
  </si>
  <si>
    <t>4.  Atendimento aos  requisitos de Nível de Garantia de Segurança (NGS2)</t>
  </si>
  <si>
    <t>projeto grande, verificar se escopo cabe em 2025-2026 (senão, dividir em dois)</t>
  </si>
  <si>
    <t>5. Plano de ação para aumentar o acesso ao HU Digital</t>
  </si>
  <si>
    <t>DAS</t>
  </si>
  <si>
    <t>Digitalização de Prontuários</t>
  </si>
  <si>
    <t>Ailana Rodrigues Lira</t>
  </si>
  <si>
    <t>DAS, VP, CEIC/VP</t>
  </si>
  <si>
    <t>Documentação clínica impressa e arquivada de forma física nos HUFs</t>
  </si>
  <si>
    <t>Necessidade de guarda da documentação clínica</t>
  </si>
  <si>
    <t>Liberar espaço físico nos HUFs, reduzir custos com guarda externa e melhorar a organização e o acesso às informações clínicas.</t>
  </si>
  <si>
    <t xml:space="preserve">1. Contrato com empresa especializada em gestão da documentação clínica
</t>
  </si>
  <si>
    <t xml:space="preserve">2. Definição do método de aplicação piloto
</t>
  </si>
  <si>
    <t xml:space="preserve">3. Prepararo documentação (organização e inventário, classificação e indexação e higienização)
</t>
  </si>
  <si>
    <t>4. Digitalização dos prontuários</t>
  </si>
  <si>
    <t>projeto grande, recomendo dvidir em dois - primeiro 2025-2026</t>
  </si>
  <si>
    <t>5. Eliminação dos documentos</t>
  </si>
  <si>
    <t>Hospitais Universitarios Brasil - HU BRASIL</t>
  </si>
  <si>
    <t>Link do projeto no Planner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</si>
</sst>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mm/yyyy;@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indexed="81"/>
      <name val="Segoe UI"/>
      <family val="2"/>
    </font>
    <font>
      <sz val="11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22"/>
      <color theme="1"/>
      <name val="Calibri Light"/>
      <family val="2"/>
      <scheme val="major"/>
    </font>
    <font>
      <b/>
      <sz val="12"/>
      <color theme="4" tint="0.79998168889431442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4"/>
      <color rgb="FF0070C0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2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rgb="FF000000"/>
      <name val="Segoe UI"/>
      <family val="2"/>
      <charset val="1"/>
    </font>
    <font>
      <sz val="9"/>
      <color rgb="FF000000"/>
      <name val="Segoe UI"/>
      <family val="2"/>
      <charset val="1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u/>
      <sz val="11"/>
      <color theme="1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D6E0E0"/>
        <bgColor indexed="64"/>
      </patternFill>
    </fill>
    <fill>
      <patternFill patternType="solid">
        <fgColor rgb="FFE8F3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8F5E8"/>
        <bgColor indexed="64"/>
      </patternFill>
    </fill>
    <fill>
      <patternFill patternType="solid">
        <fgColor rgb="FF515F6C"/>
        <bgColor indexed="64"/>
      </patternFill>
    </fill>
    <fill>
      <patternFill patternType="solid">
        <fgColor rgb="FFEAF2F2"/>
        <bgColor indexed="64"/>
      </patternFill>
    </fill>
    <fill>
      <patternFill patternType="solid">
        <fgColor rgb="FFD7EF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3F7F7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 style="thin">
        <color indexed="64"/>
      </right>
      <top style="thick">
        <color theme="0"/>
      </top>
      <bottom/>
      <diagonal/>
    </border>
    <border>
      <left style="thin">
        <color indexed="64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ck">
        <color theme="0"/>
      </top>
      <bottom style="thin">
        <color indexed="64"/>
      </bottom>
      <diagonal/>
    </border>
    <border>
      <left/>
      <right/>
      <top style="thick">
        <color theme="0"/>
      </top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n">
        <color indexed="64"/>
      </bottom>
      <diagonal/>
    </border>
    <border>
      <left style="thick">
        <color theme="0"/>
      </left>
      <right style="thin">
        <color indexed="64"/>
      </right>
      <top style="thick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ck">
        <color theme="0"/>
      </top>
      <bottom style="thick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theme="0"/>
      </top>
      <bottom/>
      <diagonal/>
    </border>
    <border>
      <left/>
      <right style="thin">
        <color indexed="64"/>
      </right>
      <top style="thick">
        <color theme="0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indexed="64"/>
      </left>
      <right style="thick">
        <color theme="0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 style="thin">
        <color indexed="64"/>
      </right>
      <top/>
      <bottom style="thick">
        <color theme="0"/>
      </bottom>
      <diagonal/>
    </border>
    <border>
      <left style="thin">
        <color theme="1"/>
      </left>
      <right/>
      <top/>
      <bottom/>
      <diagonal/>
    </border>
    <border>
      <left style="thick">
        <color theme="0"/>
      </left>
      <right style="thin">
        <color theme="1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ck">
        <color theme="0"/>
      </right>
      <top style="thick">
        <color theme="0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n">
        <color theme="1"/>
      </right>
      <top style="thick">
        <color theme="0"/>
      </top>
      <bottom style="thin">
        <color theme="1"/>
      </bottom>
      <diagonal/>
    </border>
    <border>
      <left style="thick">
        <color theme="0"/>
      </left>
      <right style="thin">
        <color theme="1"/>
      </right>
      <top style="thick">
        <color theme="0"/>
      </top>
      <bottom style="thin">
        <color indexed="64"/>
      </bottom>
      <diagonal/>
    </border>
  </borders>
  <cellStyleXfs count="3">
    <xf numFmtId="0" fontId="0" fillId="0" borderId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21">
    <xf numFmtId="0" fontId="0" fillId="0" borderId="0" xfId="0"/>
    <xf numFmtId="0" fontId="7" fillId="4" borderId="9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7" borderId="11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4" fontId="0" fillId="7" borderId="14" xfId="0" applyNumberFormat="1" applyFill="1" applyBorder="1" applyAlignment="1" applyProtection="1">
      <alignment horizontal="center" vertical="top"/>
      <protection locked="0"/>
    </xf>
    <xf numFmtId="14" fontId="0" fillId="7" borderId="13" xfId="0" applyNumberFormat="1" applyFill="1" applyBorder="1" applyAlignment="1" applyProtection="1">
      <alignment horizontal="center" vertical="top"/>
      <protection locked="0"/>
    </xf>
    <xf numFmtId="14" fontId="0" fillId="7" borderId="23" xfId="0" applyNumberFormat="1" applyFill="1" applyBorder="1" applyAlignment="1" applyProtection="1">
      <alignment horizontal="center" vertical="top"/>
      <protection locked="0"/>
    </xf>
    <xf numFmtId="14" fontId="0" fillId="7" borderId="24" xfId="0" applyNumberFormat="1" applyFill="1" applyBorder="1" applyAlignment="1" applyProtection="1">
      <alignment horizontal="center" vertical="top"/>
      <protection locked="0"/>
    </xf>
    <xf numFmtId="0" fontId="11" fillId="0" borderId="7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22" fontId="11" fillId="0" borderId="6" xfId="0" applyNumberFormat="1" applyFont="1" applyBorder="1" applyAlignment="1">
      <alignment horizontal="right" vertical="center"/>
    </xf>
    <xf numFmtId="0" fontId="14" fillId="0" borderId="0" xfId="0" applyFont="1"/>
    <xf numFmtId="0" fontId="0" fillId="0" borderId="0" xfId="0" applyAlignment="1">
      <alignment vertical="center"/>
    </xf>
    <xf numFmtId="0" fontId="13" fillId="0" borderId="0" xfId="0" applyFont="1"/>
    <xf numFmtId="14" fontId="0" fillId="9" borderId="14" xfId="0" applyNumberFormat="1" applyFill="1" applyBorder="1" applyAlignment="1" applyProtection="1">
      <alignment horizontal="center" vertical="top"/>
      <protection locked="0"/>
    </xf>
    <xf numFmtId="14" fontId="0" fillId="9" borderId="13" xfId="0" applyNumberFormat="1" applyFill="1" applyBorder="1" applyAlignment="1" applyProtection="1">
      <alignment horizontal="center" vertical="top"/>
      <protection locked="0"/>
    </xf>
    <xf numFmtId="0" fontId="2" fillId="7" borderId="11" xfId="0" applyFont="1" applyFill="1" applyBorder="1" applyAlignment="1">
      <alignment horizontal="left"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8" fillId="10" borderId="3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 wrapText="1"/>
    </xf>
    <xf numFmtId="0" fontId="19" fillId="8" borderId="9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vertical="center" wrapText="1"/>
    </xf>
    <xf numFmtId="0" fontId="21" fillId="0" borderId="9" xfId="1" applyBorder="1" applyAlignment="1">
      <alignment horizontal="center" vertical="center" wrapText="1"/>
    </xf>
    <xf numFmtId="0" fontId="16" fillId="11" borderId="9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 vertical="center"/>
    </xf>
    <xf numFmtId="0" fontId="0" fillId="4" borderId="28" xfId="0" applyFill="1" applyBorder="1"/>
    <xf numFmtId="0" fontId="0" fillId="4" borderId="0" xfId="0" applyFill="1"/>
    <xf numFmtId="0" fontId="2" fillId="4" borderId="0" xfId="0" applyFont="1" applyFill="1"/>
    <xf numFmtId="0" fontId="2" fillId="4" borderId="29" xfId="0" applyFont="1" applyFill="1" applyBorder="1"/>
    <xf numFmtId="0" fontId="2" fillId="4" borderId="30" xfId="0" applyFont="1" applyFill="1" applyBorder="1"/>
    <xf numFmtId="0" fontId="2" fillId="4" borderId="30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3" fillId="4" borderId="33" xfId="0" applyFont="1" applyFill="1" applyBorder="1"/>
    <xf numFmtId="0" fontId="0" fillId="4" borderId="0" xfId="0" applyFill="1" applyAlignment="1">
      <alignment vertical="center"/>
    </xf>
    <xf numFmtId="0" fontId="0" fillId="4" borderId="33" xfId="0" applyFill="1" applyBorder="1"/>
    <xf numFmtId="0" fontId="0" fillId="4" borderId="0" xfId="0" applyFill="1" applyAlignment="1">
      <alignment horizontal="center" vertical="center"/>
    </xf>
    <xf numFmtId="0" fontId="0" fillId="4" borderId="34" xfId="0" applyFill="1" applyBorder="1" applyAlignment="1">
      <alignment vertical="center"/>
    </xf>
    <xf numFmtId="0" fontId="23" fillId="4" borderId="0" xfId="0" applyFont="1" applyFill="1"/>
    <xf numFmtId="0" fontId="0" fillId="4" borderId="34" xfId="0" applyFill="1" applyBorder="1"/>
    <xf numFmtId="0" fontId="0" fillId="4" borderId="33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34" xfId="0" applyFill="1" applyBorder="1" applyAlignment="1">
      <alignment horizontal="center"/>
    </xf>
    <xf numFmtId="2" fontId="24" fillId="4" borderId="0" xfId="0" applyNumberFormat="1" applyFont="1" applyFill="1" applyAlignment="1">
      <alignment vertical="center"/>
    </xf>
    <xf numFmtId="0" fontId="0" fillId="4" borderId="0" xfId="0" applyFill="1" applyAlignment="1">
      <alignment horizontal="left"/>
    </xf>
    <xf numFmtId="0" fontId="23" fillId="4" borderId="0" xfId="0" applyFont="1" applyFill="1" applyAlignment="1">
      <alignment horizontal="left"/>
    </xf>
    <xf numFmtId="2" fontId="24" fillId="4" borderId="0" xfId="0" applyNumberFormat="1" applyFont="1" applyFill="1" applyAlignment="1" applyProtection="1">
      <alignment vertical="center"/>
      <protection locked="0"/>
    </xf>
    <xf numFmtId="2" fontId="24" fillId="4" borderId="33" xfId="0" applyNumberFormat="1" applyFont="1" applyFill="1" applyBorder="1" applyAlignment="1" applyProtection="1">
      <alignment horizontal="left" vertical="center" wrapText="1" indent="1"/>
      <protection locked="0"/>
    </xf>
    <xf numFmtId="2" fontId="24" fillId="4" borderId="0" xfId="0" applyNumberFormat="1" applyFont="1" applyFill="1" applyAlignment="1" applyProtection="1">
      <alignment horizontal="left" vertical="center" wrapText="1" indent="1"/>
      <protection locked="0"/>
    </xf>
    <xf numFmtId="2" fontId="24" fillId="4" borderId="34" xfId="0" applyNumberFormat="1" applyFont="1" applyFill="1" applyBorder="1" applyAlignment="1" applyProtection="1">
      <alignment horizontal="left" vertical="center" wrapText="1" indent="1"/>
      <protection locked="0"/>
    </xf>
    <xf numFmtId="0" fontId="0" fillId="4" borderId="29" xfId="0" applyFill="1" applyBorder="1"/>
    <xf numFmtId="0" fontId="0" fillId="4" borderId="30" xfId="0" applyFill="1" applyBorder="1"/>
    <xf numFmtId="0" fontId="0" fillId="4" borderId="31" xfId="0" applyFill="1" applyBorder="1"/>
    <xf numFmtId="0" fontId="0" fillId="4" borderId="0" xfId="0" applyFill="1" applyProtection="1">
      <protection locked="0"/>
    </xf>
    <xf numFmtId="0" fontId="24" fillId="4" borderId="0" xfId="0" applyFont="1" applyFill="1" applyProtection="1">
      <protection locked="0"/>
    </xf>
    <xf numFmtId="0" fontId="30" fillId="4" borderId="0" xfId="0" applyFont="1" applyFill="1" applyProtection="1">
      <protection locked="0"/>
    </xf>
    <xf numFmtId="0" fontId="31" fillId="14" borderId="35" xfId="0" applyFont="1" applyFill="1" applyBorder="1" applyAlignment="1" applyProtection="1">
      <alignment horizontal="center" vertical="center" wrapText="1"/>
      <protection locked="0"/>
    </xf>
    <xf numFmtId="0" fontId="24" fillId="4" borderId="35" xfId="0" applyFont="1" applyFill="1" applyBorder="1" applyAlignment="1" applyProtection="1">
      <alignment horizontal="left" vertical="center" wrapText="1" indent="1"/>
      <protection locked="0"/>
    </xf>
    <xf numFmtId="0" fontId="30" fillId="4" borderId="35" xfId="0" applyFont="1" applyFill="1" applyBorder="1" applyAlignment="1" applyProtection="1">
      <alignment horizontal="left" vertical="center" wrapText="1" indent="1"/>
      <protection locked="0"/>
    </xf>
    <xf numFmtId="0" fontId="24" fillId="13" borderId="35" xfId="0" applyFont="1" applyFill="1" applyBorder="1" applyAlignment="1" applyProtection="1">
      <alignment horizontal="left" vertical="center" wrapText="1" indent="1"/>
      <protection locked="0"/>
    </xf>
    <xf numFmtId="0" fontId="30" fillId="13" borderId="35" xfId="0" applyFont="1" applyFill="1" applyBorder="1" applyAlignment="1" applyProtection="1">
      <alignment horizontal="left" vertical="center" wrapText="1" indent="1"/>
      <protection locked="0"/>
    </xf>
    <xf numFmtId="0" fontId="2" fillId="4" borderId="0" xfId="0" applyFont="1" applyFill="1" applyProtection="1">
      <protection locked="0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14" fontId="0" fillId="7" borderId="14" xfId="0" applyNumberForma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36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25" xfId="0" applyFont="1" applyBorder="1" applyAlignment="1">
      <alignment horizontal="left" vertical="center"/>
    </xf>
    <xf numFmtId="0" fontId="11" fillId="0" borderId="25" xfId="0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0" fillId="0" borderId="9" xfId="0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14" fontId="0" fillId="7" borderId="11" xfId="0" applyNumberFormat="1" applyFill="1" applyBorder="1" applyAlignment="1" applyProtection="1">
      <alignment horizontal="justify" vertical="center" wrapText="1"/>
      <protection locked="0"/>
    </xf>
    <xf numFmtId="0" fontId="0" fillId="7" borderId="12" xfId="0" applyFill="1" applyBorder="1" applyAlignment="1" applyProtection="1">
      <alignment horizontal="justify" vertical="center" wrapText="1"/>
      <protection locked="0"/>
    </xf>
    <xf numFmtId="0" fontId="0" fillId="7" borderId="12" xfId="0" applyFill="1" applyBorder="1" applyAlignment="1" applyProtection="1">
      <alignment horizontal="center" vertical="center" wrapText="1"/>
      <protection locked="0"/>
    </xf>
    <xf numFmtId="14" fontId="0" fillId="7" borderId="13" xfId="0" applyNumberFormat="1" applyFill="1" applyBorder="1" applyAlignment="1" applyProtection="1">
      <alignment horizontal="center" vertical="center" wrapText="1"/>
      <protection locked="0"/>
    </xf>
    <xf numFmtId="0" fontId="0" fillId="7" borderId="11" xfId="0" applyFill="1" applyBorder="1" applyAlignment="1" applyProtection="1">
      <alignment horizontal="justify" vertical="center" wrapText="1"/>
      <protection locked="0"/>
    </xf>
    <xf numFmtId="0" fontId="0" fillId="7" borderId="13" xfId="0" applyFill="1" applyBorder="1" applyAlignment="1" applyProtection="1">
      <alignment horizontal="center" vertical="center" wrapText="1"/>
      <protection locked="0"/>
    </xf>
    <xf numFmtId="0" fontId="0" fillId="7" borderId="42" xfId="0" applyFill="1" applyBorder="1" applyAlignment="1" applyProtection="1">
      <alignment horizontal="justify" vertical="center" wrapText="1"/>
      <protection locked="0"/>
    </xf>
    <xf numFmtId="0" fontId="0" fillId="7" borderId="43" xfId="0" applyFill="1" applyBorder="1" applyAlignment="1" applyProtection="1">
      <alignment horizontal="justify" vertical="center" wrapText="1"/>
      <protection locked="0"/>
    </xf>
    <xf numFmtId="0" fontId="0" fillId="7" borderId="24" xfId="0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4" borderId="49" xfId="0" applyFill="1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2" fillId="2" borderId="50" xfId="0" applyFont="1" applyFill="1" applyBorder="1" applyAlignment="1">
      <alignment horizontal="center" vertical="center" wrapText="1"/>
    </xf>
    <xf numFmtId="0" fontId="0" fillId="0" borderId="49" xfId="0" applyBorder="1"/>
    <xf numFmtId="2" fontId="26" fillId="13" borderId="33" xfId="0" applyNumberFormat="1" applyFont="1" applyFill="1" applyBorder="1" applyAlignment="1" applyProtection="1">
      <alignment vertical="center" wrapText="1"/>
      <protection locked="0"/>
    </xf>
    <xf numFmtId="2" fontId="26" fillId="13" borderId="0" xfId="0" applyNumberFormat="1" applyFont="1" applyFill="1" applyAlignment="1" applyProtection="1">
      <alignment vertical="center" wrapText="1"/>
      <protection locked="0"/>
    </xf>
    <xf numFmtId="0" fontId="23" fillId="4" borderId="33" xfId="0" applyFont="1" applyFill="1" applyBorder="1"/>
    <xf numFmtId="0" fontId="23" fillId="4" borderId="0" xfId="0" applyFont="1" applyFill="1"/>
    <xf numFmtId="0" fontId="28" fillId="13" borderId="40" xfId="0" applyFont="1" applyFill="1" applyBorder="1" applyAlignment="1" applyProtection="1">
      <alignment horizontal="left" vertical="center" wrapText="1"/>
      <protection locked="0"/>
    </xf>
    <xf numFmtId="0" fontId="29" fillId="13" borderId="0" xfId="0" applyFont="1" applyFill="1" applyAlignment="1" applyProtection="1">
      <alignment horizontal="left" vertical="center" wrapText="1"/>
      <protection locked="0"/>
    </xf>
    <xf numFmtId="0" fontId="29" fillId="13" borderId="41" xfId="0" applyFont="1" applyFill="1" applyBorder="1" applyAlignment="1" applyProtection="1">
      <alignment horizontal="left" vertical="center" wrapText="1"/>
      <protection locked="0"/>
    </xf>
    <xf numFmtId="0" fontId="29" fillId="13" borderId="40" xfId="0" applyFont="1" applyFill="1" applyBorder="1" applyAlignment="1" applyProtection="1">
      <alignment horizontal="left" vertical="center" wrapText="1"/>
      <protection locked="0"/>
    </xf>
    <xf numFmtId="0" fontId="23" fillId="4" borderId="34" xfId="0" applyFont="1" applyFill="1" applyBorder="1"/>
    <xf numFmtId="2" fontId="25" fillId="13" borderId="33" xfId="0" applyNumberFormat="1" applyFont="1" applyFill="1" applyBorder="1" applyAlignment="1" applyProtection="1">
      <alignment horizontal="left" vertical="center" wrapText="1" indent="1"/>
      <protection locked="0"/>
    </xf>
    <xf numFmtId="2" fontId="25" fillId="13" borderId="0" xfId="0" applyNumberFormat="1" applyFont="1" applyFill="1" applyAlignment="1" applyProtection="1">
      <alignment horizontal="left" vertical="center" wrapText="1" indent="1"/>
      <protection locked="0"/>
    </xf>
    <xf numFmtId="2" fontId="25" fillId="13" borderId="34" xfId="0" applyNumberFormat="1" applyFont="1" applyFill="1" applyBorder="1" applyAlignment="1" applyProtection="1">
      <alignment horizontal="left" vertical="center" wrapText="1" indent="1"/>
      <protection locked="0"/>
    </xf>
    <xf numFmtId="2" fontId="26" fillId="13" borderId="33" xfId="0" applyNumberFormat="1" applyFont="1" applyFill="1" applyBorder="1" applyAlignment="1" applyProtection="1">
      <alignment horizontal="left" vertical="center" wrapText="1"/>
      <protection locked="0"/>
    </xf>
    <xf numFmtId="2" fontId="26" fillId="13" borderId="0" xfId="0" applyNumberFormat="1" applyFont="1" applyFill="1" applyAlignment="1" applyProtection="1">
      <alignment horizontal="left" vertical="center" wrapText="1"/>
      <protection locked="0"/>
    </xf>
    <xf numFmtId="2" fontId="26" fillId="13" borderId="34" xfId="0" applyNumberFormat="1" applyFont="1" applyFill="1" applyBorder="1" applyAlignment="1" applyProtection="1">
      <alignment horizontal="left" vertical="center" wrapText="1"/>
      <protection locked="0"/>
    </xf>
    <xf numFmtId="2" fontId="26" fillId="13" borderId="33" xfId="0" applyNumberFormat="1" applyFont="1" applyFill="1" applyBorder="1" applyAlignment="1" applyProtection="1">
      <alignment horizontal="left" vertical="center" wrapText="1" indent="1"/>
      <protection locked="0"/>
    </xf>
    <xf numFmtId="2" fontId="26" fillId="13" borderId="0" xfId="0" applyNumberFormat="1" applyFont="1" applyFill="1" applyAlignment="1" applyProtection="1">
      <alignment horizontal="left" vertical="center" wrapText="1" indent="1"/>
      <protection locked="0"/>
    </xf>
    <xf numFmtId="2" fontId="26" fillId="13" borderId="34" xfId="0" applyNumberFormat="1" applyFont="1" applyFill="1" applyBorder="1" applyAlignment="1" applyProtection="1">
      <alignment horizontal="left" vertical="center" wrapText="1" indent="1"/>
      <protection locked="0"/>
    </xf>
    <xf numFmtId="2" fontId="3" fillId="13" borderId="0" xfId="0" applyNumberFormat="1" applyFont="1" applyFill="1" applyAlignment="1" applyProtection="1">
      <alignment horizontal="left" vertical="center" wrapText="1" indent="1"/>
      <protection locked="0"/>
    </xf>
    <xf numFmtId="2" fontId="3" fillId="13" borderId="34" xfId="0" applyNumberFormat="1" applyFont="1" applyFill="1" applyBorder="1" applyAlignment="1" applyProtection="1">
      <alignment horizontal="left" vertical="center" wrapText="1" indent="1"/>
      <protection locked="0"/>
    </xf>
    <xf numFmtId="2" fontId="3" fillId="13" borderId="33" xfId="0" applyNumberFormat="1" applyFont="1" applyFill="1" applyBorder="1" applyAlignment="1" applyProtection="1">
      <alignment horizontal="left" vertical="center" wrapText="1" indent="1"/>
      <protection locked="0"/>
    </xf>
    <xf numFmtId="0" fontId="23" fillId="4" borderId="33" xfId="0" applyFont="1" applyFill="1" applyBorder="1" applyAlignment="1">
      <alignment horizontal="left"/>
    </xf>
    <xf numFmtId="0" fontId="23" fillId="4" borderId="0" xfId="0" applyFont="1" applyFill="1" applyAlignment="1">
      <alignment horizontal="left"/>
    </xf>
    <xf numFmtId="0" fontId="23" fillId="4" borderId="34" xfId="0" applyFont="1" applyFill="1" applyBorder="1" applyAlignment="1">
      <alignment horizontal="left"/>
    </xf>
    <xf numFmtId="2" fontId="26" fillId="13" borderId="33" xfId="0" applyNumberFormat="1" applyFont="1" applyFill="1" applyBorder="1" applyAlignment="1" applyProtection="1">
      <alignment horizontal="center" vertical="center" wrapText="1"/>
      <protection locked="0"/>
    </xf>
    <xf numFmtId="2" fontId="26" fillId="13" borderId="0" xfId="0" applyNumberFormat="1" applyFont="1" applyFill="1" applyAlignment="1" applyProtection="1">
      <alignment horizontal="center" vertical="center" wrapText="1"/>
      <protection locked="0"/>
    </xf>
    <xf numFmtId="2" fontId="3" fillId="13" borderId="0" xfId="0" applyNumberFormat="1" applyFont="1" applyFill="1" applyAlignment="1" applyProtection="1">
      <alignment horizontal="center" vertical="center"/>
      <protection locked="0"/>
    </xf>
    <xf numFmtId="9" fontId="28" fillId="13" borderId="0" xfId="2" applyFont="1" applyFill="1" applyAlignment="1" applyProtection="1">
      <alignment horizontal="center" vertical="center" wrapText="1"/>
      <protection locked="0"/>
    </xf>
    <xf numFmtId="0" fontId="27" fillId="4" borderId="0" xfId="0" applyFont="1" applyFill="1" applyAlignment="1">
      <alignment horizontal="center"/>
    </xf>
    <xf numFmtId="0" fontId="27" fillId="4" borderId="0" xfId="0" applyFont="1" applyFill="1" applyAlignment="1">
      <alignment horizontal="left"/>
    </xf>
    <xf numFmtId="9" fontId="26" fillId="13" borderId="33" xfId="0" applyNumberFormat="1" applyFont="1" applyFill="1" applyBorder="1" applyAlignment="1">
      <alignment horizontal="center" vertical="center"/>
    </xf>
    <xf numFmtId="0" fontId="26" fillId="13" borderId="0" xfId="0" applyFont="1" applyFill="1" applyAlignment="1">
      <alignment horizontal="center" vertical="center"/>
    </xf>
    <xf numFmtId="0" fontId="26" fillId="13" borderId="33" xfId="0" applyFont="1" applyFill="1" applyBorder="1" applyAlignment="1">
      <alignment horizontal="center" vertical="center"/>
    </xf>
    <xf numFmtId="0" fontId="26" fillId="13" borderId="34" xfId="0" applyFont="1" applyFill="1" applyBorder="1" applyAlignment="1">
      <alignment horizontal="center" vertical="center"/>
    </xf>
    <xf numFmtId="2" fontId="24" fillId="13" borderId="33" xfId="0" applyNumberFormat="1" applyFont="1" applyFill="1" applyBorder="1" applyAlignment="1" applyProtection="1">
      <alignment horizontal="left" vertical="center" indent="1"/>
      <protection locked="0"/>
    </xf>
    <xf numFmtId="2" fontId="24" fillId="13" borderId="0" xfId="0" applyNumberFormat="1" applyFont="1" applyFill="1" applyAlignment="1" applyProtection="1">
      <alignment horizontal="left" vertical="center" indent="1"/>
      <protection locked="0"/>
    </xf>
    <xf numFmtId="0" fontId="0" fillId="4" borderId="27" xfId="0" applyFill="1" applyBorder="1"/>
    <xf numFmtId="0" fontId="0" fillId="4" borderId="28" xfId="0" applyFill="1" applyBorder="1"/>
    <xf numFmtId="0" fontId="0" fillId="4" borderId="33" xfId="0" applyFill="1" applyBorder="1"/>
    <xf numFmtId="0" fontId="0" fillId="4" borderId="0" xfId="0" applyFill="1"/>
    <xf numFmtId="0" fontId="2" fillId="4" borderId="28" xfId="0" applyFont="1" applyFill="1" applyBorder="1" applyAlignment="1">
      <alignment horizontal="center" vertical="center" wrapText="1"/>
    </xf>
    <xf numFmtId="0" fontId="2" fillId="12" borderId="0" xfId="0" applyFont="1" applyFill="1" applyAlignment="1">
      <alignment horizontal="right"/>
    </xf>
    <xf numFmtId="0" fontId="2" fillId="13" borderId="0" xfId="0" applyFont="1" applyFill="1" applyAlignment="1" applyProtection="1">
      <alignment horizontal="left" vertical="center" indent="1"/>
      <protection locked="0"/>
    </xf>
    <xf numFmtId="14" fontId="2" fillId="13" borderId="0" xfId="0" applyNumberFormat="1" applyFont="1" applyFill="1" applyAlignment="1" applyProtection="1">
      <alignment horizontal="left" vertical="center" indent="1"/>
      <protection locked="0"/>
    </xf>
    <xf numFmtId="49" fontId="2" fillId="13" borderId="0" xfId="0" applyNumberFormat="1" applyFont="1" applyFill="1" applyAlignment="1" applyProtection="1">
      <alignment horizontal="left" vertical="center" indent="1"/>
      <protection locked="0"/>
    </xf>
    <xf numFmtId="2" fontId="24" fillId="15" borderId="33" xfId="0" applyNumberFormat="1" applyFont="1" applyFill="1" applyBorder="1" applyAlignment="1" applyProtection="1">
      <alignment horizontal="left" vertical="center" indent="1"/>
      <protection locked="0"/>
    </xf>
    <xf numFmtId="2" fontId="24" fillId="15" borderId="0" xfId="0" applyNumberFormat="1" applyFont="1" applyFill="1" applyAlignment="1" applyProtection="1">
      <alignment horizontal="left" vertical="center" indent="1"/>
      <protection locked="0"/>
    </xf>
    <xf numFmtId="2" fontId="24" fillId="0" borderId="33" xfId="0" applyNumberFormat="1" applyFont="1" applyBorder="1" applyAlignment="1" applyProtection="1">
      <alignment horizontal="center" vertical="center"/>
      <protection locked="0"/>
    </xf>
    <xf numFmtId="2" fontId="24" fillId="0" borderId="0" xfId="0" applyNumberFormat="1" applyFont="1" applyAlignment="1" applyProtection="1">
      <alignment horizontal="center" vertical="center"/>
      <protection locked="0"/>
    </xf>
    <xf numFmtId="164" fontId="0" fillId="7" borderId="12" xfId="0" applyNumberFormat="1" applyFill="1" applyBorder="1" applyAlignment="1" applyProtection="1">
      <alignment horizontal="left" vertical="top"/>
      <protection locked="0"/>
    </xf>
    <xf numFmtId="164" fontId="0" fillId="7" borderId="13" xfId="0" applyNumberFormat="1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6" borderId="10" xfId="0" applyFont="1" applyFill="1" applyBorder="1" applyAlignment="1">
      <alignment horizontal="center"/>
    </xf>
    <xf numFmtId="0" fontId="9" fillId="7" borderId="12" xfId="0" applyFont="1" applyFill="1" applyBorder="1" applyAlignment="1" applyProtection="1">
      <alignment horizontal="left" vertical="top"/>
      <protection locked="0"/>
    </xf>
    <xf numFmtId="0" fontId="1" fillId="7" borderId="12" xfId="0" applyFont="1" applyFill="1" applyBorder="1" applyAlignment="1" applyProtection="1">
      <alignment horizontal="left" vertical="top"/>
      <protection locked="0"/>
    </xf>
    <xf numFmtId="0" fontId="1" fillId="7" borderId="13" xfId="0" applyFont="1" applyFill="1" applyBorder="1" applyAlignment="1" applyProtection="1">
      <alignment horizontal="left" vertical="top"/>
      <protection locked="0"/>
    </xf>
    <xf numFmtId="0" fontId="0" fillId="7" borderId="12" xfId="0" applyFill="1" applyBorder="1" applyAlignment="1" applyProtection="1">
      <alignment horizontal="left" vertical="top" wrapText="1"/>
      <protection locked="0"/>
    </xf>
    <xf numFmtId="0" fontId="0" fillId="7" borderId="13" xfId="0" applyFill="1" applyBorder="1" applyAlignment="1" applyProtection="1">
      <alignment horizontal="left" vertical="top" wrapText="1"/>
      <protection locked="0"/>
    </xf>
    <xf numFmtId="0" fontId="0" fillId="7" borderId="12" xfId="0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0" fillId="7" borderId="17" xfId="0" applyFill="1" applyBorder="1" applyAlignment="1" applyProtection="1">
      <alignment horizontal="left" vertical="top" wrapText="1"/>
      <protection locked="0"/>
    </xf>
    <xf numFmtId="0" fontId="0" fillId="7" borderId="18" xfId="0" applyFill="1" applyBorder="1" applyAlignment="1" applyProtection="1">
      <alignment horizontal="left" vertical="top" wrapText="1"/>
      <protection locked="0"/>
    </xf>
    <xf numFmtId="0" fontId="0" fillId="7" borderId="19" xfId="0" applyFill="1" applyBorder="1" applyAlignment="1" applyProtection="1">
      <alignment horizontal="left" vertical="top" wrapText="1"/>
      <protection locked="0"/>
    </xf>
    <xf numFmtId="0" fontId="0" fillId="7" borderId="14" xfId="0" applyFill="1" applyBorder="1" applyAlignment="1" applyProtection="1">
      <alignment horizontal="left" vertical="top" wrapText="1"/>
      <protection locked="0"/>
    </xf>
    <xf numFmtId="0" fontId="0" fillId="7" borderId="15" xfId="0" applyFill="1" applyBorder="1" applyAlignment="1" applyProtection="1">
      <alignment horizontal="left" vertical="top" wrapText="1"/>
      <protection locked="0"/>
    </xf>
    <xf numFmtId="0" fontId="0" fillId="7" borderId="16" xfId="0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left" vertical="top" wrapText="1"/>
    </xf>
    <xf numFmtId="0" fontId="10" fillId="2" borderId="18" xfId="0" applyFont="1" applyFill="1" applyBorder="1" applyAlignment="1">
      <alignment horizontal="left" vertical="top" wrapText="1"/>
    </xf>
    <xf numFmtId="0" fontId="10" fillId="2" borderId="19" xfId="0" applyFont="1" applyFill="1" applyBorder="1" applyAlignment="1">
      <alignment horizontal="left" vertical="top" wrapText="1"/>
    </xf>
    <xf numFmtId="0" fontId="0" fillId="7" borderId="20" xfId="0" applyFill="1" applyBorder="1" applyAlignment="1" applyProtection="1">
      <alignment horizontal="left" vertical="top" wrapText="1"/>
      <protection locked="0"/>
    </xf>
    <xf numFmtId="0" fontId="0" fillId="7" borderId="21" xfId="0" applyFill="1" applyBorder="1" applyAlignment="1" applyProtection="1">
      <alignment horizontal="left" vertical="top" wrapText="1"/>
      <protection locked="0"/>
    </xf>
    <xf numFmtId="0" fontId="0" fillId="7" borderId="22" xfId="0" applyFill="1" applyBorder="1" applyAlignment="1" applyProtection="1">
      <alignment horizontal="left" vertical="top" wrapText="1"/>
      <protection locked="0"/>
    </xf>
    <xf numFmtId="0" fontId="11" fillId="0" borderId="38" xfId="0" applyFont="1" applyBorder="1" applyAlignment="1">
      <alignment horizontal="right" vertical="center"/>
    </xf>
    <xf numFmtId="22" fontId="11" fillId="0" borderId="38" xfId="0" applyNumberFormat="1" applyFont="1" applyBorder="1" applyAlignment="1">
      <alignment horizontal="left" vertical="center"/>
    </xf>
    <xf numFmtId="22" fontId="11" fillId="0" borderId="39" xfId="0" applyNumberFormat="1" applyFont="1" applyBorder="1" applyAlignment="1">
      <alignment horizontal="left" vertical="center"/>
    </xf>
    <xf numFmtId="0" fontId="11" fillId="0" borderId="25" xfId="0" applyFont="1" applyBorder="1" applyAlignment="1">
      <alignment horizontal="center" vertical="center"/>
    </xf>
    <xf numFmtId="22" fontId="11" fillId="0" borderId="25" xfId="0" applyNumberFormat="1" applyFont="1" applyBorder="1" applyAlignment="1">
      <alignment horizontal="center" vertical="center"/>
    </xf>
    <xf numFmtId="0" fontId="11" fillId="0" borderId="25" xfId="0" applyFont="1" applyBorder="1" applyAlignment="1">
      <alignment horizontal="right" vertical="center"/>
    </xf>
    <xf numFmtId="22" fontId="11" fillId="0" borderId="37" xfId="0" applyNumberFormat="1" applyFont="1" applyBorder="1" applyAlignment="1">
      <alignment horizontal="center" vertical="center"/>
    </xf>
    <xf numFmtId="0" fontId="0" fillId="7" borderId="14" xfId="0" applyFill="1" applyBorder="1" applyAlignment="1" applyProtection="1">
      <alignment horizontal="left" vertical="center" wrapText="1"/>
      <protection locked="0"/>
    </xf>
    <xf numFmtId="0" fontId="0" fillId="7" borderId="18" xfId="0" applyFill="1" applyBorder="1" applyAlignment="1" applyProtection="1">
      <alignment horizontal="left" vertical="center" wrapText="1"/>
      <protection locked="0"/>
    </xf>
    <xf numFmtId="0" fontId="0" fillId="7" borderId="19" xfId="0" applyFill="1" applyBorder="1" applyAlignment="1" applyProtection="1">
      <alignment horizontal="left" vertical="center" wrapText="1"/>
      <protection locked="0"/>
    </xf>
    <xf numFmtId="14" fontId="0" fillId="7" borderId="14" xfId="0" applyNumberFormat="1" applyFill="1" applyBorder="1" applyAlignment="1" applyProtection="1">
      <alignment horizontal="center" vertical="center"/>
      <protection locked="0"/>
    </xf>
    <xf numFmtId="14" fontId="0" fillId="7" borderId="19" xfId="0" applyNumberFormat="1" applyFill="1" applyBorder="1" applyAlignment="1" applyProtection="1">
      <alignment horizontal="center" vertical="center"/>
      <protection locked="0"/>
    </xf>
    <xf numFmtId="0" fontId="0" fillId="7" borderId="17" xfId="0" applyFill="1" applyBorder="1" applyAlignment="1" applyProtection="1">
      <alignment horizontal="center" vertical="center" wrapText="1"/>
      <protection locked="0"/>
    </xf>
    <xf numFmtId="0" fontId="0" fillId="7" borderId="18" xfId="0" applyFill="1" applyBorder="1" applyAlignment="1" applyProtection="1">
      <alignment horizontal="center" vertical="center" wrapText="1"/>
      <protection locked="0"/>
    </xf>
    <xf numFmtId="0" fontId="0" fillId="7" borderId="19" xfId="0" applyFill="1" applyBorder="1" applyAlignment="1" applyProtection="1">
      <alignment horizontal="center" vertical="center" wrapText="1"/>
      <protection locked="0"/>
    </xf>
    <xf numFmtId="0" fontId="2" fillId="6" borderId="11" xfId="0" applyFont="1" applyFill="1" applyBorder="1" applyAlignment="1" applyProtection="1">
      <alignment horizontal="center"/>
      <protection locked="0"/>
    </xf>
    <xf numFmtId="0" fontId="2" fillId="6" borderId="12" xfId="0" applyFont="1" applyFill="1" applyBorder="1" applyAlignment="1" applyProtection="1">
      <alignment horizontal="center"/>
      <protection locked="0"/>
    </xf>
    <xf numFmtId="0" fontId="2" fillId="6" borderId="14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7" borderId="11" xfId="0" applyFont="1" applyFill="1" applyBorder="1" applyAlignment="1">
      <alignment horizontal="left" vertical="center"/>
    </xf>
    <xf numFmtId="0" fontId="0" fillId="7" borderId="15" xfId="0" applyFill="1" applyBorder="1" applyAlignment="1" applyProtection="1">
      <alignment horizontal="left" vertical="center" wrapText="1"/>
      <protection locked="0"/>
    </xf>
    <xf numFmtId="164" fontId="0" fillId="7" borderId="12" xfId="0" applyNumberFormat="1" applyFill="1" applyBorder="1" applyAlignment="1" applyProtection="1">
      <alignment horizontal="left" vertical="center"/>
      <protection locked="0"/>
    </xf>
    <xf numFmtId="0" fontId="0" fillId="7" borderId="12" xfId="0" applyFill="1" applyBorder="1" applyAlignment="1" applyProtection="1">
      <alignment horizontal="left" vertical="center"/>
      <protection locked="0"/>
    </xf>
    <xf numFmtId="14" fontId="0" fillId="7" borderId="12" xfId="0" applyNumberForma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7" borderId="12" xfId="0" applyFill="1" applyBorder="1" applyAlignment="1" applyProtection="1">
      <alignment horizontal="justify" vertical="center" wrapText="1"/>
      <protection locked="0"/>
    </xf>
    <xf numFmtId="14" fontId="0" fillId="7" borderId="14" xfId="0" applyNumberFormat="1" applyFill="1" applyBorder="1" applyAlignment="1" applyProtection="1">
      <alignment horizontal="center" vertical="center" wrapText="1"/>
      <protection locked="0"/>
    </xf>
    <xf numFmtId="14" fontId="0" fillId="7" borderId="26" xfId="0" applyNumberForma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6" borderId="0" xfId="0" applyFont="1" applyFill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7" borderId="13" xfId="0" applyFill="1" applyBorder="1" applyAlignment="1" applyProtection="1">
      <alignment horizontal="center" vertical="center" wrapText="1"/>
      <protection locked="0"/>
    </xf>
    <xf numFmtId="0" fontId="0" fillId="7" borderId="24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 applyProtection="1">
      <alignment horizontal="center" vertical="center" wrapText="1"/>
      <protection locked="0"/>
    </xf>
    <xf numFmtId="0" fontId="0" fillId="7" borderId="52" xfId="0" applyFill="1" applyBorder="1" applyAlignment="1" applyProtection="1">
      <alignment horizontal="center" vertical="center" wrapText="1"/>
      <protection locked="0"/>
    </xf>
    <xf numFmtId="0" fontId="0" fillId="7" borderId="50" xfId="0" applyFill="1" applyBorder="1" applyAlignment="1" applyProtection="1">
      <alignment horizontal="center" vertical="center" wrapText="1"/>
      <protection locked="0"/>
    </xf>
    <xf numFmtId="0" fontId="0" fillId="7" borderId="54" xfId="0" applyFill="1" applyBorder="1" applyAlignment="1" applyProtection="1">
      <alignment horizontal="center" vertical="center" wrapText="1"/>
      <protection locked="0"/>
    </xf>
    <xf numFmtId="0" fontId="0" fillId="7" borderId="11" xfId="0" applyFill="1" applyBorder="1" applyAlignment="1" applyProtection="1">
      <alignment horizontal="center" vertical="center" wrapText="1"/>
      <protection locked="0"/>
    </xf>
    <xf numFmtId="0" fontId="0" fillId="7" borderId="42" xfId="0" applyFill="1" applyBorder="1" applyAlignment="1" applyProtection="1">
      <alignment horizontal="center" vertical="center" wrapText="1"/>
      <protection locked="0"/>
    </xf>
    <xf numFmtId="0" fontId="0" fillId="7" borderId="43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>
      <alignment horizontal="center" vertical="center" wrapText="1"/>
    </xf>
    <xf numFmtId="0" fontId="0" fillId="7" borderId="43" xfId="0" applyFill="1" applyBorder="1" applyAlignment="1">
      <alignment horizontal="center" vertical="center" wrapText="1"/>
    </xf>
    <xf numFmtId="0" fontId="0" fillId="7" borderId="51" xfId="0" applyFill="1" applyBorder="1" applyAlignment="1" applyProtection="1">
      <alignment horizontal="center" vertical="center" wrapText="1"/>
      <protection locked="0"/>
    </xf>
    <xf numFmtId="0" fontId="0" fillId="7" borderId="53" xfId="0" applyFill="1" applyBorder="1" applyAlignment="1" applyProtection="1">
      <alignment horizontal="center" vertical="center" wrapText="1"/>
      <protection locked="0"/>
    </xf>
    <xf numFmtId="0" fontId="0" fillId="7" borderId="52" xfId="0" applyFill="1" applyBorder="1" applyAlignment="1">
      <alignment horizontal="center" vertical="center" wrapText="1"/>
    </xf>
    <xf numFmtId="0" fontId="0" fillId="7" borderId="55" xfId="0" applyFill="1" applyBorder="1" applyAlignment="1" applyProtection="1">
      <alignment horizontal="center" vertical="center" wrapText="1"/>
      <protection locked="0"/>
    </xf>
    <xf numFmtId="0" fontId="34" fillId="0" borderId="0" xfId="0" applyFont="1" applyAlignment="1">
      <alignment horizontal="center" vertical="center"/>
    </xf>
    <xf numFmtId="0" fontId="0" fillId="18" borderId="11" xfId="0" applyFill="1" applyBorder="1" applyAlignment="1" applyProtection="1">
      <alignment horizontal="center" vertical="center" wrapText="1"/>
      <protection locked="0"/>
    </xf>
    <xf numFmtId="0" fontId="0" fillId="18" borderId="12" xfId="0" applyFill="1" applyBorder="1" applyAlignment="1" applyProtection="1">
      <alignment horizontal="center" vertical="center" wrapText="1"/>
      <protection locked="0"/>
    </xf>
    <xf numFmtId="0" fontId="6" fillId="6" borderId="45" xfId="0" applyFont="1" applyFill="1" applyBorder="1" applyAlignment="1">
      <alignment horizontal="center" vertical="center"/>
    </xf>
    <xf numFmtId="0" fontId="6" fillId="6" borderId="46" xfId="0" applyFont="1" applyFill="1" applyBorder="1" applyAlignment="1">
      <alignment horizontal="center" vertical="center"/>
    </xf>
    <xf numFmtId="0" fontId="6" fillId="6" borderId="47" xfId="0" applyFont="1" applyFill="1" applyBorder="1" applyAlignment="1">
      <alignment horizontal="center" vertical="center"/>
    </xf>
    <xf numFmtId="0" fontId="6" fillId="6" borderId="4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5" fillId="0" borderId="0" xfId="0" applyFont="1" applyAlignment="1">
      <alignment horizontal="center"/>
    </xf>
    <xf numFmtId="0" fontId="0" fillId="0" borderId="3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6" fillId="16" borderId="0" xfId="0" applyFont="1" applyFill="1" applyAlignment="1">
      <alignment horizontal="center"/>
    </xf>
    <xf numFmtId="0" fontId="6" fillId="17" borderId="0" xfId="0" applyFont="1" applyFill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9" borderId="14" xfId="0" applyNumberFormat="1" applyFill="1" applyBorder="1" applyAlignment="1" applyProtection="1">
      <alignment horizontal="left" vertical="top" wrapText="1"/>
      <protection locked="0"/>
    </xf>
    <xf numFmtId="14" fontId="0" fillId="9" borderId="13" xfId="0" applyNumberFormat="1" applyFill="1" applyBorder="1" applyAlignment="1" applyProtection="1">
      <alignment horizontal="left" vertical="top" wrapText="1"/>
      <protection locked="0"/>
    </xf>
    <xf numFmtId="0" fontId="0" fillId="7" borderId="12" xfId="0" applyFill="1" applyBorder="1" applyAlignment="1" applyProtection="1">
      <alignment horizontal="left" vertical="top"/>
      <protection locked="0"/>
    </xf>
    <xf numFmtId="0" fontId="0" fillId="7" borderId="13" xfId="0" applyFill="1" applyBorder="1" applyAlignment="1" applyProtection="1">
      <alignment horizontal="left" vertical="top"/>
      <protection locked="0"/>
    </xf>
    <xf numFmtId="0" fontId="0" fillId="9" borderId="14" xfId="0" applyFill="1" applyBorder="1" applyAlignment="1" applyProtection="1">
      <alignment horizontal="left" vertical="top" wrapText="1"/>
      <protection locked="0"/>
    </xf>
    <xf numFmtId="0" fontId="0" fillId="9" borderId="18" xfId="0" applyFill="1" applyBorder="1" applyAlignment="1" applyProtection="1">
      <alignment horizontal="left" vertical="top" wrapText="1"/>
      <protection locked="0"/>
    </xf>
    <xf numFmtId="0" fontId="0" fillId="9" borderId="26" xfId="0" applyFill="1" applyBorder="1" applyAlignment="1" applyProtection="1">
      <alignment horizontal="left" vertical="top" wrapText="1"/>
      <protection locked="0"/>
    </xf>
    <xf numFmtId="0" fontId="0" fillId="9" borderId="12" xfId="0" applyFill="1" applyBorder="1" applyAlignment="1" applyProtection="1">
      <alignment horizontal="left" vertical="top" wrapText="1"/>
      <protection locked="0"/>
    </xf>
    <xf numFmtId="0" fontId="0" fillId="9" borderId="13" xfId="0" applyFill="1" applyBorder="1" applyAlignment="1" applyProtection="1">
      <alignment horizontal="left" vertical="top" wrapText="1"/>
      <protection locked="0"/>
    </xf>
    <xf numFmtId="0" fontId="0" fillId="9" borderId="12" xfId="0" applyFill="1" applyBorder="1" applyAlignment="1" applyProtection="1">
      <alignment horizontal="left" vertical="center" wrapText="1"/>
      <protection locked="0"/>
    </xf>
    <xf numFmtId="0" fontId="0" fillId="9" borderId="13" xfId="0" applyFill="1" applyBorder="1" applyAlignment="1" applyProtection="1">
      <alignment horizontal="left" vertical="center" wrapText="1"/>
      <protection locked="0"/>
    </xf>
    <xf numFmtId="0" fontId="0" fillId="9" borderId="17" xfId="0" applyFill="1" applyBorder="1" applyAlignment="1" applyProtection="1">
      <alignment horizontal="left" vertical="top" wrapText="1"/>
      <protection locked="0"/>
    </xf>
    <xf numFmtId="0" fontId="0" fillId="9" borderId="19" xfId="0" applyFill="1" applyBorder="1" applyAlignment="1" applyProtection="1">
      <alignment horizontal="left" vertical="top" wrapText="1"/>
      <protection locked="0"/>
    </xf>
    <xf numFmtId="0" fontId="10" fillId="2" borderId="17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13" fillId="7" borderId="17" xfId="0" applyFont="1" applyFill="1" applyBorder="1" applyAlignment="1" applyProtection="1">
      <alignment horizontal="left" vertical="top" wrapText="1"/>
      <protection locked="0"/>
    </xf>
    <xf numFmtId="0" fontId="13" fillId="7" borderId="18" xfId="0" applyFont="1" applyFill="1" applyBorder="1" applyAlignment="1" applyProtection="1">
      <alignment horizontal="left" vertical="top" wrapText="1"/>
      <protection locked="0"/>
    </xf>
    <xf numFmtId="0" fontId="13" fillId="7" borderId="19" xfId="0" applyFont="1" applyFill="1" applyBorder="1" applyAlignment="1" applyProtection="1">
      <alignment horizontal="left" vertical="top" wrapText="1"/>
      <protection locked="0"/>
    </xf>
    <xf numFmtId="0" fontId="0" fillId="7" borderId="14" xfId="0" applyFill="1" applyBorder="1" applyAlignment="1" applyProtection="1">
      <alignment horizontal="left" vertical="center"/>
      <protection locked="0"/>
    </xf>
    <xf numFmtId="0" fontId="0" fillId="7" borderId="18" xfId="0" applyFill="1" applyBorder="1" applyAlignment="1" applyProtection="1">
      <alignment horizontal="left" vertical="center"/>
      <protection locked="0"/>
    </xf>
    <xf numFmtId="0" fontId="0" fillId="7" borderId="19" xfId="0" applyFill="1" applyBorder="1" applyAlignment="1" applyProtection="1">
      <alignment horizontal="left" vertical="center"/>
      <protection locked="0"/>
    </xf>
    <xf numFmtId="0" fontId="36" fillId="7" borderId="14" xfId="1" applyFont="1" applyFill="1" applyBorder="1" applyAlignment="1" applyProtection="1">
      <alignment horizontal="center" vertical="center"/>
      <protection locked="0"/>
    </xf>
    <xf numFmtId="0" fontId="36" fillId="7" borderId="18" xfId="1" applyFont="1" applyFill="1" applyBorder="1" applyAlignment="1" applyProtection="1">
      <alignment horizontal="center" vertical="center"/>
      <protection locked="0"/>
    </xf>
    <xf numFmtId="0" fontId="36" fillId="7" borderId="19" xfId="1" applyFont="1" applyFill="1" applyBorder="1" applyAlignment="1" applyProtection="1">
      <alignment horizontal="center" vertical="center"/>
      <protection locked="0"/>
    </xf>
  </cellXfs>
  <cellStyles count="3">
    <cellStyle name="Hiperlink" xfId="1" builtinId="8"/>
    <cellStyle name="Normal" xfId="0" builtinId="0"/>
    <cellStyle name="Porcentagem" xfId="2" builtinId="5"/>
  </cellStyles>
  <dxfs count="24"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B05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DD5B5D"/>
        </patternFill>
      </fill>
    </dxf>
    <dxf>
      <font>
        <color theme="0"/>
      </font>
      <fill>
        <patternFill>
          <bgColor rgb="FF16181C"/>
        </patternFill>
      </fill>
    </dxf>
    <dxf>
      <font>
        <color auto="1"/>
      </font>
      <fill>
        <patternFill>
          <bgColor rgb="FFB9B9BB"/>
        </patternFill>
      </fill>
    </dxf>
    <dxf>
      <font>
        <color theme="0"/>
      </font>
      <fill>
        <patternFill>
          <bgColor rgb="FF0096A4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theme="8" tint="-0.49998474074526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heetMetadata" Target="metadata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microsoft.com/office/2017/06/relationships/rdRichValueStructure" Target="richData/rdrichvaluestructure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Conceitos - ficha indicador 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4" Type="http://schemas.openxmlformats.org/officeDocument/2006/relationships/image" Target="../media/image7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164856</xdr:colOff>
      <xdr:row>1</xdr:row>
      <xdr:rowOff>73271</xdr:rowOff>
    </xdr:from>
    <xdr:to>
      <xdr:col>1</xdr:col>
      <xdr:colOff>2024429</xdr:colOff>
      <xdr:row>3</xdr:row>
      <xdr:rowOff>171894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7AB1B7A-108F-4C82-8DAB-BD666339F6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1" t="29315" r="11323" b="30959"/>
        <a:stretch/>
      </xdr:blipFill>
      <xdr:spPr>
        <a:xfrm>
          <a:off x="307731" y="263771"/>
          <a:ext cx="1859573" cy="4796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104775</xdr:colOff>
      <xdr:row>4</xdr:row>
      <xdr:rowOff>47625</xdr:rowOff>
    </xdr:from>
    <xdr:to>
      <xdr:col>25</xdr:col>
      <xdr:colOff>333375</xdr:colOff>
      <xdr:row>5</xdr:row>
      <xdr:rowOff>152400</xdr:rowOff>
    </xdr:to>
    <xdr:sp macro="" textlink="">
      <xdr:nvSpPr>
        <xdr:cNvPr id="2" name="Retângulo Arredond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BFE279-19B4-4B53-8E0B-7B0AAEE656F2}"/>
            </a:ext>
          </a:extLst>
        </xdr:cNvPr>
        <xdr:cNvSpPr/>
      </xdr:nvSpPr>
      <xdr:spPr>
        <a:xfrm>
          <a:off x="7905750" y="704850"/>
          <a:ext cx="1714500" cy="295275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/>
            <a:t>Conceitos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8283</xdr:colOff>
      <xdr:row>3</xdr:row>
      <xdr:rowOff>21549</xdr:rowOff>
    </xdr:from>
    <xdr:to>
      <xdr:col>23</xdr:col>
      <xdr:colOff>28186</xdr:colOff>
      <xdr:row>31</xdr:row>
      <xdr:rowOff>23331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61B5D9-AC16-475D-A2AD-671640424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1723" y="775929"/>
          <a:ext cx="5506303" cy="5122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57977</xdr:colOff>
      <xdr:row>3</xdr:row>
      <xdr:rowOff>20068</xdr:rowOff>
    </xdr:from>
    <xdr:to>
      <xdr:col>33</xdr:col>
      <xdr:colOff>1364</xdr:colOff>
      <xdr:row>31</xdr:row>
      <xdr:rowOff>39895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D402828-491F-44C7-9800-5FD8F1F04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57417" y="774448"/>
          <a:ext cx="5429787" cy="5140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288296</xdr:colOff>
      <xdr:row>14</xdr:row>
      <xdr:rowOff>211663</xdr:rowOff>
    </xdr:from>
    <xdr:to>
      <xdr:col>21</xdr:col>
      <xdr:colOff>302952</xdr:colOff>
      <xdr:row>33</xdr:row>
      <xdr:rowOff>130959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233153F-A03F-492E-AD85-154467ED6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1336" y="3671143"/>
          <a:ext cx="3672256" cy="3424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533525</xdr:colOff>
      <xdr:row>15</xdr:row>
      <xdr:rowOff>48432</xdr:rowOff>
    </xdr:from>
    <xdr:to>
      <xdr:col>31</xdr:col>
      <xdr:colOff>548177</xdr:colOff>
      <xdr:row>34</xdr:row>
      <xdr:rowOff>42235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4EC8D542-A567-422A-AC55-6E2BAB95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2565" y="3721272"/>
          <a:ext cx="3672252" cy="3468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331304</xdr:colOff>
      <xdr:row>26</xdr:row>
      <xdr:rowOff>190501</xdr:rowOff>
    </xdr:from>
    <xdr:to>
      <xdr:col>31</xdr:col>
      <xdr:colOff>41412</xdr:colOff>
      <xdr:row>42</xdr:row>
      <xdr:rowOff>157579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928DA142-3526-47C3-B966-00BCCC0AA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3944" y="6362701"/>
          <a:ext cx="8854108" cy="2900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3314700</xdr:colOff>
      <xdr:row>1</xdr:row>
      <xdr:rowOff>28575</xdr:rowOff>
    </xdr:from>
    <xdr:to>
      <xdr:col>2</xdr:col>
      <xdr:colOff>0</xdr:colOff>
      <xdr:row>2</xdr:row>
      <xdr:rowOff>123825</xdr:rowOff>
    </xdr:to>
    <xdr:sp macro="" textlink="">
      <xdr:nvSpPr>
        <xdr:cNvPr id="2" name="Retângulo Arredondad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BF3B99-96A0-470F-BDD6-A0A75C84962B}"/>
            </a:ext>
          </a:extLst>
        </xdr:cNvPr>
        <xdr:cNvSpPr/>
      </xdr:nvSpPr>
      <xdr:spPr>
        <a:xfrm>
          <a:off x="5705475" y="219075"/>
          <a:ext cx="1714500" cy="295275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/>
            <a:t>Voltar</a:t>
          </a:r>
          <a:r>
            <a:rPr lang="pt-BR" sz="1200" b="1" baseline="0"/>
            <a:t> para o Índice</a:t>
          </a:r>
          <a:endParaRPr lang="pt-BR" sz="12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164856</xdr:colOff>
      <xdr:row>1</xdr:row>
      <xdr:rowOff>73271</xdr:rowOff>
    </xdr:from>
    <xdr:to>
      <xdr:col>1</xdr:col>
      <xdr:colOff>2024429</xdr:colOff>
      <xdr:row>3</xdr:row>
      <xdr:rowOff>171894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544D376-AEAB-439D-9AE0-FC131323F8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1" t="29315" r="11323" b="30959"/>
        <a:stretch/>
      </xdr:blipFill>
      <xdr:spPr>
        <a:xfrm>
          <a:off x="307731" y="263771"/>
          <a:ext cx="1859573" cy="47962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117231</xdr:colOff>
      <xdr:row>1</xdr:row>
      <xdr:rowOff>44696</xdr:rowOff>
    </xdr:from>
    <xdr:to>
      <xdr:col>1</xdr:col>
      <xdr:colOff>1976804</xdr:colOff>
      <xdr:row>3</xdr:row>
      <xdr:rowOff>143319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1A9D2D9-9B91-45EA-BC1C-8D12E8D02C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1" t="29315" r="11323" b="30959"/>
        <a:stretch/>
      </xdr:blipFill>
      <xdr:spPr>
        <a:xfrm>
          <a:off x="260106" y="235196"/>
          <a:ext cx="1859573" cy="47962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117231</xdr:colOff>
      <xdr:row>1</xdr:row>
      <xdr:rowOff>44696</xdr:rowOff>
    </xdr:from>
    <xdr:to>
      <xdr:col>1</xdr:col>
      <xdr:colOff>1976804</xdr:colOff>
      <xdr:row>3</xdr:row>
      <xdr:rowOff>143319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FE9FE4-9C8B-4262-BCF5-4FF675BC0F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1" t="29315" r="11323" b="30959"/>
        <a:stretch/>
      </xdr:blipFill>
      <xdr:spPr>
        <a:xfrm>
          <a:off x="260106" y="235196"/>
          <a:ext cx="1859573" cy="4796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ei/Documentos%20Compartilhados/Servi&#231;o%20Estrat&#233;gia/Estrategia%202024-2028/Painel%202024.xlsx" TargetMode="External"/><Relationship Id="rId2" Type="http://schemas.openxmlformats.org/officeDocument/2006/relationships/externalLinkPath" Target="https://ebserhnet.sharepoint.com/sites/cei/Documentos%20Compartilhados/Servi&#231;o%20Estrat&#233;gia/Estrategia%202024-2028/Painel%202024.xlsx" TargetMode="External"/><Relationship Id="rId1" Type="http://schemas.openxmlformats.org/officeDocument/2006/relationships/externalLinkPath" Target="/sites/cei/Documentos%20Compartilhados/Servi&#231;o%20Estrat&#233;gia/Estrategia%202024-2028/Painel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ei/Documentos%20Compartilhados/Servi&#231;o%20Estrat&#233;gia/1.1.%20Plano%20de%20Negocios/PNE%202025/Fichas/P103%20Ficha%20de%20Projeto%20Estrategico%20VP%20-%20Desenvolvimento%20da%20Rede%20Oncol&#243;gica%20da%20Ebserh.xlsx" TargetMode="External"/><Relationship Id="rId1" Type="http://schemas.openxmlformats.org/officeDocument/2006/relationships/externalLinkPath" Target="/sites/cei/Documentos%20Compartilhados/Servi&#231;o%20Estrat&#233;gia/1.1.%20Plano%20de%20Negocios/PNE%202025/Fichas/P103%20Ficha%20de%20Projeto%20Estrategico%20VP%20-%20Desenvolvimento%20da%20Rede%20Oncol&#243;gica%20da%20Ebserh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ebserhnet.sharepoint.com/sites/PDEHUPES-Vigncia2024-2028/Documentos%20Compartilhados/CONTROLE%20E%20REPLANEJAMENTO/Revis&#227;o%20do%20PDE%202024-2028/2026_Vers&#227;o%205/01.%20Atualiza&#231;&#227;o%20dos%20Projetos/Ficha%20de%20Projeto%20-%202.03%20QUALIFICA&#199;&#195;O%20DE%20PR&#193;TICAS%20DE%20GOVERNAN&#199;A%20CORPORATIVA,%20RESPONSABILIDADE%20SOCIAL%20E%20SUSTENTABILIDADE%20(02.2026.xlsm" TargetMode="External"/><Relationship Id="rId2" Type="http://schemas.microsoft.com/office/2019/04/relationships/externalLinkLongPath" Target="/sites/PDEHUPES-Vigncia2024-2028/Documentos%20Compartilhados/CONTROLE%20E%20REPLANEJAMENTO/Revis&#227;o%20do%20PDE%202024-2028/2026_Vers&#227;o%205/01.%20Atualiza&#231;&#227;o%20dos%20Projetos/Ficha%20de%20Projeto%20-%202.03%20QUALIFICA&#199;&#195;O%20DE%20PR&#193;TICAS%20DE%20GOVERNAN&#199;A%20CORPORATIVA,%20RESPONSABILIDADE%20SOCIAL%20E%20SUSTENTABILIDADE%20(02.2026.xlsm?9EA16A6E" TargetMode="External"/><Relationship Id="rId1" Type="http://schemas.openxmlformats.org/officeDocument/2006/relationships/externalLinkPath" Target="file:///\\9EA16A6E\Ficha%20de%20Projeto%20-%202.03%20QUALIFICA&#199;&#195;O%20DE%20PR&#193;TICAS%20DE%20GOVERNAN&#199;A%20CORPORATIVA,%20RESPONSABILIDADE%20SOCIAL%20E%20SUSTENTABILIDADE%20(02.2026.xlsm" TargetMode="External"/><Relationship Id="rId4" Type="http://schemas.openxmlformats.org/officeDocument/2006/relationships/externalLinkPath" Target="../../2026_Vers&#227;o%205/01.%20Atualiza&#231;&#227;o%20dos%20Projetos/Ficha%20de%20Projeto%20-%202.03%20QUALIFICA&#199;&#195;O%20DE%20PR&#193;TICAS%20DE%20GOVERNAN&#199;A%20CORPORATIVA,%20RESPONSABILIDADE%20SOCIAL%20E%20SUSTENTABILIDADE%20(02.2026.xlsm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ebserhnet.sharepoint.com/sites/PDEHUPES-Vigncia2024-2028/Documentos%20Compartilhados/CONTROLE%20E%20REPLANEJAMENTO/Revis&#227;o%20do%20PDE%202024-2028/2026_Vers&#227;o%205/01.%20Atualiza&#231;&#227;o%20dos%20Projetos%20(vers&#227;o%205)/1.03_Fichas%20de%20indicador%20e%20projeto_UGPESQ.xlsm" TargetMode="External"/><Relationship Id="rId2" Type="http://schemas.microsoft.com/office/2019/04/relationships/externalLinkLongPath" Target="/sites/PDEHUPES-Vigncia2024-2028/Documentos%20Compartilhados/CONTROLE%20E%20REPLANEJAMENTO/Revis&#227;o%20do%20PDE%202024-2028/2026_Vers&#227;o%205/01.%20Atualiza&#231;&#227;o%20dos%20Projetos%20(vers&#227;o%205)/1.03_Fichas%20de%20indicador%20e%20projeto_UGPESQ.xlsm?D3D27E1B" TargetMode="External"/><Relationship Id="rId1" Type="http://schemas.openxmlformats.org/officeDocument/2006/relationships/externalLinkPath" Target="file:///\\D3D27E1B\1.03_Fichas%20de%20indicador%20e%20projeto_UGPESQ.xlsm" TargetMode="External"/><Relationship Id="rId4" Type="http://schemas.openxmlformats.org/officeDocument/2006/relationships/externalLinkPath" Target="../../2026_Vers&#227;o%205/01.%20Atualiza&#231;&#227;o%20dos%20Projetos%20(vers&#227;o%205)/1.03_Fichas%20de%20indicador%20e%20projeto_UGPESQ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dicadores e projetos"/>
      <sheetName val="Painel "/>
      <sheetName val="Gerentes de Projetos"/>
      <sheetName val="Indicadores TCU"/>
      <sheetName val="Planilha2"/>
      <sheetName val="Ficha indicados PNE - revisão"/>
      <sheetName val="Painel 2024"/>
      <sheetName val="Monitoramento"/>
      <sheetName val="VP"/>
      <sheetName val="Planilha1"/>
      <sheetName val="Gerentes de Projetos (2)"/>
      <sheetName val="Controle M&amp;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103 Ficha de Projeto Estrategi"/>
      <sheetName val="Ficha do Projeto"/>
      <sheetName val="APOIO"/>
    </sheetNames>
    <sheetDataSet>
      <sheetData sheetId="0" refreshError="1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1. Resumo do Projeto"/>
      <sheetName val="2. Relatório de eventos"/>
      <sheetName val="3. Ind. do Projeto (Opcional) "/>
      <sheetName val="4. Planej. de Riscos (Opcional)"/>
      <sheetName val="Planilha1"/>
      <sheetName val="Planilha2"/>
      <sheetName val="Planilha3"/>
      <sheetName val="VALIDAÇÃO"/>
    </sheetNames>
    <sheetDataSet>
      <sheetData sheetId="0">
        <row r="3">
          <cell r="O3">
            <v>1</v>
          </cell>
        </row>
        <row r="4">
          <cell r="G4" t="str">
            <v>Projeto local (PDE)</v>
          </cell>
          <cell r="I4" t="str">
            <v>Hupes-UFBA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Ficha do Projeto"/>
      <sheetName val="Indicador 1"/>
      <sheetName val="Indicador 2"/>
      <sheetName val="2. Relatório de eventos"/>
      <sheetName val="3. Ind. do Projeto (Opcional) "/>
      <sheetName val="4. Planej. de Riscos (Opcional)"/>
      <sheetName val="Planilha1"/>
      <sheetName val="Planilha2"/>
      <sheetName val="Planilha3"/>
      <sheetName val="VALIDAÇÃO"/>
    </sheetNames>
    <sheetDataSet>
      <sheetData sheetId="0" refreshError="1">
        <row r="3">
          <cell r="O3">
            <v>5</v>
          </cell>
        </row>
        <row r="4">
          <cell r="G4" t="str">
            <v>Projeto local (PDE)</v>
          </cell>
          <cell r="I4" t="str">
            <v>Hupes-UFBA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project.microsoft.com/ebserh.gov.br/pt-BR?org=org52862035.crm.dynamics.com&amp;clientType=DefaultOrg" TargetMode="External"/><Relationship Id="rId7" Type="http://schemas.openxmlformats.org/officeDocument/2006/relationships/hyperlink" Target="https://project.microsoft.com/ebserh.gov.br/pt-BR?org=org52862035.crm.dynamics.com&amp;clientType=DefaultOrg" TargetMode="External"/><Relationship Id="rId2" Type="http://schemas.openxmlformats.org/officeDocument/2006/relationships/hyperlink" Target="https://project.microsoft.com/ebserh.gov.br/pt-BR?org=org52862035.crm.dynamics.com&amp;clientType=DefaultOrg" TargetMode="External"/><Relationship Id="rId1" Type="http://schemas.openxmlformats.org/officeDocument/2006/relationships/hyperlink" Target="https://project.microsoft.com/ebserh.gov.br/pt-BR?org=org52862035.crm.dynamics.com&amp;clientType=DefaultOrg" TargetMode="External"/><Relationship Id="rId6" Type="http://schemas.openxmlformats.org/officeDocument/2006/relationships/hyperlink" Target="https://project.microsoft.com/ebserh.gov.br/pt-BR?org=org52862035.crm.dynamics.com&amp;clientType=DefaultOrg" TargetMode="External"/><Relationship Id="rId5" Type="http://schemas.openxmlformats.org/officeDocument/2006/relationships/hyperlink" Target="https://project.microsoft.com/ebserh.gov.br/pt-BR?org=org52862035.crm.dynamics.com&amp;clientType=DefaultOrg" TargetMode="External"/><Relationship Id="rId4" Type="http://schemas.openxmlformats.org/officeDocument/2006/relationships/hyperlink" Target="https://project.microsoft.com/ebserh.gov.br/pt-BR?org=org52862035.crm.dynamics.com&amp;clientType=DefaultOrg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planner.cloud.microsoft/webui/premiumplan/cd87e22d-675d-4ffa-93eb-9d233aab982c/org/e462554c-34c9-474e-801e-5d3c375b2299?tid=64d34ddd-aff0-4d95-b7f1-0734a5c845e5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60C6A-D528-4660-9A7B-BB85C083DE8B}">
  <sheetPr codeName="Planilha1">
    <pageSetUpPr fitToPage="1"/>
  </sheetPr>
  <dimension ref="A1:K9"/>
  <sheetViews>
    <sheetView zoomScale="70" zoomScaleNormal="70" workbookViewId="0">
      <selection activeCell="F8" sqref="F8"/>
    </sheetView>
  </sheetViews>
  <sheetFormatPr defaultColWidth="9.140625" defaultRowHeight="99.95" customHeight="1" x14ac:dyDescent="0.3"/>
  <cols>
    <col min="1" max="1" width="26.140625" style="23" customWidth="1"/>
    <col min="2" max="2" width="9.140625" style="21" bestFit="1"/>
    <col min="3" max="3" width="43.140625" style="24" customWidth="1"/>
    <col min="4" max="4" width="10.28515625" style="24" customWidth="1"/>
    <col min="5" max="5" width="38.28515625" style="24" customWidth="1"/>
    <col min="6" max="6" width="63.28515625" style="24" customWidth="1"/>
    <col min="7" max="7" width="92.140625" style="24" customWidth="1"/>
    <col min="8" max="8" width="21.5703125" style="23" customWidth="1"/>
    <col min="9" max="9" width="26.140625" style="21" customWidth="1"/>
    <col min="10" max="10" width="25.5703125" style="21" customWidth="1"/>
    <col min="11" max="11" width="22.28515625" style="21" customWidth="1"/>
    <col min="12" max="16384" width="9.140625" style="21"/>
  </cols>
  <sheetData>
    <row r="1" spans="1:11" s="22" customFormat="1" ht="28.5" x14ac:dyDescent="0.25">
      <c r="A1" s="25"/>
      <c r="B1" s="26" t="s">
        <v>0</v>
      </c>
      <c r="C1" s="27"/>
      <c r="D1" s="27"/>
      <c r="E1" s="27"/>
      <c r="F1" s="27"/>
      <c r="G1" s="27"/>
      <c r="H1" s="25"/>
    </row>
    <row r="2" spans="1:11" ht="31.5" x14ac:dyDescent="0.25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3" t="s">
        <v>7</v>
      </c>
      <c r="H2" s="33" t="s">
        <v>8</v>
      </c>
      <c r="I2" s="33" t="s">
        <v>9</v>
      </c>
      <c r="J2" s="33" t="s">
        <v>10</v>
      </c>
      <c r="K2" s="33" t="s">
        <v>11</v>
      </c>
    </row>
    <row r="3" spans="1:11" ht="75" x14ac:dyDescent="0.25">
      <c r="A3" s="28" t="s">
        <v>12</v>
      </c>
      <c r="B3" s="34" t="s">
        <v>13</v>
      </c>
      <c r="C3" s="35" t="s">
        <v>14</v>
      </c>
      <c r="D3" s="30" t="s">
        <v>15</v>
      </c>
      <c r="E3" s="38" t="s">
        <v>16</v>
      </c>
      <c r="F3" s="41" t="s">
        <v>17</v>
      </c>
      <c r="G3" s="39" t="s">
        <v>18</v>
      </c>
      <c r="H3" s="30" t="s">
        <v>19</v>
      </c>
      <c r="I3" s="30" t="s">
        <v>20</v>
      </c>
      <c r="J3" s="30" t="s">
        <v>21</v>
      </c>
      <c r="K3" s="30" t="s">
        <v>22</v>
      </c>
    </row>
    <row r="4" spans="1:11" ht="75" x14ac:dyDescent="0.25">
      <c r="A4" s="28" t="s">
        <v>23</v>
      </c>
      <c r="B4" s="36" t="s">
        <v>24</v>
      </c>
      <c r="C4" s="29" t="s">
        <v>25</v>
      </c>
      <c r="D4" s="30" t="s">
        <v>26</v>
      </c>
      <c r="E4" s="38" t="s">
        <v>27</v>
      </c>
      <c r="F4" s="41" t="s">
        <v>28</v>
      </c>
      <c r="G4" s="39" t="s">
        <v>29</v>
      </c>
      <c r="H4" s="31" t="s">
        <v>30</v>
      </c>
      <c r="I4" s="30" t="s">
        <v>31</v>
      </c>
      <c r="J4" s="30"/>
      <c r="K4" s="42" t="s">
        <v>32</v>
      </c>
    </row>
    <row r="5" spans="1:11" ht="75" x14ac:dyDescent="0.25">
      <c r="A5" s="28" t="s">
        <v>23</v>
      </c>
      <c r="B5" s="36" t="s">
        <v>33</v>
      </c>
      <c r="C5" s="29" t="s">
        <v>34</v>
      </c>
      <c r="D5" s="30" t="s">
        <v>35</v>
      </c>
      <c r="E5" s="38" t="s">
        <v>36</v>
      </c>
      <c r="F5" s="41" t="s">
        <v>37</v>
      </c>
      <c r="G5" s="40" t="s">
        <v>38</v>
      </c>
      <c r="H5" s="31" t="s">
        <v>30</v>
      </c>
      <c r="I5" s="30" t="s">
        <v>31</v>
      </c>
      <c r="J5" s="30"/>
      <c r="K5" s="42" t="s">
        <v>32</v>
      </c>
    </row>
    <row r="6" spans="1:11" ht="160.5" customHeight="1" x14ac:dyDescent="0.25">
      <c r="A6" s="28" t="s">
        <v>23</v>
      </c>
      <c r="B6" s="36" t="s">
        <v>33</v>
      </c>
      <c r="C6" s="29" t="s">
        <v>34</v>
      </c>
      <c r="D6" s="30" t="s">
        <v>39</v>
      </c>
      <c r="E6" s="38" t="s">
        <v>40</v>
      </c>
      <c r="F6" s="41" t="s">
        <v>41</v>
      </c>
      <c r="G6" s="40" t="s">
        <v>42</v>
      </c>
      <c r="H6" s="31" t="s">
        <v>30</v>
      </c>
      <c r="I6" s="30" t="s">
        <v>43</v>
      </c>
      <c r="J6" s="30" t="s">
        <v>44</v>
      </c>
      <c r="K6" s="30" t="s">
        <v>22</v>
      </c>
    </row>
    <row r="7" spans="1:11" ht="75" x14ac:dyDescent="0.25">
      <c r="A7" s="28" t="s">
        <v>45</v>
      </c>
      <c r="B7" s="37" t="s">
        <v>46</v>
      </c>
      <c r="C7" s="32" t="s">
        <v>47</v>
      </c>
      <c r="D7" s="30" t="s">
        <v>48</v>
      </c>
      <c r="E7" s="38" t="s">
        <v>49</v>
      </c>
      <c r="F7" s="41" t="s">
        <v>50</v>
      </c>
      <c r="G7" s="39" t="s">
        <v>51</v>
      </c>
      <c r="H7" s="30" t="s">
        <v>52</v>
      </c>
      <c r="I7" s="30" t="s">
        <v>21</v>
      </c>
      <c r="J7" s="30" t="s">
        <v>53</v>
      </c>
      <c r="K7" s="30" t="s">
        <v>22</v>
      </c>
    </row>
    <row r="8" spans="1:11" ht="99.95" customHeight="1" x14ac:dyDescent="0.25">
      <c r="A8" s="28" t="s">
        <v>45</v>
      </c>
      <c r="B8" s="37" t="s">
        <v>54</v>
      </c>
      <c r="C8" s="32" t="s">
        <v>55</v>
      </c>
      <c r="D8" s="30" t="s">
        <v>56</v>
      </c>
      <c r="E8" s="38" t="s">
        <v>57</v>
      </c>
      <c r="F8" s="41" t="s">
        <v>58</v>
      </c>
      <c r="G8" s="39" t="s">
        <v>59</v>
      </c>
      <c r="H8" s="31" t="s">
        <v>60</v>
      </c>
      <c r="I8" s="30" t="s">
        <v>61</v>
      </c>
      <c r="J8" s="30" t="s">
        <v>62</v>
      </c>
      <c r="K8" s="30" t="s">
        <v>22</v>
      </c>
    </row>
    <row r="9" spans="1:11" ht="99.95" customHeight="1" x14ac:dyDescent="0.25">
      <c r="A9" s="28" t="s">
        <v>45</v>
      </c>
      <c r="B9" s="37" t="s">
        <v>63</v>
      </c>
      <c r="C9" s="32" t="s">
        <v>64</v>
      </c>
      <c r="D9" s="30" t="s">
        <v>65</v>
      </c>
      <c r="E9" s="38" t="s">
        <v>66</v>
      </c>
      <c r="F9" s="41" t="s">
        <v>67</v>
      </c>
      <c r="G9" s="40" t="s">
        <v>68</v>
      </c>
      <c r="H9" s="30" t="s">
        <v>30</v>
      </c>
      <c r="I9" s="30" t="s">
        <v>69</v>
      </c>
      <c r="J9" s="30" t="s">
        <v>31</v>
      </c>
      <c r="K9" s="42" t="s">
        <v>32</v>
      </c>
    </row>
  </sheetData>
  <autoFilter ref="A2:K4" xr:uid="{35903F15-A951-4C85-BE0F-5C1F88365BC2}"/>
  <conditionalFormatting sqref="C3:F3">
    <cfRule type="cellIs" dxfId="23" priority="9" operator="equal">
      <formula>""</formula>
    </cfRule>
  </conditionalFormatting>
  <conditionalFormatting sqref="D4 D6">
    <cfRule type="cellIs" dxfId="22" priority="6" operator="equal">
      <formula>""</formula>
    </cfRule>
  </conditionalFormatting>
  <conditionalFormatting sqref="F4:F9">
    <cfRule type="cellIs" dxfId="21" priority="2" operator="equal">
      <formula>""</formula>
    </cfRule>
  </conditionalFormatting>
  <conditionalFormatting sqref="G3:G9">
    <cfRule type="cellIs" dxfId="20" priority="7" operator="equal">
      <formula>""</formula>
    </cfRule>
  </conditionalFormatting>
  <conditionalFormatting sqref="H3:I3">
    <cfRule type="cellIs" dxfId="19" priority="8" operator="equal">
      <formula>""</formula>
    </cfRule>
  </conditionalFormatting>
  <conditionalFormatting sqref="I4:I6">
    <cfRule type="cellIs" dxfId="18" priority="5" operator="equal">
      <formula>""</formula>
    </cfRule>
  </conditionalFormatting>
  <conditionalFormatting sqref="I8:I9">
    <cfRule type="cellIs" dxfId="17" priority="4" operator="equal">
      <formula>""</formula>
    </cfRule>
  </conditionalFormatting>
  <conditionalFormatting sqref="J3:J9">
    <cfRule type="cellIs" dxfId="16" priority="1" operator="equal">
      <formula>""</formula>
    </cfRule>
  </conditionalFormatting>
  <conditionalFormatting sqref="K3:K9">
    <cfRule type="containsText" dxfId="15" priority="13" operator="containsText" text="Em andamento">
      <formula>NOT(ISERROR(SEARCH("Em andamento",K3)))</formula>
    </cfRule>
    <cfRule type="containsText" dxfId="14" priority="14" operator="containsText" text="Descontinuado">
      <formula>NOT(ISERROR(SEARCH("Descontinuado",K3)))</formula>
    </cfRule>
  </conditionalFormatting>
  <hyperlinks>
    <hyperlink ref="F3" r:id="rId1" location="/taskgrid?projectId=C2986A02-42D4-4DAB-9809-2D1220163A1F&amp;type=0&amp;appId=aa08498f-8f7a-ea11-a812-000d3a569e93" xr:uid="{32B8EDCF-FA66-4EFF-A231-FE4774F8B9F7}"/>
    <hyperlink ref="F4" r:id="rId2" location="/taskgrid?projectId=25CE02D4-2E1D-47EA-A34F-000512679DAD&amp;type=0&amp;appId=aa08498f-8f7a-ea11-a812-000d3a569e93" xr:uid="{63307E0F-80C0-440F-94BE-3AED79AC1E14}"/>
    <hyperlink ref="F5" r:id="rId3" location="/taskgrid?projectId=1F69D06C-341C-4807-BBA1-8FF5770E1C44&amp;type=0&amp;appId=aa08498f-8f7a-ea11-a812-000d3a569e93" xr:uid="{709FC689-F9EF-4628-A4EA-F0DD2F1D83B8}"/>
    <hyperlink ref="F6" r:id="rId4" location="/taskgrid?projectId=049A5E70-65FB-4BDA-85C4-19502D7841F0&amp;type=0&amp;appId=aa08498f-8f7a-ea11-a812-000d3a569e93" xr:uid="{358F9D23-553A-4CC9-8695-45BCE38E8D92}"/>
    <hyperlink ref="F7" r:id="rId5" location="/taskgrid?projectId=AE395752-8539-45E0-81B3-7BFFE0CB2500&amp;type=0&amp;appId=aa08498f-8f7a-ea11-a812-000d3a569e93" xr:uid="{477E137D-E576-48DB-AEA8-AF2D77A044E6}"/>
    <hyperlink ref="F8" r:id="rId6" location="/taskgrid?projectId=57AED0D2-B66A-4373-93E9-42848A7BA36C&amp;type=0&amp;appId=aa08498f-8f7a-ea11-a812-000d3a569e93" xr:uid="{44B15832-706D-4514-8E9E-83364111E9AE}"/>
    <hyperlink ref="F9" r:id="rId7" location="/taskgrid?projectId=5F8BD1DB-0C3D-4736-8500-A5DCE9D0067D&amp;type=0&amp;appId=aa08498f-8f7a-ea11-a812-000d3a569e93" xr:uid="{D438F8AC-DD6A-4890-BC4A-5734FE8A647B}"/>
  </hyperlinks>
  <pageMargins left="0.51181102362204722" right="0.51181102362204722" top="0.78740157480314965" bottom="0.78740157480314965" header="0.31496062992125984" footer="0.31496062992125984"/>
  <pageSetup paperSize="9" scale="37" fitToHeight="0" orientation="landscape" r:id="rId8"/>
  <headerFooter>
    <oddFooter xml:space="preserve">&amp;RAprovado em 07/12/2023, conforme Resolução XXX do Conselho de Administração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67DF4-3B2C-4C04-B2CB-070697A682B2}">
  <sheetPr>
    <tabColor rgb="FF00B050"/>
  </sheetPr>
  <dimension ref="B2:G36"/>
  <sheetViews>
    <sheetView showGridLines="0" zoomScaleNormal="100" zoomScaleSheetLayoutView="130" workbookViewId="0">
      <selection activeCell="K30" sqref="K30"/>
    </sheetView>
  </sheetViews>
  <sheetFormatPr defaultColWidth="8.85546875" defaultRowHeight="15" x14ac:dyDescent="0.25"/>
  <cols>
    <col min="1" max="1" width="2.140625" customWidth="1"/>
    <col min="2" max="2" width="45.5703125" customWidth="1"/>
    <col min="3" max="3" width="59.28515625" customWidth="1"/>
    <col min="4" max="4" width="16.42578125" customWidth="1"/>
    <col min="5" max="5" width="15.85546875" customWidth="1"/>
    <col min="6" max="6" width="14" customWidth="1"/>
  </cols>
  <sheetData>
    <row r="2" spans="2:6" x14ac:dyDescent="0.25">
      <c r="B2" s="177" t="s">
        <v>70</v>
      </c>
      <c r="C2" s="179" t="s">
        <v>71</v>
      </c>
      <c r="D2" s="180" t="s">
        <v>72</v>
      </c>
      <c r="E2" s="182" t="s">
        <v>73</v>
      </c>
      <c r="F2" s="184" t="s">
        <v>74</v>
      </c>
    </row>
    <row r="3" spans="2:6" x14ac:dyDescent="0.25">
      <c r="B3" s="178"/>
      <c r="C3" s="179"/>
      <c r="D3" s="181"/>
      <c r="E3" s="183"/>
      <c r="F3" s="185"/>
    </row>
    <row r="4" spans="2:6" ht="18.75" x14ac:dyDescent="0.25">
      <c r="B4" s="178"/>
      <c r="C4" s="179"/>
      <c r="D4" s="43" t="s">
        <v>402</v>
      </c>
      <c r="E4" s="43" t="s">
        <v>420</v>
      </c>
      <c r="F4" s="44" t="s">
        <v>385</v>
      </c>
    </row>
    <row r="5" spans="2:6" ht="15.75" thickBot="1" x14ac:dyDescent="0.3">
      <c r="B5" s="186" t="s">
        <v>77</v>
      </c>
      <c r="C5" s="186"/>
      <c r="D5" s="186"/>
      <c r="E5" s="186"/>
      <c r="F5" s="186"/>
    </row>
    <row r="6" spans="2:6" ht="16.5" thickTop="1" thickBot="1" x14ac:dyDescent="0.3">
      <c r="B6" s="4" t="s">
        <v>78</v>
      </c>
      <c r="C6" s="187" t="s">
        <v>421</v>
      </c>
      <c r="D6" s="188"/>
      <c r="E6" s="188"/>
      <c r="F6" s="189"/>
    </row>
    <row r="7" spans="2:6" ht="16.5" thickTop="1" thickBot="1" x14ac:dyDescent="0.3">
      <c r="B7" s="4" t="s">
        <v>79</v>
      </c>
      <c r="C7" s="190" t="s">
        <v>422</v>
      </c>
      <c r="D7" s="190"/>
      <c r="E7" s="190"/>
      <c r="F7" s="191"/>
    </row>
    <row r="8" spans="2:6" ht="16.5" thickTop="1" thickBot="1" x14ac:dyDescent="0.3">
      <c r="B8" s="4" t="s">
        <v>80</v>
      </c>
      <c r="C8" s="197"/>
      <c r="D8" s="197"/>
      <c r="E8" s="197"/>
      <c r="F8" s="191"/>
    </row>
    <row r="9" spans="2:6" ht="31.5" thickTop="1" thickBot="1" x14ac:dyDescent="0.3">
      <c r="B9" s="4" t="s">
        <v>81</v>
      </c>
      <c r="C9" s="197" t="s">
        <v>423</v>
      </c>
      <c r="D9" s="197"/>
      <c r="E9" s="197"/>
      <c r="F9" s="191"/>
    </row>
    <row r="10" spans="2:6" ht="16.5" thickTop="1" thickBot="1" x14ac:dyDescent="0.3">
      <c r="B10" s="4" t="s">
        <v>83</v>
      </c>
      <c r="C10" s="300"/>
      <c r="D10" s="300"/>
      <c r="E10" s="300"/>
      <c r="F10" s="304"/>
    </row>
    <row r="11" spans="2:6" ht="16.5" thickTop="1" thickBot="1" x14ac:dyDescent="0.3">
      <c r="B11" s="4" t="s">
        <v>84</v>
      </c>
      <c r="C11" s="300"/>
      <c r="D11" s="300"/>
      <c r="E11" s="300"/>
      <c r="F11" s="304"/>
    </row>
    <row r="12" spans="2:6" ht="16.5" thickTop="1" thickBot="1" x14ac:dyDescent="0.3">
      <c r="B12" s="4" t="s">
        <v>85</v>
      </c>
      <c r="C12" s="190" t="s">
        <v>45</v>
      </c>
      <c r="D12" s="190" t="s">
        <v>408</v>
      </c>
      <c r="E12" s="190" t="s">
        <v>408</v>
      </c>
      <c r="F12" s="191" t="s">
        <v>408</v>
      </c>
    </row>
    <row r="13" spans="2:6" ht="16.5" thickTop="1" thickBot="1" x14ac:dyDescent="0.3">
      <c r="B13" s="4" t="s">
        <v>87</v>
      </c>
      <c r="C13" s="190" t="s">
        <v>409</v>
      </c>
      <c r="D13" s="190"/>
      <c r="E13" s="190"/>
      <c r="F13" s="191"/>
    </row>
    <row r="14" spans="2:6" ht="16.5" thickTop="1" thickBot="1" x14ac:dyDescent="0.3">
      <c r="B14" s="4" t="s">
        <v>89</v>
      </c>
      <c r="C14" s="300"/>
      <c r="D14" s="300" t="s">
        <v>410</v>
      </c>
      <c r="E14" s="300" t="s">
        <v>410</v>
      </c>
      <c r="F14" s="304" t="s">
        <v>410</v>
      </c>
    </row>
    <row r="15" spans="2:6" ht="16.5" thickTop="1" thickBot="1" x14ac:dyDescent="0.3">
      <c r="B15" s="4" t="s">
        <v>91</v>
      </c>
      <c r="C15" s="197"/>
      <c r="D15" s="197"/>
      <c r="E15" s="197"/>
      <c r="F15" s="191"/>
    </row>
    <row r="16" spans="2:6" ht="16.5" thickTop="1" thickBot="1" x14ac:dyDescent="0.3">
      <c r="B16" s="4" t="s">
        <v>94</v>
      </c>
      <c r="C16" s="197"/>
      <c r="D16" s="197"/>
      <c r="E16" s="197"/>
      <c r="F16" s="191"/>
    </row>
    <row r="17" spans="2:7" ht="16.5" thickTop="1" thickBot="1" x14ac:dyDescent="0.3">
      <c r="B17" s="4" t="s">
        <v>95</v>
      </c>
      <c r="C17" s="198" t="s">
        <v>424</v>
      </c>
      <c r="D17" s="198"/>
      <c r="E17" s="198"/>
      <c r="F17" s="199"/>
    </row>
    <row r="18" spans="2:7" ht="16.5" thickTop="1" thickBot="1" x14ac:dyDescent="0.3">
      <c r="B18" s="4" t="s">
        <v>97</v>
      </c>
      <c r="C18" s="198" t="s">
        <v>425</v>
      </c>
      <c r="D18" s="198"/>
      <c r="E18" s="198"/>
      <c r="F18" s="199"/>
    </row>
    <row r="19" spans="2:7" ht="30" customHeight="1" thickTop="1" thickBot="1" x14ac:dyDescent="0.3">
      <c r="B19" s="20" t="s">
        <v>99</v>
      </c>
      <c r="C19" s="197" t="s">
        <v>426</v>
      </c>
      <c r="D19" s="197"/>
      <c r="E19" s="197"/>
      <c r="F19" s="191"/>
    </row>
    <row r="20" spans="2:7" ht="16.5" customHeight="1" thickTop="1" thickBot="1" x14ac:dyDescent="0.3">
      <c r="B20" s="200" t="s">
        <v>101</v>
      </c>
      <c r="C20" s="201"/>
      <c r="D20" s="201"/>
      <c r="E20" s="201"/>
      <c r="F20" s="202"/>
    </row>
    <row r="21" spans="2:7" ht="16.5" thickTop="1" thickBot="1" x14ac:dyDescent="0.3">
      <c r="B21" s="309" t="s">
        <v>102</v>
      </c>
      <c r="C21" s="310"/>
      <c r="D21" s="311"/>
      <c r="E21" s="5" t="s">
        <v>103</v>
      </c>
      <c r="F21" s="6" t="s">
        <v>104</v>
      </c>
    </row>
    <row r="22" spans="2:7" ht="16.5" customHeight="1" thickTop="1" thickBot="1" x14ac:dyDescent="0.3">
      <c r="B22" s="194" t="s">
        <v>427</v>
      </c>
      <c r="C22" s="195"/>
      <c r="D22" s="196"/>
      <c r="E22" s="18"/>
      <c r="F22" s="19"/>
    </row>
    <row r="23" spans="2:7" ht="16.5" customHeight="1" thickTop="1" thickBot="1" x14ac:dyDescent="0.3">
      <c r="B23" s="194" t="s">
        <v>428</v>
      </c>
      <c r="C23" s="195"/>
      <c r="D23" s="196"/>
      <c r="E23" s="18"/>
      <c r="F23" s="19"/>
    </row>
    <row r="24" spans="2:7" ht="16.5" thickTop="1" thickBot="1" x14ac:dyDescent="0.3">
      <c r="B24" s="194" t="s">
        <v>429</v>
      </c>
      <c r="C24" s="195"/>
      <c r="D24" s="196"/>
      <c r="E24" s="18"/>
      <c r="F24" s="19"/>
    </row>
    <row r="25" spans="2:7" ht="16.5" customHeight="1" thickTop="1" thickBot="1" x14ac:dyDescent="0.3">
      <c r="B25" s="312" t="s">
        <v>430</v>
      </c>
      <c r="C25" s="313"/>
      <c r="D25" s="314"/>
      <c r="E25" s="18"/>
      <c r="F25" s="19"/>
      <c r="G25" s="17" t="s">
        <v>431</v>
      </c>
    </row>
    <row r="26" spans="2:7" ht="16.5" thickTop="1" thickBot="1" x14ac:dyDescent="0.3">
      <c r="B26" s="312" t="s">
        <v>432</v>
      </c>
      <c r="C26" s="313"/>
      <c r="D26" s="314"/>
      <c r="E26" s="18"/>
      <c r="F26" s="19"/>
    </row>
    <row r="27" spans="2:7" ht="16.5" thickTop="1" thickBot="1" x14ac:dyDescent="0.3">
      <c r="B27" s="194"/>
      <c r="C27" s="195"/>
      <c r="D27" s="196"/>
      <c r="E27" s="7"/>
      <c r="F27" s="8"/>
    </row>
    <row r="28" spans="2:7" ht="16.5" thickTop="1" thickBot="1" x14ac:dyDescent="0.3">
      <c r="B28" s="194"/>
      <c r="C28" s="195"/>
      <c r="D28" s="196"/>
      <c r="E28" s="7"/>
      <c r="F28" s="8"/>
    </row>
    <row r="29" spans="2:7" ht="16.5" thickTop="1" thickBot="1" x14ac:dyDescent="0.3">
      <c r="B29" s="194"/>
      <c r="C29" s="195"/>
      <c r="D29" s="196"/>
      <c r="E29" s="7"/>
      <c r="F29" s="8"/>
    </row>
    <row r="30" spans="2:7" ht="16.5" thickTop="1" thickBot="1" x14ac:dyDescent="0.3">
      <c r="B30" s="194"/>
      <c r="C30" s="195"/>
      <c r="D30" s="196"/>
      <c r="E30" s="7"/>
      <c r="F30" s="8"/>
    </row>
    <row r="31" spans="2:7" ht="15.75" thickTop="1" x14ac:dyDescent="0.25">
      <c r="B31" s="206"/>
      <c r="C31" s="207"/>
      <c r="D31" s="208"/>
      <c r="E31" s="9"/>
      <c r="F31" s="10"/>
    </row>
    <row r="32" spans="2:7" ht="24" customHeight="1" x14ac:dyDescent="0.25">
      <c r="B32" s="11"/>
      <c r="C32" s="12"/>
      <c r="D32" s="12"/>
      <c r="E32" s="13"/>
      <c r="F32" s="14" t="str">
        <f ca="1">"Atualizado em " &amp; TEXT(NOW(),"dd/mm/aaaa hh:mm")</f>
        <v>Atualizado em 22/07/2026 10:40</v>
      </c>
    </row>
    <row r="36" spans="2:2" ht="15.75" x14ac:dyDescent="0.25">
      <c r="B36" s="15" t="s">
        <v>110</v>
      </c>
    </row>
  </sheetData>
  <sheetProtection formatColumns="0" formatRows="0"/>
  <dataConsolidate/>
  <mergeCells count="32">
    <mergeCell ref="B30:D30"/>
    <mergeCell ref="B31:D31"/>
    <mergeCell ref="B24:D24"/>
    <mergeCell ref="B25:D25"/>
    <mergeCell ref="B26:D26"/>
    <mergeCell ref="B27:D27"/>
    <mergeCell ref="B28:D28"/>
    <mergeCell ref="B29:D29"/>
    <mergeCell ref="B23:D23"/>
    <mergeCell ref="C12:F12"/>
    <mergeCell ref="C13:F13"/>
    <mergeCell ref="C14:F14"/>
    <mergeCell ref="C15:F15"/>
    <mergeCell ref="C16:F16"/>
    <mergeCell ref="C17:F17"/>
    <mergeCell ref="C18:F18"/>
    <mergeCell ref="C19:F19"/>
    <mergeCell ref="B20:F20"/>
    <mergeCell ref="B21:D21"/>
    <mergeCell ref="B22:D22"/>
    <mergeCell ref="C11:F11"/>
    <mergeCell ref="B2:B4"/>
    <mergeCell ref="C2:C4"/>
    <mergeCell ref="D2:D3"/>
    <mergeCell ref="E2:E3"/>
    <mergeCell ref="F2:F3"/>
    <mergeCell ref="B5:F5"/>
    <mergeCell ref="C6:F6"/>
    <mergeCell ref="C7:F7"/>
    <mergeCell ref="C8:F8"/>
    <mergeCell ref="C9:F9"/>
    <mergeCell ref="C10:F10"/>
  </mergeCells>
  <dataValidations count="8">
    <dataValidation allowBlank="1" showInputMessage="1" showErrorMessage="1" promptTitle="Objetivo do projeto:" prompt="Descreva o objetivo do projeto a partir da técnica SMART (ser específico, mensurável, alcançável, realista e definido no tempo)." sqref="C19:F19" xr:uid="{CC202B4A-3495-4D9A-AC9A-23D5F8E9AA6A}"/>
    <dataValidation type="date" operator="greaterThan" allowBlank="1" showErrorMessage="1" errorTitle="Data inválida" error="Informe uma data válida" promptTitle="Data de término do projeto" sqref="C11:F11" xr:uid="{9305300F-1870-495A-B1EF-641BB10C69B5}">
      <formula1>40179</formula1>
    </dataValidation>
    <dataValidation allowBlank="1" showInputMessage="1" showErrorMessage="1" promptTitle="Causa raiz" prompt="A principal causa que dá origem ao macroproblema." sqref="C18:F18" xr:uid="{DCB9C429-9F0D-4B8F-A5B7-0CF81DE0DEF7}"/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7:F17" xr:uid="{C5F3E761-2696-4E7D-9970-4D62290E9D58}"/>
    <dataValidation type="date" operator="greaterThan" allowBlank="1" showInputMessage="1" showErrorMessage="1" errorTitle="Data inválida" error="Informe uma data válida" promptTitle="Informe uma data" sqref="C10:F10" xr:uid="{EC1398D1-9EA8-499B-94BF-30DE9BABF9E3}">
      <formula1>40179</formula1>
    </dataValidation>
    <dataValidation allowBlank="1" showInputMessage="1" showErrorMessage="1" promptTitle="Entregas previstas" prompt="Descreva os produtos que serão entregues a partir da realização das diversas tarefas agrupadas nas macroatividades." sqref="B21:D21 C23:C27 B22:B27 D23:D31" xr:uid="{3128F068-CC2D-4206-BE3F-FDE8D4DC5A9C}"/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8:C31" xr:uid="{0D38BED8-40AB-42EB-8219-A915926242C0}"/>
    <dataValidation allowBlank="1" showErrorMessage="1" promptTitle="Versão" sqref="F4" xr:uid="{E05B4DB2-A9AE-46D5-ADF5-C20694F2DDAC}"/>
  </dataValidations>
  <pageMargins left="0.51181102362204722" right="0.51181102362204722" top="0.78740157480314965" bottom="0.78740157480314965" header="0.31496062992125984" footer="0.31496062992125984"/>
  <pageSetup paperSize="9" scale="76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35C64-15CE-4697-AFA4-10B619808BB3}">
  <sheetPr codeName="Planilha3">
    <tabColor rgb="FF0F7719"/>
  </sheetPr>
  <dimension ref="B2:F35"/>
  <sheetViews>
    <sheetView showGridLines="0" zoomScaleNormal="100" zoomScaleSheetLayoutView="130" workbookViewId="0">
      <selection activeCell="C15" sqref="C15:F15"/>
    </sheetView>
  </sheetViews>
  <sheetFormatPr defaultColWidth="8.85546875" defaultRowHeight="15" x14ac:dyDescent="0.25"/>
  <cols>
    <col min="1" max="1" width="2.140625" customWidth="1"/>
    <col min="2" max="2" width="46.5703125" customWidth="1"/>
    <col min="3" max="3" width="56.42578125" customWidth="1"/>
    <col min="4" max="4" width="13.85546875" customWidth="1"/>
    <col min="5" max="5" width="14.28515625" customWidth="1"/>
    <col min="6" max="6" width="14" customWidth="1"/>
  </cols>
  <sheetData>
    <row r="2" spans="2:6" x14ac:dyDescent="0.25">
      <c r="B2" s="177" t="s">
        <v>70</v>
      </c>
      <c r="C2" s="179" t="s">
        <v>71</v>
      </c>
      <c r="D2" s="180" t="s">
        <v>72</v>
      </c>
      <c r="E2" s="182" t="s">
        <v>73</v>
      </c>
      <c r="F2" s="184" t="s">
        <v>74</v>
      </c>
    </row>
    <row r="3" spans="2:6" x14ac:dyDescent="0.25">
      <c r="B3" s="178"/>
      <c r="C3" s="179"/>
      <c r="D3" s="181"/>
      <c r="E3" s="183"/>
      <c r="F3" s="185"/>
    </row>
    <row r="4" spans="2:6" ht="18.75" x14ac:dyDescent="0.25">
      <c r="B4" s="178"/>
      <c r="C4" s="179"/>
      <c r="D4" s="2" t="s">
        <v>15</v>
      </c>
      <c r="E4" s="1" t="s">
        <v>75</v>
      </c>
      <c r="F4" s="3" t="s">
        <v>76</v>
      </c>
    </row>
    <row r="5" spans="2:6" ht="15.75" thickBot="1" x14ac:dyDescent="0.3">
      <c r="B5" s="186" t="s">
        <v>77</v>
      </c>
      <c r="C5" s="186"/>
      <c r="D5" s="186"/>
      <c r="E5" s="186"/>
      <c r="F5" s="186"/>
    </row>
    <row r="6" spans="2:6" ht="16.5" thickTop="1" thickBot="1" x14ac:dyDescent="0.3">
      <c r="B6" s="4" t="s">
        <v>78</v>
      </c>
      <c r="C6" s="187" t="s">
        <v>16</v>
      </c>
      <c r="D6" s="188"/>
      <c r="E6" s="188"/>
      <c r="F6" s="189"/>
    </row>
    <row r="7" spans="2:6" ht="16.5" thickTop="1" thickBot="1" x14ac:dyDescent="0.3">
      <c r="B7" s="4" t="s">
        <v>79</v>
      </c>
      <c r="C7" s="190" t="s">
        <v>20</v>
      </c>
      <c r="D7" s="190"/>
      <c r="E7" s="190"/>
      <c r="F7" s="191"/>
    </row>
    <row r="8" spans="2:6" ht="16.5" thickTop="1" thickBot="1" x14ac:dyDescent="0.3">
      <c r="B8" s="4" t="s">
        <v>80</v>
      </c>
      <c r="C8" s="190" t="s">
        <v>21</v>
      </c>
      <c r="D8" s="190"/>
      <c r="E8" s="190"/>
      <c r="F8" s="191"/>
    </row>
    <row r="9" spans="2:6" s="16" customFormat="1" ht="31.5" thickTop="1" thickBot="1" x14ac:dyDescent="0.3">
      <c r="B9" s="20" t="s">
        <v>81</v>
      </c>
      <c r="C9" s="192" t="s">
        <v>82</v>
      </c>
      <c r="D9" s="192"/>
      <c r="E9" s="192"/>
      <c r="F9" s="193"/>
    </row>
    <row r="10" spans="2:6" ht="16.5" thickTop="1" thickBot="1" x14ac:dyDescent="0.3">
      <c r="B10" s="4" t="s">
        <v>83</v>
      </c>
      <c r="C10" s="175">
        <v>45303</v>
      </c>
      <c r="D10" s="175"/>
      <c r="E10" s="175"/>
      <c r="F10" s="176"/>
    </row>
    <row r="11" spans="2:6" ht="16.5" thickTop="1" thickBot="1" x14ac:dyDescent="0.3">
      <c r="B11" s="4" t="s">
        <v>84</v>
      </c>
      <c r="C11" s="175">
        <v>45474</v>
      </c>
      <c r="D11" s="175"/>
      <c r="E11" s="175"/>
      <c r="F11" s="176"/>
    </row>
    <row r="12" spans="2:6" ht="16.5" thickTop="1" thickBot="1" x14ac:dyDescent="0.3">
      <c r="B12" s="4" t="s">
        <v>85</v>
      </c>
      <c r="C12" s="190" t="s">
        <v>86</v>
      </c>
      <c r="D12" s="190"/>
      <c r="E12" s="190"/>
      <c r="F12" s="191"/>
    </row>
    <row r="13" spans="2:6" ht="16.5" thickTop="1" thickBot="1" x14ac:dyDescent="0.3">
      <c r="B13" s="4" t="s">
        <v>87</v>
      </c>
      <c r="C13" s="190" t="s">
        <v>88</v>
      </c>
      <c r="D13" s="190"/>
      <c r="E13" s="190"/>
      <c r="F13" s="191"/>
    </row>
    <row r="14" spans="2:6" ht="16.5" thickTop="1" thickBot="1" x14ac:dyDescent="0.3">
      <c r="B14" s="4" t="s">
        <v>89</v>
      </c>
      <c r="C14" s="197" t="s">
        <v>90</v>
      </c>
      <c r="D14" s="197" t="s">
        <v>90</v>
      </c>
      <c r="E14" s="197" t="s">
        <v>90</v>
      </c>
      <c r="F14" s="191" t="s">
        <v>90</v>
      </c>
    </row>
    <row r="15" spans="2:6" ht="16.5" thickTop="1" thickBot="1" x14ac:dyDescent="0.3">
      <c r="B15" s="4" t="s">
        <v>91</v>
      </c>
      <c r="C15" s="197" t="s">
        <v>92</v>
      </c>
      <c r="D15" s="197" t="s">
        <v>93</v>
      </c>
      <c r="E15" s="197" t="s">
        <v>93</v>
      </c>
      <c r="F15" s="191" t="s">
        <v>93</v>
      </c>
    </row>
    <row r="16" spans="2:6" ht="16.5" thickTop="1" thickBot="1" x14ac:dyDescent="0.3">
      <c r="B16" s="4" t="s">
        <v>94</v>
      </c>
      <c r="C16" s="197"/>
      <c r="D16" s="197"/>
      <c r="E16" s="197"/>
      <c r="F16" s="191"/>
    </row>
    <row r="17" spans="2:6" ht="16.5" thickTop="1" thickBot="1" x14ac:dyDescent="0.3">
      <c r="B17" s="4" t="s">
        <v>95</v>
      </c>
      <c r="C17" s="198" t="s">
        <v>96</v>
      </c>
      <c r="D17" s="198"/>
      <c r="E17" s="198"/>
      <c r="F17" s="199"/>
    </row>
    <row r="18" spans="2:6" ht="16.5" thickTop="1" thickBot="1" x14ac:dyDescent="0.3">
      <c r="B18" s="4" t="s">
        <v>97</v>
      </c>
      <c r="C18" s="198" t="s">
        <v>98</v>
      </c>
      <c r="D18" s="198"/>
      <c r="E18" s="198"/>
      <c r="F18" s="199"/>
    </row>
    <row r="19" spans="2:6" ht="38.25" customHeight="1" thickTop="1" thickBot="1" x14ac:dyDescent="0.3">
      <c r="B19" s="20" t="s">
        <v>99</v>
      </c>
      <c r="C19" s="190" t="s">
        <v>100</v>
      </c>
      <c r="D19" s="190"/>
      <c r="E19" s="190"/>
      <c r="F19" s="191"/>
    </row>
    <row r="20" spans="2:6" ht="16.5" customHeight="1" thickTop="1" thickBot="1" x14ac:dyDescent="0.3">
      <c r="B20" s="200" t="s">
        <v>101</v>
      </c>
      <c r="C20" s="201"/>
      <c r="D20" s="201"/>
      <c r="E20" s="201"/>
      <c r="F20" s="202"/>
    </row>
    <row r="21" spans="2:6" ht="16.5" customHeight="1" thickTop="1" thickBot="1" x14ac:dyDescent="0.3">
      <c r="B21" s="203" t="s">
        <v>102</v>
      </c>
      <c r="C21" s="204"/>
      <c r="D21" s="205"/>
      <c r="E21" s="5" t="s">
        <v>103</v>
      </c>
      <c r="F21" s="6" t="s">
        <v>104</v>
      </c>
    </row>
    <row r="22" spans="2:6" ht="16.5" customHeight="1" thickTop="1" thickBot="1" x14ac:dyDescent="0.3">
      <c r="B22" s="194" t="s">
        <v>105</v>
      </c>
      <c r="C22" s="195"/>
      <c r="D22" s="196"/>
      <c r="E22" s="7">
        <v>45320</v>
      </c>
      <c r="F22" s="8">
        <v>45349</v>
      </c>
    </row>
    <row r="23" spans="2:6" ht="16.5" customHeight="1" thickTop="1" thickBot="1" x14ac:dyDescent="0.3">
      <c r="B23" s="194" t="s">
        <v>106</v>
      </c>
      <c r="C23" s="195"/>
      <c r="D23" s="196"/>
      <c r="E23" s="7">
        <v>45348</v>
      </c>
      <c r="F23" s="8">
        <v>45382</v>
      </c>
    </row>
    <row r="24" spans="2:6" ht="16.5" customHeight="1" thickTop="1" thickBot="1" x14ac:dyDescent="0.3">
      <c r="B24" s="194" t="s">
        <v>107</v>
      </c>
      <c r="C24" s="195"/>
      <c r="D24" s="196"/>
      <c r="E24" s="7">
        <v>45381</v>
      </c>
      <c r="F24" s="8">
        <v>45396</v>
      </c>
    </row>
    <row r="25" spans="2:6" ht="16.5" customHeight="1" thickTop="1" thickBot="1" x14ac:dyDescent="0.3">
      <c r="B25" s="194" t="s">
        <v>108</v>
      </c>
      <c r="C25" s="195"/>
      <c r="D25" s="196"/>
      <c r="E25" s="7">
        <v>45396</v>
      </c>
      <c r="F25" s="8">
        <v>45452</v>
      </c>
    </row>
    <row r="26" spans="2:6" ht="16.5" customHeight="1" thickTop="1" thickBot="1" x14ac:dyDescent="0.3">
      <c r="B26" s="194" t="s">
        <v>109</v>
      </c>
      <c r="C26" s="195"/>
      <c r="D26" s="196"/>
      <c r="E26" s="7">
        <v>45437</v>
      </c>
      <c r="F26" s="8">
        <v>45482</v>
      </c>
    </row>
    <row r="27" spans="2:6" ht="16.5" thickTop="1" thickBot="1" x14ac:dyDescent="0.3">
      <c r="B27" s="194"/>
      <c r="C27" s="195"/>
      <c r="D27" s="196"/>
      <c r="E27" s="7"/>
      <c r="F27" s="8"/>
    </row>
    <row r="28" spans="2:6" ht="16.5" thickTop="1" thickBot="1" x14ac:dyDescent="0.3">
      <c r="B28" s="194"/>
      <c r="C28" s="195"/>
      <c r="D28" s="196"/>
      <c r="E28" s="7"/>
      <c r="F28" s="8"/>
    </row>
    <row r="29" spans="2:6" ht="16.5" thickTop="1" thickBot="1" x14ac:dyDescent="0.3">
      <c r="B29" s="194"/>
      <c r="C29" s="195"/>
      <c r="D29" s="196"/>
      <c r="E29" s="7"/>
      <c r="F29" s="8"/>
    </row>
    <row r="30" spans="2:6" ht="16.5" thickTop="1" thickBot="1" x14ac:dyDescent="0.3">
      <c r="B30" s="194"/>
      <c r="C30" s="195"/>
      <c r="D30" s="196"/>
      <c r="E30" s="7"/>
      <c r="F30" s="8"/>
    </row>
    <row r="31" spans="2:6" ht="15.75" thickTop="1" x14ac:dyDescent="0.25">
      <c r="B31" s="206"/>
      <c r="C31" s="207"/>
      <c r="D31" s="208"/>
      <c r="E31" s="9"/>
      <c r="F31" s="10"/>
    </row>
    <row r="32" spans="2:6" ht="24" customHeight="1" x14ac:dyDescent="0.25">
      <c r="B32" s="11"/>
      <c r="C32" s="12"/>
      <c r="D32" s="12"/>
      <c r="E32" s="13"/>
      <c r="F32" s="14" t="str">
        <f ca="1">"Atualizado em " &amp; TEXT(NOW(),"dd/mm/aaaa hh:mm")</f>
        <v>Atualizado em 22/07/2026 10:40</v>
      </c>
    </row>
    <row r="35" spans="2:2" ht="15.75" x14ac:dyDescent="0.25">
      <c r="B35" s="15" t="s">
        <v>110</v>
      </c>
    </row>
  </sheetData>
  <sheetProtection formatColumns="0" formatRows="0"/>
  <dataConsolidate/>
  <mergeCells count="32">
    <mergeCell ref="B30:D30"/>
    <mergeCell ref="B31:D31"/>
    <mergeCell ref="B24:D24"/>
    <mergeCell ref="B25:D25"/>
    <mergeCell ref="B26:D26"/>
    <mergeCell ref="B27:D27"/>
    <mergeCell ref="B28:D28"/>
    <mergeCell ref="B29:D29"/>
    <mergeCell ref="B23:D23"/>
    <mergeCell ref="C12:F12"/>
    <mergeCell ref="C13:F13"/>
    <mergeCell ref="C14:F14"/>
    <mergeCell ref="C15:F15"/>
    <mergeCell ref="C16:F16"/>
    <mergeCell ref="C17:F17"/>
    <mergeCell ref="C18:F18"/>
    <mergeCell ref="C19:F19"/>
    <mergeCell ref="B20:F20"/>
    <mergeCell ref="B21:D21"/>
    <mergeCell ref="B22:D22"/>
    <mergeCell ref="C11:F11"/>
    <mergeCell ref="B2:B4"/>
    <mergeCell ref="C2:C4"/>
    <mergeCell ref="D2:D3"/>
    <mergeCell ref="E2:E3"/>
    <mergeCell ref="F2:F3"/>
    <mergeCell ref="B5:F5"/>
    <mergeCell ref="C6:F6"/>
    <mergeCell ref="C7:F7"/>
    <mergeCell ref="C8:F8"/>
    <mergeCell ref="C9:F9"/>
    <mergeCell ref="C10:F10"/>
  </mergeCells>
  <dataValidations count="8">
    <dataValidation allowBlank="1" showInputMessage="1" showErrorMessage="1" promptTitle="Objetivo do projeto:" prompt="Descreva o objetivo do projeto a partir da técnica SMART (ser específico, mensurável, alcançável, realista e definido no tempo)." sqref="C19:F19" xr:uid="{B8A651F3-F0B4-4635-A031-90D76815AAEA}"/>
    <dataValidation type="date" operator="greaterThan" allowBlank="1" showErrorMessage="1" errorTitle="Data inválida" error="Informe uma data válida" promptTitle="Data de término do projeto" sqref="C11:F11" xr:uid="{70E4028A-8855-48E9-AAB5-65D913B17B7B}">
      <formula1>40179</formula1>
    </dataValidation>
    <dataValidation allowBlank="1" showInputMessage="1" showErrorMessage="1" promptTitle="Causa raiz" prompt="A principal causa que dá origem ao macroproblema." sqref="C18:F18" xr:uid="{F3CB1286-8258-447A-A09A-1C34E0FA3588}"/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7:F17" xr:uid="{7C1D7739-3AE4-4D5D-94B6-4F2A2D51B70F}"/>
    <dataValidation type="date" operator="greaterThan" allowBlank="1" showInputMessage="1" showErrorMessage="1" errorTitle="Data inválida" error="Informe uma data válida" promptTitle="Informe uma data" sqref="C10:F10" xr:uid="{84BED9E4-C139-4F1C-8793-EFA865149659}">
      <formula1>40179</formula1>
    </dataValidation>
    <dataValidation allowBlank="1" showInputMessage="1" showErrorMessage="1" promptTitle="Entregas previstas" prompt="Descreva os produtos que serão entregues a partir da realização das diversas tarefas agrupadas nas macroatividades." sqref="D23:D31 C23:C26 B22:B26" xr:uid="{221EE929-8C93-4FE3-B237-59A19C9C25CE}"/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7:C31 B21" xr:uid="{5F27CC3F-9815-4494-BD39-DF66A68DACAF}"/>
    <dataValidation allowBlank="1" showErrorMessage="1" promptTitle="Versão" sqref="F4" xr:uid="{4385F778-BACA-4863-9C40-02B84BBB5D07}"/>
  </dataValidations>
  <pageMargins left="0.51181102362204722" right="0.51181102362204722" top="0.78740157480314965" bottom="0.78740157480314965" header="0.31496062992125984" footer="0.31496062992125984"/>
  <pageSetup paperSize="9" scale="76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75431-A81E-45F5-BF11-8B7917860461}">
  <dimension ref="B2:O36"/>
  <sheetViews>
    <sheetView tabSelected="1" workbookViewId="0">
      <selection activeCell="K6" sqref="K6:O6"/>
    </sheetView>
  </sheetViews>
  <sheetFormatPr defaultColWidth="8.85546875" defaultRowHeight="15" x14ac:dyDescent="0.25"/>
  <cols>
    <col min="1" max="1" width="2.140625" customWidth="1"/>
    <col min="2" max="2" width="11.7109375" customWidth="1"/>
    <col min="3" max="3" width="20.7109375" customWidth="1"/>
    <col min="4" max="4" width="23" customWidth="1"/>
    <col min="5" max="5" width="4.7109375" customWidth="1"/>
    <col min="6" max="6" width="9.28515625" customWidth="1"/>
    <col min="7" max="7" width="24" customWidth="1"/>
    <col min="8" max="8" width="10.140625" customWidth="1"/>
    <col min="10" max="10" width="11.28515625" customWidth="1"/>
    <col min="11" max="11" width="13.140625" customWidth="1"/>
    <col min="15" max="15" width="17.42578125" customWidth="1"/>
  </cols>
  <sheetData>
    <row r="2" spans="2:15" ht="18.75" customHeight="1" x14ac:dyDescent="0.25">
      <c r="B2" s="177" t="e" vm="1">
        <v>#VALUE!</v>
      </c>
      <c r="C2" s="177"/>
      <c r="D2" s="177"/>
      <c r="E2" s="177"/>
      <c r="F2" s="237" t="s">
        <v>71</v>
      </c>
      <c r="G2" s="238"/>
      <c r="H2" s="238"/>
      <c r="I2" s="238"/>
      <c r="J2" s="238"/>
      <c r="K2" s="238"/>
      <c r="L2" s="238"/>
      <c r="M2" s="238"/>
      <c r="N2" s="239"/>
      <c r="O2" s="88" t="s">
        <v>74</v>
      </c>
    </row>
    <row r="3" spans="2:15" ht="18.75" customHeight="1" x14ac:dyDescent="0.25">
      <c r="B3" s="177"/>
      <c r="C3" s="177"/>
      <c r="D3" s="177"/>
      <c r="E3" s="177"/>
      <c r="F3" s="240"/>
      <c r="G3" s="241"/>
      <c r="H3" s="241"/>
      <c r="I3" s="241"/>
      <c r="J3" s="241"/>
      <c r="K3" s="241"/>
      <c r="L3" s="241"/>
      <c r="M3" s="241"/>
      <c r="N3" s="242"/>
      <c r="O3" s="89">
        <v>2</v>
      </c>
    </row>
    <row r="4" spans="2:15" x14ac:dyDescent="0.25">
      <c r="B4" s="177"/>
      <c r="C4" s="177"/>
      <c r="D4" s="177"/>
      <c r="E4" s="177"/>
      <c r="F4" s="90" t="s">
        <v>111</v>
      </c>
      <c r="G4" s="91" t="s">
        <v>112</v>
      </c>
      <c r="H4" s="90" t="s">
        <v>113</v>
      </c>
      <c r="I4" s="243" t="s">
        <v>114</v>
      </c>
      <c r="J4" s="243"/>
      <c r="K4" s="243"/>
      <c r="L4" s="90" t="s">
        <v>115</v>
      </c>
      <c r="M4" s="243" t="s">
        <v>116</v>
      </c>
      <c r="N4" s="244"/>
      <c r="O4" s="245"/>
    </row>
    <row r="5" spans="2:15" ht="15.75" thickBot="1" x14ac:dyDescent="0.3">
      <c r="B5" s="186" t="s">
        <v>77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</row>
    <row r="6" spans="2:15" ht="16.5" thickTop="1" thickBot="1" x14ac:dyDescent="0.3">
      <c r="B6" s="232" t="s">
        <v>78</v>
      </c>
      <c r="C6" s="232"/>
      <c r="D6" s="315" t="s">
        <v>117</v>
      </c>
      <c r="E6" s="316"/>
      <c r="F6" s="316"/>
      <c r="G6" s="316"/>
      <c r="H6" s="316"/>
      <c r="I6" s="316"/>
      <c r="J6" s="317"/>
      <c r="K6" s="318" t="s">
        <v>434</v>
      </c>
      <c r="L6" s="319"/>
      <c r="M6" s="319"/>
      <c r="N6" s="319"/>
      <c r="O6" s="320"/>
    </row>
    <row r="7" spans="2:15" ht="16.5" thickTop="1" thickBot="1" x14ac:dyDescent="0.3">
      <c r="B7" s="232" t="s">
        <v>118</v>
      </c>
      <c r="C7" s="232"/>
      <c r="D7" s="235" t="s">
        <v>119</v>
      </c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</row>
    <row r="8" spans="2:15" ht="16.5" thickTop="1" thickBot="1" x14ac:dyDescent="0.3">
      <c r="B8" s="232" t="s">
        <v>120</v>
      </c>
      <c r="C8" s="232"/>
      <c r="D8" s="235" t="s">
        <v>121</v>
      </c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</row>
    <row r="9" spans="2:15" ht="16.5" thickTop="1" thickBot="1" x14ac:dyDescent="0.3">
      <c r="B9" s="232" t="s">
        <v>122</v>
      </c>
      <c r="C9" s="232"/>
      <c r="D9" s="236" t="s">
        <v>123</v>
      </c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</row>
    <row r="10" spans="2:15" ht="16.5" thickTop="1" thickBot="1" x14ac:dyDescent="0.3">
      <c r="B10" s="232" t="s">
        <v>83</v>
      </c>
      <c r="C10" s="232"/>
      <c r="D10" s="234">
        <v>46082</v>
      </c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</row>
    <row r="11" spans="2:15" ht="16.5" thickTop="1" thickBot="1" x14ac:dyDescent="0.3">
      <c r="B11" s="232" t="s">
        <v>84</v>
      </c>
      <c r="C11" s="232"/>
      <c r="D11" s="234">
        <v>46357</v>
      </c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</row>
    <row r="12" spans="2:15" ht="16.5" thickTop="1" thickBot="1" x14ac:dyDescent="0.3">
      <c r="B12" s="232" t="s">
        <v>85</v>
      </c>
      <c r="C12" s="232"/>
      <c r="D12" s="233" t="s">
        <v>116</v>
      </c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</row>
    <row r="13" spans="2:15" ht="16.5" thickTop="1" thickBot="1" x14ac:dyDescent="0.3">
      <c r="B13" s="232" t="s">
        <v>124</v>
      </c>
      <c r="C13" s="232"/>
      <c r="D13" s="216" t="s">
        <v>125</v>
      </c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</row>
    <row r="14" spans="2:15" ht="16.5" thickTop="1" thickBot="1" x14ac:dyDescent="0.3">
      <c r="B14" s="232" t="s">
        <v>95</v>
      </c>
      <c r="C14" s="232"/>
      <c r="D14" s="233" t="s">
        <v>126</v>
      </c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2:15" ht="16.5" thickTop="1" thickBot="1" x14ac:dyDescent="0.3">
      <c r="B15" s="232" t="s">
        <v>97</v>
      </c>
      <c r="C15" s="232"/>
      <c r="D15" s="233" t="s">
        <v>127</v>
      </c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</row>
    <row r="16" spans="2:15" ht="16.5" thickTop="1" thickBot="1" x14ac:dyDescent="0.3">
      <c r="B16" s="232" t="s">
        <v>128</v>
      </c>
      <c r="C16" s="232"/>
      <c r="D16" s="192" t="s">
        <v>34</v>
      </c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</row>
    <row r="17" spans="2:15" ht="16.5" thickTop="1" thickBot="1" x14ac:dyDescent="0.3">
      <c r="B17" s="224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6"/>
      <c r="O17" s="226"/>
    </row>
    <row r="18" spans="2:15" ht="16.5" thickTop="1" thickBot="1" x14ac:dyDescent="0.3">
      <c r="B18" s="230" t="s">
        <v>129</v>
      </c>
      <c r="C18" s="231"/>
      <c r="D18" s="229"/>
      <c r="E18" s="227" t="s">
        <v>130</v>
      </c>
      <c r="F18" s="227"/>
      <c r="G18" s="227"/>
      <c r="H18" s="227"/>
      <c r="I18" s="227"/>
      <c r="J18" s="227"/>
      <c r="K18" s="227"/>
      <c r="L18" s="227"/>
      <c r="M18" s="228" t="s">
        <v>103</v>
      </c>
      <c r="N18" s="229"/>
      <c r="O18" s="92" t="s">
        <v>104</v>
      </c>
    </row>
    <row r="19" spans="2:15" ht="16.5" thickTop="1" thickBot="1" x14ac:dyDescent="0.3">
      <c r="B19" s="221" t="s">
        <v>131</v>
      </c>
      <c r="C19" s="222"/>
      <c r="D19" s="223"/>
      <c r="E19" s="216" t="s">
        <v>132</v>
      </c>
      <c r="F19" s="217"/>
      <c r="G19" s="217"/>
      <c r="H19" s="217"/>
      <c r="I19" s="217"/>
      <c r="J19" s="217"/>
      <c r="K19" s="217"/>
      <c r="L19" s="218"/>
      <c r="M19" s="219">
        <v>46083</v>
      </c>
      <c r="N19" s="220"/>
      <c r="O19" s="93">
        <v>46115</v>
      </c>
    </row>
    <row r="20" spans="2:15" ht="16.5" thickTop="1" thickBot="1" x14ac:dyDescent="0.3">
      <c r="B20" s="221" t="s">
        <v>133</v>
      </c>
      <c r="C20" s="222"/>
      <c r="D20" s="223"/>
      <c r="E20" s="216" t="s">
        <v>134</v>
      </c>
      <c r="F20" s="217"/>
      <c r="G20" s="217"/>
      <c r="H20" s="217"/>
      <c r="I20" s="217"/>
      <c r="J20" s="217"/>
      <c r="K20" s="217"/>
      <c r="L20" s="218"/>
      <c r="M20" s="219">
        <v>46118</v>
      </c>
      <c r="N20" s="220"/>
      <c r="O20" s="93">
        <v>46356</v>
      </c>
    </row>
    <row r="21" spans="2:15" ht="16.5" thickTop="1" thickBot="1" x14ac:dyDescent="0.3">
      <c r="B21" s="221" t="s">
        <v>135</v>
      </c>
      <c r="C21" s="222"/>
      <c r="D21" s="223"/>
      <c r="E21" s="216" t="s">
        <v>136</v>
      </c>
      <c r="F21" s="217"/>
      <c r="G21" s="217"/>
      <c r="H21" s="217"/>
      <c r="I21" s="217"/>
      <c r="J21" s="217"/>
      <c r="K21" s="217"/>
      <c r="L21" s="218"/>
      <c r="M21" s="219">
        <v>46118</v>
      </c>
      <c r="N21" s="220"/>
      <c r="O21" s="93">
        <v>46203</v>
      </c>
    </row>
    <row r="22" spans="2:15" ht="16.5" thickTop="1" thickBot="1" x14ac:dyDescent="0.3">
      <c r="B22" s="221" t="s">
        <v>137</v>
      </c>
      <c r="C22" s="222"/>
      <c r="D22" s="223"/>
      <c r="E22" s="216" t="s">
        <v>138</v>
      </c>
      <c r="F22" s="217"/>
      <c r="G22" s="217"/>
      <c r="H22" s="217"/>
      <c r="I22" s="217"/>
      <c r="J22" s="217"/>
      <c r="K22" s="217"/>
      <c r="L22" s="218"/>
      <c r="M22" s="219">
        <v>46118</v>
      </c>
      <c r="N22" s="220"/>
      <c r="O22" s="93">
        <v>46387</v>
      </c>
    </row>
    <row r="23" spans="2:15" ht="16.5" thickTop="1" thickBot="1" x14ac:dyDescent="0.3">
      <c r="B23" s="221"/>
      <c r="C23" s="222"/>
      <c r="D23" s="223"/>
      <c r="E23" s="216"/>
      <c r="F23" s="217"/>
      <c r="G23" s="217"/>
      <c r="H23" s="217"/>
      <c r="I23" s="217"/>
      <c r="J23" s="217"/>
      <c r="K23" s="217"/>
      <c r="L23" s="218"/>
      <c r="M23" s="219"/>
      <c r="N23" s="220"/>
      <c r="O23" s="93"/>
    </row>
    <row r="24" spans="2:15" ht="16.5" thickTop="1" thickBot="1" x14ac:dyDescent="0.3">
      <c r="B24" s="221"/>
      <c r="C24" s="222"/>
      <c r="D24" s="223"/>
      <c r="E24" s="216"/>
      <c r="F24" s="217"/>
      <c r="G24" s="217"/>
      <c r="H24" s="217"/>
      <c r="I24" s="217"/>
      <c r="J24" s="217"/>
      <c r="K24" s="217"/>
      <c r="L24" s="218"/>
      <c r="M24" s="219"/>
      <c r="N24" s="220"/>
      <c r="O24" s="93"/>
    </row>
    <row r="25" spans="2:15" ht="16.5" thickTop="1" thickBot="1" x14ac:dyDescent="0.3">
      <c r="B25" s="221"/>
      <c r="C25" s="222"/>
      <c r="D25" s="223"/>
      <c r="E25" s="216"/>
      <c r="F25" s="217"/>
      <c r="G25" s="217"/>
      <c r="H25" s="217"/>
      <c r="I25" s="217"/>
      <c r="J25" s="217"/>
      <c r="K25" s="217"/>
      <c r="L25" s="218"/>
      <c r="M25" s="219"/>
      <c r="N25" s="220"/>
      <c r="O25" s="93"/>
    </row>
    <row r="26" spans="2:15" ht="16.5" thickTop="1" thickBot="1" x14ac:dyDescent="0.3">
      <c r="B26" s="221"/>
      <c r="C26" s="222"/>
      <c r="D26" s="223"/>
      <c r="E26" s="216"/>
      <c r="F26" s="217"/>
      <c r="G26" s="217"/>
      <c r="H26" s="217"/>
      <c r="I26" s="217"/>
      <c r="J26" s="217"/>
      <c r="K26" s="217"/>
      <c r="L26" s="218"/>
      <c r="M26" s="219"/>
      <c r="N26" s="220"/>
      <c r="O26" s="93"/>
    </row>
    <row r="27" spans="2:15" ht="16.5" thickTop="1" thickBot="1" x14ac:dyDescent="0.3">
      <c r="B27" s="221"/>
      <c r="C27" s="222"/>
      <c r="D27" s="223"/>
      <c r="E27" s="216"/>
      <c r="F27" s="217"/>
      <c r="G27" s="217"/>
      <c r="H27" s="217"/>
      <c r="I27" s="217"/>
      <c r="J27" s="217"/>
      <c r="K27" s="217"/>
      <c r="L27" s="218"/>
      <c r="M27" s="219"/>
      <c r="N27" s="220"/>
      <c r="O27" s="93"/>
    </row>
    <row r="28" spans="2:15" ht="24" customHeight="1" thickTop="1" x14ac:dyDescent="0.25">
      <c r="B28" s="94" t="s">
        <v>139</v>
      </c>
      <c r="C28" s="95">
        <f>O3</f>
        <v>2</v>
      </c>
      <c r="D28" s="209" t="s">
        <v>140</v>
      </c>
      <c r="E28" s="209"/>
      <c r="F28" s="210">
        <f ca="1">IF(M4="",NOW(),F28)</f>
        <v>45964.620605324075</v>
      </c>
      <c r="G28" s="210"/>
      <c r="H28" s="210"/>
      <c r="I28" s="210"/>
      <c r="J28" s="210"/>
      <c r="K28" s="209" t="s">
        <v>141</v>
      </c>
      <c r="L28" s="209"/>
      <c r="M28" s="210">
        <f ca="1">NOW()</f>
        <v>46225.445101273152</v>
      </c>
      <c r="N28" s="210"/>
      <c r="O28" s="211"/>
    </row>
    <row r="29" spans="2:15" ht="15" customHeight="1" x14ac:dyDescent="0.25">
      <c r="B29" s="96" t="s">
        <v>142</v>
      </c>
      <c r="C29" s="97">
        <v>802</v>
      </c>
      <c r="D29" s="212"/>
      <c r="E29" s="212"/>
      <c r="F29" s="98"/>
      <c r="G29" s="98"/>
      <c r="H29" s="213"/>
      <c r="I29" s="212"/>
      <c r="J29" s="12"/>
      <c r="K29" s="214"/>
      <c r="L29" s="214"/>
      <c r="M29" s="213"/>
      <c r="N29" s="213"/>
      <c r="O29" s="215"/>
    </row>
    <row r="30" spans="2:15" ht="80.099999999999994" customHeight="1" x14ac:dyDescent="0.25"/>
    <row r="34" ht="39" customHeight="1" x14ac:dyDescent="0.25"/>
    <row r="35" ht="34.5" customHeight="1" x14ac:dyDescent="0.25"/>
    <row r="36" ht="38.25" customHeight="1" x14ac:dyDescent="0.25"/>
  </sheetData>
  <mergeCells count="67">
    <mergeCell ref="B6:C6"/>
    <mergeCell ref="B2:E4"/>
    <mergeCell ref="F2:N3"/>
    <mergeCell ref="I4:K4"/>
    <mergeCell ref="M4:O4"/>
    <mergeCell ref="B5:O5"/>
    <mergeCell ref="D6:J6"/>
    <mergeCell ref="K6:O6"/>
    <mergeCell ref="B7:C7"/>
    <mergeCell ref="D7:O7"/>
    <mergeCell ref="B8:C8"/>
    <mergeCell ref="D8:O8"/>
    <mergeCell ref="B9:C9"/>
    <mergeCell ref="D9:O9"/>
    <mergeCell ref="B13:C13"/>
    <mergeCell ref="D13:O13"/>
    <mergeCell ref="B10:C10"/>
    <mergeCell ref="D10:O10"/>
    <mergeCell ref="B11:C11"/>
    <mergeCell ref="D11:O11"/>
    <mergeCell ref="B12:C12"/>
    <mergeCell ref="D12:O12"/>
    <mergeCell ref="B14:C14"/>
    <mergeCell ref="D14:O14"/>
    <mergeCell ref="B15:C15"/>
    <mergeCell ref="D15:O15"/>
    <mergeCell ref="B16:C16"/>
    <mergeCell ref="D16:O16"/>
    <mergeCell ref="B17:O17"/>
    <mergeCell ref="E18:L18"/>
    <mergeCell ref="M18:N18"/>
    <mergeCell ref="E19:L19"/>
    <mergeCell ref="M19:N19"/>
    <mergeCell ref="B18:D18"/>
    <mergeCell ref="B19:D19"/>
    <mergeCell ref="E20:L20"/>
    <mergeCell ref="M20:N20"/>
    <mergeCell ref="E21:L21"/>
    <mergeCell ref="M21:N21"/>
    <mergeCell ref="B20:D20"/>
    <mergeCell ref="B21:D21"/>
    <mergeCell ref="E22:L22"/>
    <mergeCell ref="M22:N22"/>
    <mergeCell ref="E23:L23"/>
    <mergeCell ref="M23:N23"/>
    <mergeCell ref="B22:D22"/>
    <mergeCell ref="B23:D23"/>
    <mergeCell ref="E24:L24"/>
    <mergeCell ref="M24:N24"/>
    <mergeCell ref="E25:L25"/>
    <mergeCell ref="M25:N25"/>
    <mergeCell ref="B24:D24"/>
    <mergeCell ref="B25:D25"/>
    <mergeCell ref="E26:L26"/>
    <mergeCell ref="M26:N26"/>
    <mergeCell ref="E27:L27"/>
    <mergeCell ref="M27:N27"/>
    <mergeCell ref="B26:D26"/>
    <mergeCell ref="B27:D27"/>
    <mergeCell ref="D28:E28"/>
    <mergeCell ref="F28:J28"/>
    <mergeCell ref="K28:L28"/>
    <mergeCell ref="M28:O28"/>
    <mergeCell ref="D29:E29"/>
    <mergeCell ref="H29:I29"/>
    <mergeCell ref="K29:L29"/>
    <mergeCell ref="M29:O29"/>
  </mergeCells>
  <dataValidations count="6">
    <dataValidation allowBlank="1" showInputMessage="1" showErrorMessage="1" errorTitle="Informações Inválidas" error="Selecione uma das opções" promptTitle="Nota:" prompt="Transcreva neste campo o indicador impactado pelo projeto." sqref="D13:O13" xr:uid="{295429E9-AC79-4E39-B8FD-F48A05FE91C7}"/>
    <dataValidation type="list" allowBlank="1" showInputMessage="1" showErrorMessage="1" promptTitle="Selecionar" prompt="Escolha uma das oções" sqref="G4" xr:uid="{D73A999A-B6F0-4AE1-97FD-7897C3BCBB65}">
      <formula1>"Projeto local (PDE),Projeto estratégico,Outro tipo de projeto"</formula1>
    </dataValidation>
    <dataValidation allowBlank="1" showErrorMessage="1" promptTitle="Nota" prompt="Código do Projeto apresentado no Plano Diretor Estratégico" sqref="F4" xr:uid="{E3B5DD85-036D-4D7E-B95A-BD2D116BC5F4}"/>
    <dataValidation allowBlank="1" showInputMessage="1" showErrorMessage="1" promptTitle="Nota" prompt="Informe a causa raiz responsável pelo macroproblema." sqref="D15:O15 D12:O12" xr:uid="{CC3E70E3-8C4A-4ED3-8C78-E4F258A6F2C6}"/>
    <dataValidation allowBlank="1" showInputMessage="1" showErrorMessage="1" promptTitle="Nota" prompt="Descrição do principal problema de acordo com a perspectiva do cliente associado ao pilar estratégico ao qual o projeto está relacionado. Trata-se do problema que originou a criação do projeto e que deve ser resolvido a partir das entregas do projeto" sqref="D14:O14" xr:uid="{4CE9F5D5-CB70-4A19-9A4E-D3130640F364}"/>
    <dataValidation type="date" operator="greaterThan" allowBlank="1" showInputMessage="1" showErrorMessage="1" errorTitle="Data inválida" error="Informe uma data válida" promptTitle="Informe uma data" sqref="D10:O11" xr:uid="{4428C756-E191-4166-8FB2-F9988685F94E}">
      <formula1>40179</formula1>
    </dataValidation>
  </dataValidations>
  <hyperlinks>
    <hyperlink ref="K6:O6" r:id="rId1" display="Link do projeto no Planner" xr:uid="{9CEB178E-ED64-4F56-86EB-466EA73343E3}"/>
  </hyperlinks>
  <pageMargins left="0.511811024" right="0.511811024" top="0.78740157499999996" bottom="0.78740157499999996" header="0.31496062000000002" footer="0.31496062000000002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037DD-B6FC-4738-BA50-B98FE616BC34}">
  <sheetPr>
    <tabColor theme="4" tint="0.59999389629810485"/>
  </sheetPr>
  <dimension ref="A1:AM159"/>
  <sheetViews>
    <sheetView topLeftCell="A55" zoomScale="110" zoomScaleNormal="110" workbookViewId="0">
      <selection activeCell="A25" sqref="A25:Z27"/>
    </sheetView>
  </sheetViews>
  <sheetFormatPr defaultColWidth="9.140625" defaultRowHeight="15" x14ac:dyDescent="0.25"/>
  <cols>
    <col min="1" max="6" width="5.5703125" style="46" customWidth="1"/>
    <col min="7" max="7" width="7.7109375" style="46" customWidth="1"/>
    <col min="8" max="25" width="5.5703125" style="46" customWidth="1"/>
    <col min="26" max="26" width="13.42578125" style="46" customWidth="1"/>
    <col min="27" max="28" width="5.5703125" style="46" hidden="1" customWidth="1"/>
    <col min="29" max="29" width="23.28515625" style="46" hidden="1" customWidth="1"/>
    <col min="30" max="30" width="21.7109375" style="46" hidden="1" customWidth="1"/>
    <col min="31" max="31" width="23" style="46" hidden="1" customWidth="1"/>
    <col min="32" max="32" width="9.85546875" style="46" hidden="1" customWidth="1"/>
    <col min="33" max="33" width="82.42578125" style="46" hidden="1" customWidth="1"/>
    <col min="34" max="34" width="23.42578125" style="46" hidden="1" customWidth="1"/>
    <col min="35" max="35" width="9.140625" style="46" hidden="1" customWidth="1"/>
    <col min="36" max="16384" width="9.140625" style="46"/>
  </cols>
  <sheetData>
    <row r="1" spans="1:34" ht="14.45" customHeight="1" x14ac:dyDescent="0.25">
      <c r="A1" s="162"/>
      <c r="B1" s="163"/>
      <c r="C1" s="163"/>
      <c r="D1" s="163"/>
      <c r="E1" s="163"/>
      <c r="F1" s="163"/>
      <c r="G1" s="163"/>
      <c r="H1" s="163"/>
      <c r="I1" s="163"/>
      <c r="J1" s="163"/>
      <c r="K1" s="45"/>
      <c r="L1" s="166" t="s">
        <v>433</v>
      </c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C1" s="46" t="s">
        <v>143</v>
      </c>
      <c r="AD1" s="46" t="s">
        <v>144</v>
      </c>
      <c r="AE1" s="46" t="s">
        <v>145</v>
      </c>
      <c r="AF1" s="46" t="s">
        <v>146</v>
      </c>
      <c r="AG1" s="46" t="s">
        <v>147</v>
      </c>
      <c r="AH1" s="46" t="s">
        <v>148</v>
      </c>
    </row>
    <row r="2" spans="1:34" x14ac:dyDescent="0.25">
      <c r="A2" s="164"/>
      <c r="B2" s="165"/>
      <c r="C2" s="165"/>
      <c r="D2" s="165"/>
      <c r="E2" s="165"/>
      <c r="F2" s="165"/>
      <c r="G2" s="165"/>
      <c r="H2" s="165"/>
      <c r="I2" s="165"/>
      <c r="J2" s="165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C2" s="46" t="s">
        <v>149</v>
      </c>
      <c r="AD2" s="46" t="s">
        <v>150</v>
      </c>
      <c r="AE2" s="46" t="s">
        <v>151</v>
      </c>
      <c r="AF2" s="46" t="s">
        <v>152</v>
      </c>
      <c r="AG2" s="46" t="s">
        <v>153</v>
      </c>
      <c r="AH2" s="46" t="s">
        <v>151</v>
      </c>
    </row>
    <row r="3" spans="1:34" x14ac:dyDescent="0.25">
      <c r="A3" s="164"/>
      <c r="B3" s="165"/>
      <c r="C3" s="165"/>
      <c r="D3" s="165"/>
      <c r="E3" s="165"/>
      <c r="F3" s="165"/>
      <c r="G3" s="165"/>
      <c r="H3" s="165"/>
      <c r="I3" s="165"/>
      <c r="J3" s="165"/>
      <c r="K3" s="47"/>
      <c r="L3" s="167" t="s">
        <v>154</v>
      </c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C3" s="46" t="s">
        <v>155</v>
      </c>
      <c r="AD3" s="46" t="s">
        <v>156</v>
      </c>
      <c r="AE3" s="46" t="s">
        <v>157</v>
      </c>
      <c r="AF3" s="46" t="s">
        <v>158</v>
      </c>
      <c r="AG3" s="46" t="s">
        <v>159</v>
      </c>
      <c r="AH3" s="46" t="s">
        <v>157</v>
      </c>
    </row>
    <row r="4" spans="1:34" ht="6.75" customHeight="1" x14ac:dyDescent="0.25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C4" s="46" t="s">
        <v>160</v>
      </c>
      <c r="AD4" s="46" t="s">
        <v>161</v>
      </c>
      <c r="AE4" s="46" t="s">
        <v>162</v>
      </c>
      <c r="AF4" s="46" t="s">
        <v>163</v>
      </c>
      <c r="AG4" s="46" t="s">
        <v>164</v>
      </c>
      <c r="AH4" s="46" t="s">
        <v>162</v>
      </c>
    </row>
    <row r="5" spans="1:34" x14ac:dyDescent="0.25">
      <c r="A5" s="52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4"/>
      <c r="AE5" s="46" t="s">
        <v>165</v>
      </c>
      <c r="AG5" s="46" t="s">
        <v>166</v>
      </c>
      <c r="AH5" s="46" t="s">
        <v>165</v>
      </c>
    </row>
    <row r="6" spans="1:34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7"/>
      <c r="AE6" s="46" t="s">
        <v>167</v>
      </c>
      <c r="AG6" s="46" t="s">
        <v>168</v>
      </c>
      <c r="AH6" s="46" t="s">
        <v>167</v>
      </c>
    </row>
    <row r="7" spans="1:34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7"/>
      <c r="AE7" s="46" t="s">
        <v>169</v>
      </c>
      <c r="AH7" s="46" t="s">
        <v>169</v>
      </c>
    </row>
    <row r="8" spans="1:34" ht="15.75" x14ac:dyDescent="0.25">
      <c r="A8" s="58" t="s">
        <v>170</v>
      </c>
      <c r="E8" s="59"/>
      <c r="F8" s="59"/>
      <c r="G8" s="59"/>
      <c r="H8" s="168" t="s">
        <v>171</v>
      </c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G8" s="46" t="s">
        <v>172</v>
      </c>
    </row>
    <row r="9" spans="1:34" x14ac:dyDescent="0.25">
      <c r="A9" s="60"/>
      <c r="E9" s="59"/>
      <c r="F9" s="59"/>
      <c r="G9" s="59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59"/>
      <c r="V9" s="59"/>
      <c r="W9" s="59"/>
      <c r="X9" s="59"/>
      <c r="Y9" s="59"/>
      <c r="Z9" s="62"/>
      <c r="AG9" s="46" t="s">
        <v>173</v>
      </c>
    </row>
    <row r="10" spans="1:34" ht="15.75" x14ac:dyDescent="0.25">
      <c r="A10" s="58" t="s">
        <v>174</v>
      </c>
      <c r="E10" s="59"/>
      <c r="F10" s="59"/>
      <c r="G10" s="59"/>
      <c r="H10" s="169">
        <v>46076</v>
      </c>
      <c r="I10" s="169"/>
      <c r="J10" s="169"/>
      <c r="K10" s="61"/>
      <c r="L10" s="59"/>
      <c r="N10" s="63" t="s">
        <v>175</v>
      </c>
      <c r="O10" s="59"/>
      <c r="P10" s="169">
        <v>46387</v>
      </c>
      <c r="Q10" s="169"/>
      <c r="R10" s="169"/>
      <c r="S10" s="59"/>
      <c r="T10" s="59"/>
      <c r="V10" s="63" t="s">
        <v>176</v>
      </c>
      <c r="X10" s="170" t="s">
        <v>177</v>
      </c>
      <c r="Y10" s="170"/>
      <c r="Z10" s="170"/>
      <c r="AG10" s="46" t="s">
        <v>178</v>
      </c>
    </row>
    <row r="11" spans="1:34" x14ac:dyDescent="0.25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7"/>
      <c r="AG11" s="46" t="s">
        <v>179</v>
      </c>
    </row>
    <row r="12" spans="1:34" ht="15.75" x14ac:dyDescent="0.25">
      <c r="A12" s="58" t="s">
        <v>180</v>
      </c>
      <c r="B12" s="63"/>
      <c r="C12" s="63"/>
      <c r="D12" s="63"/>
      <c r="Z12" s="64"/>
    </row>
    <row r="13" spans="1:34" ht="15.75" x14ac:dyDescent="0.25">
      <c r="A13" s="171" t="s">
        <v>23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</row>
    <row r="14" spans="1:34" x14ac:dyDescent="0.25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7"/>
    </row>
    <row r="15" spans="1:34" ht="15.75" x14ac:dyDescent="0.25">
      <c r="A15" s="58" t="s">
        <v>181</v>
      </c>
      <c r="B15" s="63"/>
      <c r="C15" s="63"/>
      <c r="D15" s="63"/>
      <c r="Z15" s="64"/>
    </row>
    <row r="16" spans="1:34" ht="15.75" x14ac:dyDescent="0.25">
      <c r="A16" s="171" t="s">
        <v>34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</row>
    <row r="17" spans="1:33" ht="15.75" x14ac:dyDescent="0.25">
      <c r="A17" s="173"/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</row>
    <row r="18" spans="1:33" ht="15.75" x14ac:dyDescent="0.25">
      <c r="A18" s="58" t="s">
        <v>182</v>
      </c>
      <c r="B18" s="63"/>
      <c r="C18" s="63"/>
      <c r="D18" s="63"/>
      <c r="Z18" s="64"/>
    </row>
    <row r="19" spans="1:33" ht="15.75" x14ac:dyDescent="0.25">
      <c r="A19" s="171" t="s">
        <v>117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</row>
    <row r="20" spans="1:33" ht="15.75" x14ac:dyDescent="0.25">
      <c r="A20" s="173"/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</row>
    <row r="21" spans="1:33" ht="20.25" customHeight="1" x14ac:dyDescent="0.25">
      <c r="A21" s="58" t="s">
        <v>183</v>
      </c>
      <c r="B21" s="63"/>
      <c r="C21" s="63"/>
      <c r="D21" s="63"/>
      <c r="Z21" s="64"/>
      <c r="AG21" s="46" t="s">
        <v>184</v>
      </c>
    </row>
    <row r="22" spans="1:33" ht="20.25" customHeight="1" x14ac:dyDescent="0.25">
      <c r="A22" s="160" t="s">
        <v>185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G22" s="46" t="s">
        <v>186</v>
      </c>
    </row>
    <row r="23" spans="1:33" ht="20.25" customHeight="1" x14ac:dyDescent="0.25">
      <c r="A23" s="65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7"/>
      <c r="AG23" s="46" t="s">
        <v>187</v>
      </c>
    </row>
    <row r="24" spans="1:33" ht="20.25" customHeight="1" x14ac:dyDescent="0.25">
      <c r="A24" s="58" t="s">
        <v>188</v>
      </c>
      <c r="B24" s="63"/>
      <c r="Z24" s="64"/>
      <c r="AG24" s="46" t="s">
        <v>189</v>
      </c>
    </row>
    <row r="25" spans="1:33" ht="26.25" customHeight="1" x14ac:dyDescent="0.25">
      <c r="A25" s="135" t="s">
        <v>190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G25" s="46" t="s">
        <v>191</v>
      </c>
    </row>
    <row r="26" spans="1:33" ht="27.75" customHeight="1" x14ac:dyDescent="0.25">
      <c r="A26" s="135"/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G26" s="46" t="s">
        <v>192</v>
      </c>
    </row>
    <row r="27" spans="1:33" ht="30.75" customHeight="1" x14ac:dyDescent="0.25">
      <c r="A27" s="135"/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G27" s="46" t="s">
        <v>193</v>
      </c>
    </row>
    <row r="28" spans="1:33" ht="20.25" customHeight="1" x14ac:dyDescent="0.25">
      <c r="A28" s="60"/>
      <c r="Z28" s="64"/>
      <c r="AG28" s="46" t="s">
        <v>194</v>
      </c>
    </row>
    <row r="29" spans="1:33" ht="20.25" customHeight="1" x14ac:dyDescent="0.25">
      <c r="A29" s="58" t="s">
        <v>195</v>
      </c>
      <c r="B29" s="63"/>
      <c r="Z29" s="64"/>
      <c r="AG29" s="46" t="s">
        <v>196</v>
      </c>
    </row>
    <row r="30" spans="1:33" ht="18.75" customHeight="1" x14ac:dyDescent="0.25">
      <c r="A30" s="135" t="s">
        <v>197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G30" s="46" t="s">
        <v>198</v>
      </c>
    </row>
    <row r="31" spans="1:33" ht="15.75" customHeight="1" x14ac:dyDescent="0.25">
      <c r="A31" s="135"/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G31" s="46" t="s">
        <v>199</v>
      </c>
    </row>
    <row r="32" spans="1:33" ht="16.5" customHeight="1" x14ac:dyDescent="0.25">
      <c r="A32" s="135"/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G32" s="46" t="s">
        <v>200</v>
      </c>
    </row>
    <row r="33" spans="1:39" ht="20.25" customHeight="1" x14ac:dyDescent="0.25">
      <c r="A33" s="60"/>
      <c r="Z33" s="64"/>
      <c r="AG33" s="46" t="s">
        <v>201</v>
      </c>
    </row>
    <row r="34" spans="1:39" ht="20.25" customHeight="1" x14ac:dyDescent="0.25">
      <c r="A34" s="58" t="s">
        <v>202</v>
      </c>
      <c r="B34" s="63"/>
      <c r="C34" s="63"/>
      <c r="D34" s="63"/>
      <c r="E34" s="63"/>
      <c r="F34" s="63"/>
      <c r="G34" s="63"/>
      <c r="H34" s="63" t="s">
        <v>203</v>
      </c>
      <c r="I34" s="63"/>
      <c r="J34" s="63"/>
      <c r="K34" s="63"/>
      <c r="L34" s="63"/>
      <c r="M34" s="63"/>
      <c r="R34" s="63" t="s">
        <v>204</v>
      </c>
      <c r="S34" s="63"/>
      <c r="T34" s="63"/>
      <c r="U34" s="63"/>
      <c r="V34" s="63"/>
      <c r="W34" s="63"/>
      <c r="Z34" s="64"/>
    </row>
    <row r="35" spans="1:39" ht="20.25" customHeight="1" x14ac:dyDescent="0.25">
      <c r="A35" s="126" t="s">
        <v>205</v>
      </c>
      <c r="B35" s="127"/>
      <c r="C35" s="127"/>
      <c r="D35" s="127"/>
      <c r="E35" s="127"/>
      <c r="F35" s="127"/>
      <c r="G35" s="68"/>
      <c r="H35" s="142" t="s">
        <v>123</v>
      </c>
      <c r="I35" s="142"/>
      <c r="J35" s="142"/>
      <c r="K35" s="142"/>
      <c r="L35" s="142"/>
      <c r="M35" s="142"/>
      <c r="N35" s="142"/>
      <c r="O35" s="142"/>
      <c r="P35" s="142"/>
      <c r="Q35" s="68"/>
      <c r="R35" s="142" t="s">
        <v>206</v>
      </c>
      <c r="S35" s="142"/>
      <c r="T35" s="142"/>
      <c r="U35" s="142"/>
      <c r="V35" s="142"/>
      <c r="W35" s="142"/>
      <c r="X35" s="142"/>
      <c r="Y35" s="142"/>
      <c r="Z35" s="142"/>
    </row>
    <row r="36" spans="1:39" ht="20.25" customHeight="1" x14ac:dyDescent="0.25">
      <c r="A36" s="126"/>
      <c r="B36" s="127"/>
      <c r="C36" s="127"/>
      <c r="D36" s="127"/>
      <c r="E36" s="127"/>
      <c r="F36" s="127"/>
      <c r="G36" s="68"/>
      <c r="H36" s="142"/>
      <c r="I36" s="142"/>
      <c r="J36" s="142"/>
      <c r="K36" s="142"/>
      <c r="L36" s="142"/>
      <c r="M36" s="142"/>
      <c r="N36" s="142"/>
      <c r="O36" s="142"/>
      <c r="P36" s="142"/>
      <c r="Q36" s="68"/>
      <c r="R36" s="142"/>
      <c r="S36" s="142"/>
      <c r="T36" s="142"/>
      <c r="U36" s="142"/>
      <c r="V36" s="142"/>
      <c r="W36" s="142"/>
      <c r="X36" s="142"/>
      <c r="Y36" s="142"/>
      <c r="Z36" s="142"/>
    </row>
    <row r="37" spans="1:39" ht="20.25" customHeight="1" x14ac:dyDescent="0.25">
      <c r="A37" s="60"/>
      <c r="Z37" s="64"/>
      <c r="AM37" s="69"/>
    </row>
    <row r="38" spans="1:39" ht="20.100000000000001" customHeight="1" x14ac:dyDescent="0.25">
      <c r="A38" s="58" t="s">
        <v>207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 t="s">
        <v>208</v>
      </c>
      <c r="N38" s="63"/>
      <c r="O38" s="63"/>
      <c r="P38" s="63"/>
      <c r="Q38" s="63"/>
      <c r="R38" s="70" t="s">
        <v>209</v>
      </c>
      <c r="S38" s="63"/>
      <c r="T38" s="63"/>
      <c r="U38" s="63"/>
      <c r="V38" s="63"/>
      <c r="W38" s="63"/>
      <c r="Z38" s="64"/>
      <c r="AG38" s="46" t="s">
        <v>210</v>
      </c>
    </row>
    <row r="39" spans="1:39" ht="85.5" customHeight="1" x14ac:dyDescent="0.25">
      <c r="A39" s="150" t="s">
        <v>211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71"/>
      <c r="M39" s="152" t="s">
        <v>155</v>
      </c>
      <c r="N39" s="152"/>
      <c r="O39" s="152"/>
      <c r="P39" s="152"/>
      <c r="R39" s="153" t="s">
        <v>212</v>
      </c>
      <c r="S39" s="153"/>
      <c r="T39" s="153"/>
      <c r="U39" s="153"/>
      <c r="V39" s="153"/>
      <c r="W39" s="153"/>
      <c r="X39" s="153"/>
      <c r="Y39" s="153"/>
      <c r="Z39" s="153"/>
      <c r="AG39" s="46" t="s">
        <v>213</v>
      </c>
    </row>
    <row r="40" spans="1:39" ht="20.25" customHeight="1" x14ac:dyDescent="0.25">
      <c r="A40" s="60"/>
      <c r="Z40" s="64"/>
      <c r="AG40" s="46" t="s">
        <v>214</v>
      </c>
    </row>
    <row r="41" spans="1:39" ht="20.25" customHeight="1" x14ac:dyDescent="0.25">
      <c r="A41" s="147" t="s">
        <v>215</v>
      </c>
      <c r="B41" s="148"/>
      <c r="C41" s="148"/>
      <c r="D41" s="63"/>
      <c r="E41" s="128" t="s">
        <v>216</v>
      </c>
      <c r="F41" s="129"/>
      <c r="G41" s="129"/>
      <c r="H41" s="129"/>
      <c r="I41" s="129"/>
      <c r="K41" s="154" t="s">
        <v>217</v>
      </c>
      <c r="L41" s="154"/>
      <c r="M41" s="154"/>
      <c r="N41" s="154"/>
      <c r="O41" s="154"/>
      <c r="P41" s="61"/>
      <c r="Q41" s="154" t="s">
        <v>218</v>
      </c>
      <c r="R41" s="154"/>
      <c r="S41" s="154"/>
      <c r="T41" s="154"/>
      <c r="U41" s="154"/>
      <c r="V41" s="61"/>
      <c r="W41" s="155" t="s">
        <v>219</v>
      </c>
      <c r="X41" s="155"/>
      <c r="Y41" s="155"/>
      <c r="Z41" s="155"/>
    </row>
    <row r="42" spans="1:39" ht="20.25" customHeight="1" x14ac:dyDescent="0.25">
      <c r="A42" s="156" t="s">
        <v>220</v>
      </c>
      <c r="B42" s="157"/>
      <c r="C42" s="157"/>
      <c r="D42" s="99"/>
      <c r="E42" s="157" t="s">
        <v>156</v>
      </c>
      <c r="F42" s="157"/>
      <c r="G42" s="157"/>
      <c r="H42" s="157"/>
      <c r="I42" s="157"/>
      <c r="J42" s="99"/>
      <c r="K42" s="157" t="s">
        <v>151</v>
      </c>
      <c r="L42" s="157"/>
      <c r="M42" s="157"/>
      <c r="N42" s="157"/>
      <c r="O42" s="157"/>
      <c r="P42" s="99"/>
      <c r="Q42" s="157" t="s">
        <v>162</v>
      </c>
      <c r="R42" s="157"/>
      <c r="S42" s="157"/>
      <c r="T42" s="157"/>
      <c r="U42" s="157"/>
      <c r="V42" s="99"/>
      <c r="W42" s="157" t="s">
        <v>158</v>
      </c>
      <c r="X42" s="157"/>
      <c r="Y42" s="157"/>
      <c r="Z42" s="159"/>
    </row>
    <row r="43" spans="1:39" ht="20.25" customHeight="1" x14ac:dyDescent="0.25">
      <c r="A43" s="158"/>
      <c r="B43" s="157"/>
      <c r="C43" s="157"/>
      <c r="D43" s="99"/>
      <c r="E43" s="157"/>
      <c r="F43" s="157"/>
      <c r="G43" s="157"/>
      <c r="H43" s="157"/>
      <c r="I43" s="157"/>
      <c r="J43" s="99"/>
      <c r="K43" s="157"/>
      <c r="L43" s="157"/>
      <c r="M43" s="157"/>
      <c r="N43" s="157"/>
      <c r="O43" s="157"/>
      <c r="P43" s="99"/>
      <c r="Q43" s="157"/>
      <c r="R43" s="157"/>
      <c r="S43" s="157"/>
      <c r="T43" s="157"/>
      <c r="U43" s="157"/>
      <c r="V43" s="99"/>
      <c r="W43" s="157"/>
      <c r="X43" s="157"/>
      <c r="Y43" s="157"/>
      <c r="Z43" s="159"/>
    </row>
    <row r="44" spans="1:39" ht="20.25" customHeight="1" x14ac:dyDescent="0.25">
      <c r="A44" s="60"/>
      <c r="Z44" s="64"/>
    </row>
    <row r="45" spans="1:39" ht="20.25" customHeight="1" x14ac:dyDescent="0.25">
      <c r="A45" s="58" t="s">
        <v>221</v>
      </c>
      <c r="B45" s="63"/>
      <c r="C45" s="63"/>
      <c r="D45" s="63"/>
      <c r="E45" s="63"/>
      <c r="Z45" s="64"/>
      <c r="AG45" s="46" t="s">
        <v>222</v>
      </c>
    </row>
    <row r="46" spans="1:39" ht="20.25" customHeight="1" x14ac:dyDescent="0.25">
      <c r="A46" s="141" t="s">
        <v>223</v>
      </c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3"/>
      <c r="AG46" s="46" t="s">
        <v>224</v>
      </c>
    </row>
    <row r="47" spans="1:39" ht="228" customHeight="1" x14ac:dyDescent="0.25">
      <c r="A47" s="141"/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3"/>
      <c r="AG47" s="46" t="s">
        <v>225</v>
      </c>
    </row>
    <row r="48" spans="1:39" x14ac:dyDescent="0.25">
      <c r="A48" s="60"/>
      <c r="Z48" s="64"/>
      <c r="AG48" s="46" t="s">
        <v>226</v>
      </c>
    </row>
    <row r="49" spans="1:26" ht="15.75" x14ac:dyDescent="0.25">
      <c r="A49" s="128" t="s">
        <v>227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</row>
    <row r="50" spans="1:26" ht="15" customHeight="1" x14ac:dyDescent="0.25">
      <c r="A50" s="130" t="s">
        <v>228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2"/>
    </row>
    <row r="51" spans="1:26" ht="15" customHeight="1" x14ac:dyDescent="0.25">
      <c r="A51" s="133"/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2"/>
    </row>
    <row r="52" spans="1:26" ht="15" customHeight="1" x14ac:dyDescent="0.25">
      <c r="A52" s="133"/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2"/>
    </row>
    <row r="53" spans="1:26" ht="18" customHeight="1" x14ac:dyDescent="0.25">
      <c r="A53" s="133"/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32"/>
    </row>
    <row r="54" spans="1:26" ht="21.75" customHeight="1" x14ac:dyDescent="0.25">
      <c r="A54" s="133"/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  <c r="W54" s="131"/>
      <c r="X54" s="131"/>
      <c r="Y54" s="131"/>
      <c r="Z54" s="132"/>
    </row>
    <row r="55" spans="1:26" ht="55.9" customHeight="1" x14ac:dyDescent="0.25">
      <c r="A55" s="133"/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2"/>
    </row>
    <row r="56" spans="1:26" ht="15.75" x14ac:dyDescent="0.25">
      <c r="A56" s="72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4"/>
    </row>
    <row r="57" spans="1:26" ht="15.75" customHeight="1" x14ac:dyDescent="0.25">
      <c r="A57" s="128" t="s">
        <v>229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34"/>
    </row>
    <row r="58" spans="1:26" ht="18" customHeight="1" x14ac:dyDescent="0.25">
      <c r="A58" s="135" t="s">
        <v>230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7"/>
    </row>
    <row r="59" spans="1:26" ht="21.75" customHeight="1" x14ac:dyDescent="0.25">
      <c r="A59" s="135"/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7"/>
    </row>
    <row r="60" spans="1:26" ht="21.75" customHeight="1" x14ac:dyDescent="0.25">
      <c r="A60" s="135"/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7"/>
    </row>
    <row r="61" spans="1:26" ht="22.5" customHeight="1" x14ac:dyDescent="0.25">
      <c r="A61" s="135"/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7"/>
    </row>
    <row r="62" spans="1:26" ht="33.75" customHeight="1" x14ac:dyDescent="0.25">
      <c r="A62" s="135"/>
      <c r="B62" s="136"/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7"/>
    </row>
    <row r="63" spans="1:26" ht="15.75" x14ac:dyDescent="0.25">
      <c r="A63" s="72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4"/>
    </row>
    <row r="64" spans="1:26" ht="17.25" customHeight="1" x14ac:dyDescent="0.25">
      <c r="A64" s="128" t="s">
        <v>231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34"/>
    </row>
    <row r="65" spans="1:33" ht="12.75" customHeight="1" x14ac:dyDescent="0.25">
      <c r="A65" s="138" t="s">
        <v>232</v>
      </c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40"/>
    </row>
    <row r="66" spans="1:33" ht="11.25" customHeight="1" x14ac:dyDescent="0.25">
      <c r="A66" s="138"/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40"/>
    </row>
    <row r="67" spans="1:33" ht="15.75" x14ac:dyDescent="0.25">
      <c r="A67" s="72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4"/>
    </row>
    <row r="68" spans="1:33" ht="15.75" customHeight="1" x14ac:dyDescent="0.25">
      <c r="A68" s="128" t="s">
        <v>233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34"/>
    </row>
    <row r="69" spans="1:33" ht="15.75" customHeight="1" x14ac:dyDescent="0.25">
      <c r="A69" s="141" t="s">
        <v>234</v>
      </c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43"/>
    </row>
    <row r="70" spans="1:33" ht="15.75" customHeight="1" x14ac:dyDescent="0.25">
      <c r="A70" s="141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  <c r="Y70" s="142"/>
      <c r="Z70" s="143"/>
    </row>
    <row r="71" spans="1:33" ht="51" customHeight="1" x14ac:dyDescent="0.25">
      <c r="A71" s="141"/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3"/>
    </row>
    <row r="72" spans="1:33" ht="15.75" x14ac:dyDescent="0.25">
      <c r="A72" s="72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4"/>
    </row>
    <row r="73" spans="1:33" ht="16.5" customHeight="1" x14ac:dyDescent="0.25">
      <c r="A73" s="128" t="s">
        <v>235</v>
      </c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34"/>
    </row>
    <row r="74" spans="1:33" ht="15.75" customHeight="1" x14ac:dyDescent="0.25">
      <c r="A74" s="141" t="s">
        <v>236</v>
      </c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5"/>
    </row>
    <row r="75" spans="1:33" ht="27" customHeight="1" x14ac:dyDescent="0.25">
      <c r="A75" s="146"/>
      <c r="B75" s="144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5"/>
    </row>
    <row r="76" spans="1:33" ht="15.75" x14ac:dyDescent="0.25">
      <c r="A76" s="72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4"/>
    </row>
    <row r="77" spans="1:33" ht="15.75" x14ac:dyDescent="0.25">
      <c r="A77" s="147" t="s">
        <v>237</v>
      </c>
      <c r="B77" s="148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9"/>
      <c r="AG77" s="46" t="s">
        <v>238</v>
      </c>
    </row>
    <row r="78" spans="1:33" ht="15.75" customHeight="1" x14ac:dyDescent="0.25">
      <c r="A78" s="126" t="s">
        <v>239</v>
      </c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  <c r="AG78" s="46" t="s">
        <v>240</v>
      </c>
    </row>
    <row r="79" spans="1:33" ht="334.15" customHeight="1" x14ac:dyDescent="0.25">
      <c r="A79" s="126"/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  <c r="AG79" s="46" t="s">
        <v>241</v>
      </c>
    </row>
    <row r="80" spans="1:33" x14ac:dyDescent="0.25">
      <c r="A80" s="75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7"/>
      <c r="AG80" s="46" t="s">
        <v>242</v>
      </c>
    </row>
    <row r="81" spans="33:33" x14ac:dyDescent="0.25">
      <c r="AG81" s="46" t="s">
        <v>243</v>
      </c>
    </row>
    <row r="82" spans="33:33" x14ac:dyDescent="0.25">
      <c r="AG82" s="46" t="s">
        <v>244</v>
      </c>
    </row>
    <row r="83" spans="33:33" x14ac:dyDescent="0.25">
      <c r="AG83" s="46" t="s">
        <v>245</v>
      </c>
    </row>
    <row r="84" spans="33:33" x14ac:dyDescent="0.25">
      <c r="AG84" s="46" t="s">
        <v>246</v>
      </c>
    </row>
    <row r="85" spans="33:33" x14ac:dyDescent="0.25">
      <c r="AG85" s="46" t="s">
        <v>247</v>
      </c>
    </row>
    <row r="86" spans="33:33" x14ac:dyDescent="0.25">
      <c r="AG86" s="46" t="s">
        <v>248</v>
      </c>
    </row>
    <row r="87" spans="33:33" x14ac:dyDescent="0.25">
      <c r="AG87" s="46" t="s">
        <v>249</v>
      </c>
    </row>
    <row r="88" spans="33:33" x14ac:dyDescent="0.25">
      <c r="AG88" s="46" t="s">
        <v>250</v>
      </c>
    </row>
    <row r="89" spans="33:33" x14ac:dyDescent="0.25">
      <c r="AG89" s="46" t="s">
        <v>251</v>
      </c>
    </row>
    <row r="90" spans="33:33" x14ac:dyDescent="0.25">
      <c r="AG90" s="46" t="s">
        <v>252</v>
      </c>
    </row>
    <row r="91" spans="33:33" x14ac:dyDescent="0.25">
      <c r="AG91" s="46" t="s">
        <v>253</v>
      </c>
    </row>
    <row r="92" spans="33:33" x14ac:dyDescent="0.25">
      <c r="AG92" s="46" t="s">
        <v>254</v>
      </c>
    </row>
    <row r="93" spans="33:33" x14ac:dyDescent="0.25">
      <c r="AG93" s="46" t="s">
        <v>255</v>
      </c>
    </row>
    <row r="94" spans="33:33" x14ac:dyDescent="0.25">
      <c r="AG94" s="46" t="s">
        <v>256</v>
      </c>
    </row>
    <row r="95" spans="33:33" x14ac:dyDescent="0.25">
      <c r="AG95" s="46" t="s">
        <v>257</v>
      </c>
    </row>
    <row r="96" spans="33:33" x14ac:dyDescent="0.25">
      <c r="AG96" s="46" t="s">
        <v>258</v>
      </c>
    </row>
    <row r="97" spans="33:33" x14ac:dyDescent="0.25">
      <c r="AG97" s="46" t="s">
        <v>259</v>
      </c>
    </row>
    <row r="98" spans="33:33" x14ac:dyDescent="0.25">
      <c r="AG98" s="46" t="s">
        <v>260</v>
      </c>
    </row>
    <row r="99" spans="33:33" x14ac:dyDescent="0.25">
      <c r="AG99" s="46" t="s">
        <v>261</v>
      </c>
    </row>
    <row r="100" spans="33:33" x14ac:dyDescent="0.25">
      <c r="AG100" s="46" t="s">
        <v>262</v>
      </c>
    </row>
    <row r="101" spans="33:33" x14ac:dyDescent="0.25">
      <c r="AG101" s="46" t="s">
        <v>263</v>
      </c>
    </row>
    <row r="102" spans="33:33" x14ac:dyDescent="0.25">
      <c r="AG102" s="46" t="s">
        <v>264</v>
      </c>
    </row>
    <row r="103" spans="33:33" x14ac:dyDescent="0.25">
      <c r="AG103" s="46" t="s">
        <v>265</v>
      </c>
    </row>
    <row r="104" spans="33:33" x14ac:dyDescent="0.25">
      <c r="AG104" s="46" t="s">
        <v>266</v>
      </c>
    </row>
    <row r="105" spans="33:33" x14ac:dyDescent="0.25">
      <c r="AG105" s="46" t="s">
        <v>267</v>
      </c>
    </row>
    <row r="106" spans="33:33" x14ac:dyDescent="0.25">
      <c r="AG106" s="46" t="s">
        <v>268</v>
      </c>
    </row>
    <row r="107" spans="33:33" x14ac:dyDescent="0.25">
      <c r="AG107" s="46" t="s">
        <v>269</v>
      </c>
    </row>
    <row r="108" spans="33:33" x14ac:dyDescent="0.25">
      <c r="AG108" s="46" t="s">
        <v>270</v>
      </c>
    </row>
    <row r="109" spans="33:33" x14ac:dyDescent="0.25">
      <c r="AG109" s="46" t="s">
        <v>271</v>
      </c>
    </row>
    <row r="110" spans="33:33" x14ac:dyDescent="0.25">
      <c r="AG110" s="46" t="s">
        <v>272</v>
      </c>
    </row>
    <row r="111" spans="33:33" x14ac:dyDescent="0.25">
      <c r="AG111" s="46" t="s">
        <v>273</v>
      </c>
    </row>
    <row r="112" spans="33:33" x14ac:dyDescent="0.25">
      <c r="AG112" s="46" t="s">
        <v>274</v>
      </c>
    </row>
    <row r="113" spans="33:33" x14ac:dyDescent="0.25">
      <c r="AG113" s="46" t="s">
        <v>275</v>
      </c>
    </row>
    <row r="114" spans="33:33" x14ac:dyDescent="0.25">
      <c r="AG114" s="46" t="s">
        <v>276</v>
      </c>
    </row>
    <row r="115" spans="33:33" x14ac:dyDescent="0.25">
      <c r="AG115" s="46" t="s">
        <v>277</v>
      </c>
    </row>
    <row r="116" spans="33:33" x14ac:dyDescent="0.25">
      <c r="AG116" s="46" t="s">
        <v>278</v>
      </c>
    </row>
    <row r="117" spans="33:33" x14ac:dyDescent="0.25">
      <c r="AG117" s="46" t="s">
        <v>279</v>
      </c>
    </row>
    <row r="118" spans="33:33" x14ac:dyDescent="0.25">
      <c r="AG118" s="46" t="s">
        <v>280</v>
      </c>
    </row>
    <row r="119" spans="33:33" x14ac:dyDescent="0.25">
      <c r="AG119" s="46" t="s">
        <v>281</v>
      </c>
    </row>
    <row r="120" spans="33:33" x14ac:dyDescent="0.25">
      <c r="AG120" s="46" t="s">
        <v>282</v>
      </c>
    </row>
    <row r="121" spans="33:33" x14ac:dyDescent="0.25">
      <c r="AG121" s="46" t="s">
        <v>283</v>
      </c>
    </row>
    <row r="122" spans="33:33" x14ac:dyDescent="0.25">
      <c r="AG122" s="46" t="s">
        <v>284</v>
      </c>
    </row>
    <row r="123" spans="33:33" x14ac:dyDescent="0.25">
      <c r="AG123" s="46" t="s">
        <v>285</v>
      </c>
    </row>
    <row r="124" spans="33:33" x14ac:dyDescent="0.25">
      <c r="AG124" s="46" t="s">
        <v>286</v>
      </c>
    </row>
    <row r="125" spans="33:33" x14ac:dyDescent="0.25">
      <c r="AG125" s="46" t="s">
        <v>287</v>
      </c>
    </row>
    <row r="126" spans="33:33" x14ac:dyDescent="0.25">
      <c r="AG126" s="46" t="s">
        <v>288</v>
      </c>
    </row>
    <row r="127" spans="33:33" x14ac:dyDescent="0.25">
      <c r="AG127" s="46" t="s">
        <v>289</v>
      </c>
    </row>
    <row r="128" spans="33:33" x14ac:dyDescent="0.25">
      <c r="AG128" s="46" t="s">
        <v>290</v>
      </c>
    </row>
    <row r="129" spans="33:33" x14ac:dyDescent="0.25">
      <c r="AG129" s="46" t="s">
        <v>291</v>
      </c>
    </row>
    <row r="130" spans="33:33" x14ac:dyDescent="0.25">
      <c r="AG130" s="46" t="s">
        <v>292</v>
      </c>
    </row>
    <row r="131" spans="33:33" x14ac:dyDescent="0.25">
      <c r="AG131" s="46" t="s">
        <v>293</v>
      </c>
    </row>
    <row r="132" spans="33:33" x14ac:dyDescent="0.25">
      <c r="AG132" s="46" t="s">
        <v>294</v>
      </c>
    </row>
    <row r="133" spans="33:33" x14ac:dyDescent="0.25">
      <c r="AG133" s="46" t="s">
        <v>295</v>
      </c>
    </row>
    <row r="134" spans="33:33" x14ac:dyDescent="0.25">
      <c r="AG134" s="46" t="s">
        <v>296</v>
      </c>
    </row>
    <row r="135" spans="33:33" x14ac:dyDescent="0.25">
      <c r="AG135" s="46" t="s">
        <v>297</v>
      </c>
    </row>
    <row r="136" spans="33:33" x14ac:dyDescent="0.25">
      <c r="AG136" s="46" t="s">
        <v>298</v>
      </c>
    </row>
    <row r="137" spans="33:33" x14ac:dyDescent="0.25">
      <c r="AG137" s="46" t="s">
        <v>299</v>
      </c>
    </row>
    <row r="138" spans="33:33" x14ac:dyDescent="0.25">
      <c r="AG138" s="46" t="s">
        <v>300</v>
      </c>
    </row>
    <row r="139" spans="33:33" x14ac:dyDescent="0.25">
      <c r="AG139" s="46" t="s">
        <v>301</v>
      </c>
    </row>
    <row r="140" spans="33:33" x14ac:dyDescent="0.25">
      <c r="AG140" s="46" t="s">
        <v>302</v>
      </c>
    </row>
    <row r="141" spans="33:33" x14ac:dyDescent="0.25">
      <c r="AG141" s="46" t="s">
        <v>303</v>
      </c>
    </row>
    <row r="142" spans="33:33" x14ac:dyDescent="0.25">
      <c r="AG142" s="46" t="s">
        <v>304</v>
      </c>
    </row>
    <row r="143" spans="33:33" x14ac:dyDescent="0.25">
      <c r="AG143" s="46" t="s">
        <v>305</v>
      </c>
    </row>
    <row r="144" spans="33:33" x14ac:dyDescent="0.25">
      <c r="AG144" s="46" t="s">
        <v>306</v>
      </c>
    </row>
    <row r="145" spans="33:33" x14ac:dyDescent="0.25">
      <c r="AG145" s="46" t="s">
        <v>307</v>
      </c>
    </row>
    <row r="146" spans="33:33" x14ac:dyDescent="0.25">
      <c r="AG146" s="46" t="s">
        <v>308</v>
      </c>
    </row>
    <row r="147" spans="33:33" x14ac:dyDescent="0.25">
      <c r="AG147" s="46" t="s">
        <v>309</v>
      </c>
    </row>
    <row r="148" spans="33:33" x14ac:dyDescent="0.25">
      <c r="AG148" s="46" t="s">
        <v>310</v>
      </c>
    </row>
    <row r="149" spans="33:33" x14ac:dyDescent="0.25">
      <c r="AG149" s="46" t="s">
        <v>311</v>
      </c>
    </row>
    <row r="150" spans="33:33" x14ac:dyDescent="0.25">
      <c r="AG150" s="46" t="s">
        <v>312</v>
      </c>
    </row>
    <row r="153" spans="33:33" x14ac:dyDescent="0.25">
      <c r="AG153" s="46" t="s">
        <v>313</v>
      </c>
    </row>
    <row r="154" spans="33:33" x14ac:dyDescent="0.25">
      <c r="AG154" s="46" t="s">
        <v>314</v>
      </c>
    </row>
    <row r="155" spans="33:33" x14ac:dyDescent="0.25">
      <c r="AG155" s="46" t="s">
        <v>315</v>
      </c>
    </row>
    <row r="156" spans="33:33" x14ac:dyDescent="0.25">
      <c r="AG156" s="46" t="s">
        <v>316</v>
      </c>
    </row>
    <row r="157" spans="33:33" x14ac:dyDescent="0.25">
      <c r="AG157" s="46" t="s">
        <v>317</v>
      </c>
    </row>
    <row r="158" spans="33:33" x14ac:dyDescent="0.25">
      <c r="AG158" s="46" t="s">
        <v>318</v>
      </c>
    </row>
    <row r="159" spans="33:33" x14ac:dyDescent="0.25">
      <c r="AG159" s="46" t="s">
        <v>319</v>
      </c>
    </row>
  </sheetData>
  <sheetProtection selectLockedCells="1" selectUnlockedCells="1"/>
  <mergeCells count="44">
    <mergeCell ref="A16:Z16"/>
    <mergeCell ref="A17:Z17"/>
    <mergeCell ref="A19:Z19"/>
    <mergeCell ref="A20:Z20"/>
    <mergeCell ref="A13:Z13"/>
    <mergeCell ref="A1:J3"/>
    <mergeCell ref="L1:Z2"/>
    <mergeCell ref="L3:Z3"/>
    <mergeCell ref="H8:Z8"/>
    <mergeCell ref="H10:J10"/>
    <mergeCell ref="P10:R10"/>
    <mergeCell ref="X10:Z10"/>
    <mergeCell ref="A22:Z22"/>
    <mergeCell ref="A25:Z27"/>
    <mergeCell ref="A30:Z32"/>
    <mergeCell ref="A35:F36"/>
    <mergeCell ref="H35:P36"/>
    <mergeCell ref="R35:Z36"/>
    <mergeCell ref="A46:Z47"/>
    <mergeCell ref="A39:K39"/>
    <mergeCell ref="M39:P39"/>
    <mergeCell ref="R39:Z39"/>
    <mergeCell ref="A41:C41"/>
    <mergeCell ref="E41:I41"/>
    <mergeCell ref="K41:O41"/>
    <mergeCell ref="Q41:U41"/>
    <mergeCell ref="W41:Z41"/>
    <mergeCell ref="A42:C43"/>
    <mergeCell ref="E42:I43"/>
    <mergeCell ref="K42:O43"/>
    <mergeCell ref="Q42:U43"/>
    <mergeCell ref="W42:Z43"/>
    <mergeCell ref="A78:Z79"/>
    <mergeCell ref="A49:Z49"/>
    <mergeCell ref="A50:Z55"/>
    <mergeCell ref="A57:Z57"/>
    <mergeCell ref="A58:Z62"/>
    <mergeCell ref="A64:Z64"/>
    <mergeCell ref="A65:Z66"/>
    <mergeCell ref="A68:Z68"/>
    <mergeCell ref="A69:Z71"/>
    <mergeCell ref="A73:Z73"/>
    <mergeCell ref="A74:Z75"/>
    <mergeCell ref="A77:Z77"/>
  </mergeCells>
  <dataValidations count="6">
    <dataValidation type="list" allowBlank="1" showInputMessage="1" showErrorMessage="1" sqref="W42" xr:uid="{A378D050-481A-4830-906D-29BEBBEC385A}">
      <formula1>$AF$2:$AF$4</formula1>
    </dataValidation>
    <dataValidation type="list" allowBlank="1" showInputMessage="1" showErrorMessage="1" sqref="Q42:U43" xr:uid="{7A84E398-0328-4F2C-9D6E-68F713868475}">
      <formula1>$AH$2:$AH$7</formula1>
    </dataValidation>
    <dataValidation type="list" allowBlank="1" showInputMessage="1" showErrorMessage="1" sqref="K42:O43" xr:uid="{A763B94E-6A2E-4336-A352-CAA152D8135B}">
      <formula1>$AE$2:$AE$7</formula1>
    </dataValidation>
    <dataValidation type="list" allowBlank="1" showInputMessage="1" showErrorMessage="1" sqref="M39:P39" xr:uid="{E0AAADA7-72B9-4143-9585-C123418EA375}">
      <formula1>$AC$2:$AC$4</formula1>
    </dataValidation>
    <dataValidation type="list" allowBlank="1" showInputMessage="1" showErrorMessage="1" sqref="F44" xr:uid="{D167A596-BCFB-4A91-B4A7-60313ACA2534}">
      <formula1>$AE$2:$AE$8</formula1>
    </dataValidation>
    <dataValidation type="list" allowBlank="1" showInputMessage="1" showErrorMessage="1" sqref="E42:I43" xr:uid="{73EAC9C3-B87E-47BD-831E-BCA919538C8B}">
      <formula1>$AD$2:$AD$5</formula1>
    </dataValidation>
  </dataValidations>
  <pageMargins left="0.56000000000000005" right="0.23622047244094491" top="0.94488188976377963" bottom="0.27559055118110237" header="0.31496062992125984" footer="0.31496062992125984"/>
  <pageSetup paperSize="9" scale="60" orientation="portrait" r:id="rId1"/>
  <headerFooter>
    <oddHeader>&amp;R&amp;G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52E30-9721-48BB-8F14-27C63328E3DA}">
  <dimension ref="B1:L70"/>
  <sheetViews>
    <sheetView topLeftCell="C1" workbookViewId="0">
      <selection activeCell="L4" sqref="L4"/>
    </sheetView>
  </sheetViews>
  <sheetFormatPr defaultColWidth="8.85546875" defaultRowHeight="15" x14ac:dyDescent="0.25"/>
  <cols>
    <col min="1" max="1" width="2.140625" customWidth="1"/>
    <col min="2" max="2" width="17.42578125" customWidth="1"/>
    <col min="3" max="3" width="36.7109375" customWidth="1"/>
    <col min="4" max="4" width="16.42578125" customWidth="1"/>
    <col min="5" max="5" width="22.42578125" customWidth="1"/>
    <col min="6" max="6" width="14.5703125" customWidth="1"/>
    <col min="7" max="7" width="50.5703125" customWidth="1"/>
    <col min="8" max="8" width="52.7109375" customWidth="1"/>
    <col min="9" max="9" width="29.42578125" style="100" customWidth="1"/>
    <col min="10" max="10" width="22.42578125" customWidth="1"/>
    <col min="11" max="11" width="11.5703125" customWidth="1"/>
    <col min="12" max="12" width="21" customWidth="1"/>
  </cols>
  <sheetData>
    <row r="1" spans="2:12" ht="12.75" customHeight="1" x14ac:dyDescent="0.25"/>
    <row r="2" spans="2:12" ht="15" customHeight="1" x14ac:dyDescent="0.25">
      <c r="B2" s="177" t="e" vm="1">
        <v>#VALUE!</v>
      </c>
      <c r="C2" s="259"/>
      <c r="D2" s="237" t="s">
        <v>71</v>
      </c>
      <c r="E2" s="238"/>
      <c r="F2" s="238"/>
      <c r="G2" s="238"/>
      <c r="H2" s="238"/>
      <c r="I2" s="238"/>
      <c r="J2" s="238"/>
      <c r="K2" s="239"/>
      <c r="L2" s="88" t="s">
        <v>74</v>
      </c>
    </row>
    <row r="3" spans="2:12" ht="15" customHeight="1" x14ac:dyDescent="0.25">
      <c r="B3" s="178"/>
      <c r="C3" s="260"/>
      <c r="D3" s="240"/>
      <c r="E3" s="241"/>
      <c r="F3" s="241"/>
      <c r="G3" s="241"/>
      <c r="H3" s="241"/>
      <c r="I3" s="241"/>
      <c r="J3" s="241"/>
      <c r="K3" s="242"/>
      <c r="L3" s="88">
        <v>2</v>
      </c>
    </row>
    <row r="4" spans="2:12" ht="21" customHeight="1" x14ac:dyDescent="0.25">
      <c r="B4" s="178"/>
      <c r="C4" s="260"/>
      <c r="D4" s="87" t="s">
        <v>111</v>
      </c>
      <c r="E4" s="101" t="str">
        <f>IF('[3]1. Resumo do Projeto'!G4="","",'[3]1. Resumo do Projeto'!G4)</f>
        <v>Projeto local (PDE)</v>
      </c>
      <c r="F4" s="102" t="s">
        <v>113</v>
      </c>
      <c r="G4" s="249" t="str">
        <f>IF('[3]1. Resumo do Projeto'!I4="","",'[3]1. Resumo do Projeto'!I4)</f>
        <v>Hupes-UFBA</v>
      </c>
      <c r="H4" s="250"/>
      <c r="I4" s="251"/>
      <c r="J4" s="252" t="s">
        <v>115</v>
      </c>
      <c r="K4" s="253"/>
      <c r="L4" s="103" t="s">
        <v>116</v>
      </c>
    </row>
    <row r="5" spans="2:12" ht="15.75" thickBot="1" x14ac:dyDescent="0.3">
      <c r="B5" s="186" t="s">
        <v>320</v>
      </c>
      <c r="C5" s="254"/>
      <c r="D5" s="254"/>
      <c r="E5" s="254"/>
      <c r="F5" s="254"/>
      <c r="G5" s="254"/>
      <c r="H5" s="254"/>
      <c r="I5" s="254"/>
      <c r="J5" s="254"/>
      <c r="K5" s="254"/>
      <c r="L5" s="254"/>
    </row>
    <row r="6" spans="2:12" ht="57" customHeight="1" thickTop="1" thickBot="1" x14ac:dyDescent="0.3">
      <c r="B6" s="104" t="s">
        <v>321</v>
      </c>
      <c r="C6" s="105" t="s">
        <v>322</v>
      </c>
      <c r="D6" s="255" t="s">
        <v>323</v>
      </c>
      <c r="E6" s="256"/>
      <c r="F6" s="256"/>
      <c r="G6" s="106" t="s">
        <v>324</v>
      </c>
      <c r="H6" s="106" t="s">
        <v>325</v>
      </c>
      <c r="I6" s="106" t="s">
        <v>326</v>
      </c>
      <c r="J6" s="6" t="s">
        <v>327</v>
      </c>
      <c r="K6" s="257" t="s">
        <v>328</v>
      </c>
      <c r="L6" s="258"/>
    </row>
    <row r="7" spans="2:12" ht="80.099999999999994" customHeight="1" thickTop="1" thickBot="1" x14ac:dyDescent="0.3">
      <c r="B7" s="107"/>
      <c r="C7" s="108"/>
      <c r="D7" s="246"/>
      <c r="E7" s="246"/>
      <c r="F7" s="246"/>
      <c r="G7" s="108"/>
      <c r="H7" s="108"/>
      <c r="I7" s="109"/>
      <c r="J7" s="110"/>
      <c r="K7" s="247" t="s">
        <v>329</v>
      </c>
      <c r="L7" s="248"/>
    </row>
    <row r="8" spans="2:12" ht="80.099999999999994" customHeight="1" thickTop="1" thickBot="1" x14ac:dyDescent="0.3">
      <c r="B8" s="107"/>
      <c r="C8" s="108"/>
      <c r="D8" s="246"/>
      <c r="E8" s="246"/>
      <c r="F8" s="246"/>
      <c r="G8" s="108"/>
      <c r="H8" s="108"/>
      <c r="I8" s="109"/>
      <c r="J8" s="110"/>
      <c r="K8" s="247" t="s">
        <v>22</v>
      </c>
      <c r="L8" s="248"/>
    </row>
    <row r="9" spans="2:12" ht="80.099999999999994" customHeight="1" thickTop="1" thickBot="1" x14ac:dyDescent="0.3">
      <c r="B9" s="107"/>
      <c r="C9" s="108"/>
      <c r="D9" s="246"/>
      <c r="E9" s="246"/>
      <c r="F9" s="246"/>
      <c r="G9" s="108"/>
      <c r="H9" s="108"/>
      <c r="I9" s="109"/>
      <c r="J9" s="110"/>
      <c r="K9" s="247" t="s">
        <v>330</v>
      </c>
      <c r="L9" s="248"/>
    </row>
    <row r="10" spans="2:12" ht="80.099999999999994" customHeight="1" thickTop="1" thickBot="1" x14ac:dyDescent="0.3">
      <c r="B10" s="107"/>
      <c r="C10" s="108"/>
      <c r="D10" s="246"/>
      <c r="E10" s="246"/>
      <c r="F10" s="246"/>
      <c r="G10" s="108"/>
      <c r="H10" s="108"/>
      <c r="I10" s="109"/>
      <c r="J10" s="110"/>
      <c r="K10" s="247" t="s">
        <v>331</v>
      </c>
      <c r="L10" s="248"/>
    </row>
    <row r="11" spans="2:12" ht="80.099999999999994" customHeight="1" thickTop="1" thickBot="1" x14ac:dyDescent="0.3">
      <c r="B11" s="111"/>
      <c r="C11" s="108"/>
      <c r="D11" s="246"/>
      <c r="E11" s="246"/>
      <c r="F11" s="246"/>
      <c r="G11" s="108"/>
      <c r="H11" s="108"/>
      <c r="I11" s="109"/>
      <c r="J11" s="112"/>
      <c r="K11" s="247"/>
      <c r="L11" s="248"/>
    </row>
    <row r="12" spans="2:12" ht="80.099999999999994" customHeight="1" thickTop="1" thickBot="1" x14ac:dyDescent="0.3">
      <c r="B12" s="111"/>
      <c r="C12" s="108"/>
      <c r="D12" s="246"/>
      <c r="E12" s="246"/>
      <c r="F12" s="246"/>
      <c r="G12" s="108"/>
      <c r="H12" s="108"/>
      <c r="I12" s="109"/>
      <c r="J12" s="112"/>
      <c r="K12" s="247"/>
      <c r="L12" s="248"/>
    </row>
    <row r="13" spans="2:12" ht="80.099999999999994" customHeight="1" thickTop="1" thickBot="1" x14ac:dyDescent="0.3">
      <c r="B13" s="113"/>
      <c r="C13" s="114"/>
      <c r="D13" s="246"/>
      <c r="E13" s="246"/>
      <c r="F13" s="246"/>
      <c r="G13" s="114"/>
      <c r="H13" s="114"/>
      <c r="I13" s="109"/>
      <c r="J13" s="115"/>
      <c r="K13" s="247"/>
      <c r="L13" s="248"/>
    </row>
    <row r="14" spans="2:12" ht="80.099999999999994" customHeight="1" thickTop="1" thickBot="1" x14ac:dyDescent="0.3">
      <c r="B14" s="113"/>
      <c r="C14" s="114"/>
      <c r="D14" s="246"/>
      <c r="E14" s="246"/>
      <c r="F14" s="246"/>
      <c r="G14" s="114"/>
      <c r="H14" s="114"/>
      <c r="I14" s="109"/>
      <c r="J14" s="115"/>
      <c r="K14" s="247"/>
      <c r="L14" s="248"/>
    </row>
    <row r="15" spans="2:12" ht="80.099999999999994" customHeight="1" thickTop="1" thickBot="1" x14ac:dyDescent="0.3">
      <c r="B15" s="113"/>
      <c r="C15" s="114"/>
      <c r="D15" s="246"/>
      <c r="E15" s="246"/>
      <c r="F15" s="246"/>
      <c r="G15" s="114"/>
      <c r="H15" s="114"/>
      <c r="I15" s="109"/>
      <c r="J15" s="115"/>
      <c r="K15" s="247"/>
      <c r="L15" s="248"/>
    </row>
    <row r="16" spans="2:12" ht="80.099999999999994" customHeight="1" thickTop="1" thickBot="1" x14ac:dyDescent="0.3">
      <c r="B16" s="113"/>
      <c r="C16" s="114"/>
      <c r="D16" s="246"/>
      <c r="E16" s="246"/>
      <c r="F16" s="246"/>
      <c r="G16" s="114"/>
      <c r="H16" s="114"/>
      <c r="I16" s="109"/>
      <c r="J16" s="115"/>
      <c r="K16" s="247"/>
      <c r="L16" s="248"/>
    </row>
    <row r="17" spans="2:12" ht="80.099999999999994" customHeight="1" thickTop="1" thickBot="1" x14ac:dyDescent="0.3">
      <c r="B17" s="113"/>
      <c r="C17" s="114"/>
      <c r="D17" s="246"/>
      <c r="E17" s="246"/>
      <c r="F17" s="246"/>
      <c r="G17" s="114"/>
      <c r="H17" s="114"/>
      <c r="I17" s="109"/>
      <c r="J17" s="115"/>
      <c r="K17" s="247"/>
      <c r="L17" s="248"/>
    </row>
    <row r="18" spans="2:12" ht="80.099999999999994" customHeight="1" thickTop="1" thickBot="1" x14ac:dyDescent="0.3">
      <c r="B18" s="113"/>
      <c r="C18" s="114"/>
      <c r="D18" s="246"/>
      <c r="E18" s="246"/>
      <c r="F18" s="246"/>
      <c r="G18" s="114"/>
      <c r="H18" s="114"/>
      <c r="I18" s="109"/>
      <c r="J18" s="115"/>
      <c r="K18" s="247"/>
      <c r="L18" s="248"/>
    </row>
    <row r="19" spans="2:12" ht="80.099999999999994" customHeight="1" thickTop="1" thickBot="1" x14ac:dyDescent="0.3">
      <c r="B19" s="113"/>
      <c r="C19" s="114"/>
      <c r="D19" s="246"/>
      <c r="E19" s="246"/>
      <c r="F19" s="246"/>
      <c r="G19" s="114"/>
      <c r="H19" s="114"/>
      <c r="I19" s="109"/>
      <c r="J19" s="115"/>
      <c r="K19" s="247"/>
      <c r="L19" s="248"/>
    </row>
    <row r="20" spans="2:12" ht="80.099999999999994" customHeight="1" thickTop="1" thickBot="1" x14ac:dyDescent="0.3">
      <c r="B20" s="113"/>
      <c r="C20" s="114"/>
      <c r="D20" s="246"/>
      <c r="E20" s="246"/>
      <c r="F20" s="246"/>
      <c r="G20" s="114"/>
      <c r="H20" s="114"/>
      <c r="I20" s="109"/>
      <c r="J20" s="115"/>
      <c r="K20" s="247"/>
      <c r="L20" s="248"/>
    </row>
    <row r="21" spans="2:12" ht="80.099999999999994" customHeight="1" thickTop="1" thickBot="1" x14ac:dyDescent="0.3">
      <c r="B21" s="113"/>
      <c r="C21" s="114"/>
      <c r="D21" s="246"/>
      <c r="E21" s="246"/>
      <c r="F21" s="246"/>
      <c r="G21" s="114"/>
      <c r="H21" s="114"/>
      <c r="I21" s="109"/>
      <c r="J21" s="115"/>
      <c r="K21" s="247"/>
      <c r="L21" s="248"/>
    </row>
    <row r="22" spans="2:12" ht="80.099999999999994" customHeight="1" thickTop="1" thickBot="1" x14ac:dyDescent="0.3">
      <c r="B22" s="113"/>
      <c r="C22" s="114"/>
      <c r="D22" s="246"/>
      <c r="E22" s="246"/>
      <c r="F22" s="246"/>
      <c r="G22" s="114"/>
      <c r="H22" s="114"/>
      <c r="I22" s="109"/>
      <c r="J22" s="115"/>
      <c r="K22" s="247"/>
      <c r="L22" s="248"/>
    </row>
    <row r="23" spans="2:12" ht="80.099999999999994" customHeight="1" thickTop="1" thickBot="1" x14ac:dyDescent="0.3">
      <c r="B23" s="113"/>
      <c r="C23" s="114"/>
      <c r="D23" s="246"/>
      <c r="E23" s="246"/>
      <c r="F23" s="246"/>
      <c r="G23" s="114"/>
      <c r="H23" s="114"/>
      <c r="I23" s="109"/>
      <c r="J23" s="115"/>
      <c r="K23" s="247"/>
      <c r="L23" s="248"/>
    </row>
    <row r="24" spans="2:12" ht="80.099999999999994" customHeight="1" thickTop="1" thickBot="1" x14ac:dyDescent="0.3">
      <c r="B24" s="113"/>
      <c r="C24" s="114"/>
      <c r="D24" s="246"/>
      <c r="E24" s="246"/>
      <c r="F24" s="246"/>
      <c r="G24" s="114"/>
      <c r="H24" s="114"/>
      <c r="I24" s="109"/>
      <c r="J24" s="115"/>
      <c r="K24" s="247"/>
      <c r="L24" s="248"/>
    </row>
    <row r="25" spans="2:12" ht="80.099999999999994" customHeight="1" thickTop="1" thickBot="1" x14ac:dyDescent="0.3">
      <c r="B25" s="113"/>
      <c r="C25" s="114"/>
      <c r="D25" s="246"/>
      <c r="E25" s="246"/>
      <c r="F25" s="246"/>
      <c r="G25" s="114"/>
      <c r="H25" s="114"/>
      <c r="I25" s="109"/>
      <c r="J25" s="115"/>
      <c r="K25" s="247"/>
      <c r="L25" s="248"/>
    </row>
    <row r="26" spans="2:12" ht="80.099999999999994" customHeight="1" thickTop="1" thickBot="1" x14ac:dyDescent="0.3">
      <c r="B26" s="113"/>
      <c r="C26" s="114"/>
      <c r="D26" s="246"/>
      <c r="E26" s="246"/>
      <c r="F26" s="246"/>
      <c r="G26" s="114"/>
      <c r="H26" s="114"/>
      <c r="I26" s="109"/>
      <c r="J26" s="115"/>
      <c r="K26" s="247"/>
      <c r="L26" s="248"/>
    </row>
    <row r="27" spans="2:12" ht="80.099999999999994" customHeight="1" thickTop="1" thickBot="1" x14ac:dyDescent="0.3">
      <c r="B27" s="113"/>
      <c r="C27" s="114"/>
      <c r="D27" s="246"/>
      <c r="E27" s="246"/>
      <c r="F27" s="246"/>
      <c r="G27" s="114"/>
      <c r="H27" s="114"/>
      <c r="I27" s="109"/>
      <c r="J27" s="115"/>
      <c r="K27" s="247"/>
      <c r="L27" s="248"/>
    </row>
    <row r="28" spans="2:12" ht="80.099999999999994" customHeight="1" thickTop="1" thickBot="1" x14ac:dyDescent="0.3">
      <c r="B28" s="113"/>
      <c r="C28" s="114"/>
      <c r="D28" s="246"/>
      <c r="E28" s="246"/>
      <c r="F28" s="246"/>
      <c r="G28" s="114"/>
      <c r="H28" s="114"/>
      <c r="I28" s="109"/>
      <c r="J28" s="115"/>
      <c r="K28" s="247"/>
      <c r="L28" s="248"/>
    </row>
    <row r="29" spans="2:12" ht="80.099999999999994" customHeight="1" thickTop="1" thickBot="1" x14ac:dyDescent="0.3">
      <c r="B29" s="113"/>
      <c r="C29" s="114"/>
      <c r="D29" s="246"/>
      <c r="E29" s="246"/>
      <c r="F29" s="246"/>
      <c r="G29" s="114"/>
      <c r="H29" s="114"/>
      <c r="I29" s="109"/>
      <c r="J29" s="115"/>
      <c r="K29" s="247"/>
      <c r="L29" s="248"/>
    </row>
    <row r="30" spans="2:12" ht="80.099999999999994" customHeight="1" thickTop="1" thickBot="1" x14ac:dyDescent="0.3">
      <c r="B30" s="113"/>
      <c r="C30" s="114"/>
      <c r="D30" s="246"/>
      <c r="E30" s="246"/>
      <c r="F30" s="246"/>
      <c r="G30" s="114"/>
      <c r="H30" s="114"/>
      <c r="I30" s="109"/>
      <c r="J30" s="115"/>
      <c r="K30" s="247"/>
      <c r="L30" s="248"/>
    </row>
    <row r="31" spans="2:12" ht="80.099999999999994" customHeight="1" thickTop="1" thickBot="1" x14ac:dyDescent="0.3">
      <c r="B31" s="113"/>
      <c r="C31" s="114"/>
      <c r="D31" s="246"/>
      <c r="E31" s="246"/>
      <c r="F31" s="246"/>
      <c r="G31" s="114"/>
      <c r="H31" s="114"/>
      <c r="I31" s="109"/>
      <c r="J31" s="115"/>
      <c r="K31" s="247"/>
      <c r="L31" s="248"/>
    </row>
    <row r="32" spans="2:12" ht="80.099999999999994" customHeight="1" thickTop="1" thickBot="1" x14ac:dyDescent="0.3">
      <c r="B32" s="113"/>
      <c r="C32" s="114"/>
      <c r="D32" s="246"/>
      <c r="E32" s="246"/>
      <c r="F32" s="246"/>
      <c r="G32" s="114"/>
      <c r="H32" s="114"/>
      <c r="I32" s="109"/>
      <c r="J32" s="115"/>
      <c r="K32" s="247"/>
      <c r="L32" s="248"/>
    </row>
    <row r="33" spans="2:12" ht="80.099999999999994" customHeight="1" thickTop="1" thickBot="1" x14ac:dyDescent="0.3">
      <c r="B33" s="113"/>
      <c r="C33" s="114"/>
      <c r="D33" s="246"/>
      <c r="E33" s="246"/>
      <c r="F33" s="246"/>
      <c r="G33" s="114"/>
      <c r="H33" s="114"/>
      <c r="I33" s="109"/>
      <c r="J33" s="115"/>
      <c r="K33" s="247"/>
      <c r="L33" s="248"/>
    </row>
    <row r="34" spans="2:12" ht="80.099999999999994" customHeight="1" thickTop="1" thickBot="1" x14ac:dyDescent="0.3">
      <c r="B34" s="113"/>
      <c r="C34" s="114"/>
      <c r="D34" s="246"/>
      <c r="E34" s="246"/>
      <c r="F34" s="246"/>
      <c r="G34" s="114"/>
      <c r="H34" s="114"/>
      <c r="I34" s="109"/>
      <c r="J34" s="115"/>
      <c r="K34" s="247"/>
      <c r="L34" s="248"/>
    </row>
    <row r="35" spans="2:12" ht="80.099999999999994" customHeight="1" thickTop="1" thickBot="1" x14ac:dyDescent="0.3">
      <c r="B35" s="113"/>
      <c r="C35" s="114"/>
      <c r="D35" s="246"/>
      <c r="E35" s="246"/>
      <c r="F35" s="246"/>
      <c r="G35" s="114"/>
      <c r="H35" s="114"/>
      <c r="I35" s="109"/>
      <c r="J35" s="115"/>
      <c r="K35" s="247"/>
      <c r="L35" s="248"/>
    </row>
    <row r="36" spans="2:12" ht="80.099999999999994" customHeight="1" thickTop="1" thickBot="1" x14ac:dyDescent="0.3">
      <c r="B36" s="113"/>
      <c r="C36" s="114"/>
      <c r="D36" s="246"/>
      <c r="E36" s="246"/>
      <c r="F36" s="246"/>
      <c r="G36" s="114"/>
      <c r="H36" s="114"/>
      <c r="I36" s="109"/>
      <c r="J36" s="115"/>
      <c r="K36" s="247"/>
      <c r="L36" s="248"/>
    </row>
    <row r="37" spans="2:12" ht="80.099999999999994" customHeight="1" thickTop="1" thickBot="1" x14ac:dyDescent="0.3">
      <c r="B37" s="113"/>
      <c r="C37" s="114"/>
      <c r="D37" s="246"/>
      <c r="E37" s="246"/>
      <c r="F37" s="246"/>
      <c r="G37" s="114"/>
      <c r="H37" s="114"/>
      <c r="I37" s="109"/>
      <c r="J37" s="115"/>
      <c r="K37" s="247"/>
      <c r="L37" s="248"/>
    </row>
    <row r="38" spans="2:12" ht="80.099999999999994" customHeight="1" thickTop="1" thickBot="1" x14ac:dyDescent="0.3">
      <c r="B38" s="113"/>
      <c r="C38" s="114"/>
      <c r="D38" s="246"/>
      <c r="E38" s="246"/>
      <c r="F38" s="246"/>
      <c r="G38" s="114"/>
      <c r="H38" s="114"/>
      <c r="I38" s="109"/>
      <c r="J38" s="115"/>
      <c r="K38" s="247"/>
      <c r="L38" s="248"/>
    </row>
    <row r="39" spans="2:12" ht="80.099999999999994" customHeight="1" thickTop="1" thickBot="1" x14ac:dyDescent="0.3">
      <c r="B39" s="113"/>
      <c r="C39" s="114"/>
      <c r="D39" s="246"/>
      <c r="E39" s="246"/>
      <c r="F39" s="246"/>
      <c r="G39" s="114"/>
      <c r="H39" s="114"/>
      <c r="I39" s="109"/>
      <c r="J39" s="115"/>
      <c r="K39" s="247"/>
      <c r="L39" s="248"/>
    </row>
    <row r="40" spans="2:12" ht="80.099999999999994" customHeight="1" thickTop="1" thickBot="1" x14ac:dyDescent="0.3">
      <c r="B40" s="113"/>
      <c r="C40" s="114"/>
      <c r="D40" s="246"/>
      <c r="E40" s="246"/>
      <c r="F40" s="246"/>
      <c r="G40" s="114"/>
      <c r="H40" s="114"/>
      <c r="I40" s="109"/>
      <c r="J40" s="115"/>
      <c r="K40" s="247"/>
      <c r="L40" s="248"/>
    </row>
    <row r="41" spans="2:12" ht="80.099999999999994" customHeight="1" thickTop="1" thickBot="1" x14ac:dyDescent="0.3">
      <c r="B41" s="113"/>
      <c r="C41" s="114"/>
      <c r="D41" s="246"/>
      <c r="E41" s="246"/>
      <c r="F41" s="246"/>
      <c r="G41" s="114"/>
      <c r="H41" s="114"/>
      <c r="I41" s="109"/>
      <c r="J41" s="115"/>
      <c r="K41" s="247"/>
      <c r="L41" s="248"/>
    </row>
    <row r="42" spans="2:12" ht="80.099999999999994" customHeight="1" thickTop="1" thickBot="1" x14ac:dyDescent="0.3">
      <c r="B42" s="113"/>
      <c r="C42" s="114"/>
      <c r="D42" s="246"/>
      <c r="E42" s="246"/>
      <c r="F42" s="246"/>
      <c r="G42" s="114"/>
      <c r="H42" s="114"/>
      <c r="I42" s="109"/>
      <c r="J42" s="115"/>
      <c r="K42" s="247"/>
      <c r="L42" s="248"/>
    </row>
    <row r="43" spans="2:12" ht="80.099999999999994" customHeight="1" thickTop="1" thickBot="1" x14ac:dyDescent="0.3">
      <c r="B43" s="113"/>
      <c r="C43" s="114"/>
      <c r="D43" s="246"/>
      <c r="E43" s="246"/>
      <c r="F43" s="246"/>
      <c r="G43" s="114"/>
      <c r="H43" s="114"/>
      <c r="I43" s="109"/>
      <c r="J43" s="115"/>
      <c r="K43" s="247"/>
      <c r="L43" s="248"/>
    </row>
    <row r="44" spans="2:12" ht="80.099999999999994" customHeight="1" thickTop="1" thickBot="1" x14ac:dyDescent="0.3">
      <c r="B44" s="113"/>
      <c r="C44" s="114"/>
      <c r="D44" s="246"/>
      <c r="E44" s="246"/>
      <c r="F44" s="246"/>
      <c r="G44" s="114"/>
      <c r="H44" s="114"/>
      <c r="I44" s="109"/>
      <c r="J44" s="115"/>
      <c r="K44" s="247"/>
      <c r="L44" s="248"/>
    </row>
    <row r="45" spans="2:12" ht="80.099999999999994" customHeight="1" thickTop="1" thickBot="1" x14ac:dyDescent="0.3">
      <c r="B45" s="113"/>
      <c r="C45" s="114"/>
      <c r="D45" s="246"/>
      <c r="E45" s="246"/>
      <c r="F45" s="246"/>
      <c r="G45" s="114"/>
      <c r="H45" s="114"/>
      <c r="I45" s="109"/>
      <c r="J45" s="115"/>
      <c r="K45" s="247"/>
      <c r="L45" s="248"/>
    </row>
    <row r="46" spans="2:12" ht="80.099999999999994" customHeight="1" thickTop="1" thickBot="1" x14ac:dyDescent="0.3">
      <c r="B46" s="113"/>
      <c r="C46" s="114"/>
      <c r="D46" s="246"/>
      <c r="E46" s="246"/>
      <c r="F46" s="246"/>
      <c r="G46" s="114"/>
      <c r="H46" s="114"/>
      <c r="I46" s="109"/>
      <c r="J46" s="115"/>
      <c r="K46" s="247"/>
      <c r="L46" s="248"/>
    </row>
    <row r="47" spans="2:12" ht="80.099999999999994" customHeight="1" thickTop="1" thickBot="1" x14ac:dyDescent="0.3">
      <c r="B47" s="113"/>
      <c r="C47" s="114"/>
      <c r="D47" s="246"/>
      <c r="E47" s="246"/>
      <c r="F47" s="246"/>
      <c r="G47" s="114"/>
      <c r="H47" s="114"/>
      <c r="I47" s="109"/>
      <c r="J47" s="115"/>
      <c r="K47" s="247"/>
      <c r="L47" s="248"/>
    </row>
    <row r="48" spans="2:12" ht="80.099999999999994" customHeight="1" thickTop="1" thickBot="1" x14ac:dyDescent="0.3">
      <c r="B48" s="113"/>
      <c r="C48" s="114"/>
      <c r="D48" s="246"/>
      <c r="E48" s="246"/>
      <c r="F48" s="246"/>
      <c r="G48" s="114"/>
      <c r="H48" s="114"/>
      <c r="I48" s="109"/>
      <c r="J48" s="115"/>
      <c r="K48" s="247"/>
      <c r="L48" s="248"/>
    </row>
    <row r="49" spans="2:12" ht="80.099999999999994" customHeight="1" thickTop="1" thickBot="1" x14ac:dyDescent="0.3">
      <c r="B49" s="113"/>
      <c r="C49" s="114"/>
      <c r="D49" s="246"/>
      <c r="E49" s="246"/>
      <c r="F49" s="246"/>
      <c r="G49" s="114"/>
      <c r="H49" s="114"/>
      <c r="I49" s="109"/>
      <c r="J49" s="115"/>
      <c r="K49" s="247"/>
      <c r="L49" s="248"/>
    </row>
    <row r="50" spans="2:12" ht="80.099999999999994" customHeight="1" thickTop="1" thickBot="1" x14ac:dyDescent="0.3">
      <c r="B50" s="113"/>
      <c r="C50" s="114"/>
      <c r="D50" s="246"/>
      <c r="E50" s="246"/>
      <c r="F50" s="246"/>
      <c r="G50" s="114"/>
      <c r="H50" s="114"/>
      <c r="I50" s="109"/>
      <c r="J50" s="115"/>
      <c r="K50" s="247"/>
      <c r="L50" s="248"/>
    </row>
    <row r="51" spans="2:12" ht="80.099999999999994" customHeight="1" thickTop="1" thickBot="1" x14ac:dyDescent="0.3">
      <c r="B51" s="113"/>
      <c r="C51" s="114"/>
      <c r="D51" s="246"/>
      <c r="E51" s="246"/>
      <c r="F51" s="246"/>
      <c r="G51" s="114"/>
      <c r="H51" s="114"/>
      <c r="I51" s="109"/>
      <c r="J51" s="115"/>
      <c r="K51" s="247"/>
      <c r="L51" s="248"/>
    </row>
    <row r="52" spans="2:12" ht="80.099999999999994" customHeight="1" thickTop="1" thickBot="1" x14ac:dyDescent="0.3">
      <c r="B52" s="113"/>
      <c r="C52" s="114"/>
      <c r="D52" s="246"/>
      <c r="E52" s="246"/>
      <c r="F52" s="246"/>
      <c r="G52" s="114"/>
      <c r="H52" s="114"/>
      <c r="I52" s="109"/>
      <c r="J52" s="115"/>
      <c r="K52" s="247"/>
      <c r="L52" s="248"/>
    </row>
    <row r="53" spans="2:12" ht="80.099999999999994" customHeight="1" thickTop="1" thickBot="1" x14ac:dyDescent="0.3">
      <c r="B53" s="113"/>
      <c r="C53" s="114"/>
      <c r="D53" s="246"/>
      <c r="E53" s="246"/>
      <c r="F53" s="246"/>
      <c r="G53" s="114"/>
      <c r="H53" s="114"/>
      <c r="I53" s="109"/>
      <c r="J53" s="115"/>
      <c r="K53" s="247"/>
      <c r="L53" s="248"/>
    </row>
    <row r="54" spans="2:12" ht="80.099999999999994" customHeight="1" thickTop="1" thickBot="1" x14ac:dyDescent="0.3">
      <c r="B54" s="113"/>
      <c r="C54" s="114"/>
      <c r="D54" s="246"/>
      <c r="E54" s="246"/>
      <c r="F54" s="246"/>
      <c r="G54" s="114"/>
      <c r="H54" s="114"/>
      <c r="I54" s="109"/>
      <c r="J54" s="115"/>
      <c r="K54" s="247"/>
      <c r="L54" s="248"/>
    </row>
    <row r="55" spans="2:12" ht="80.099999999999994" customHeight="1" thickTop="1" thickBot="1" x14ac:dyDescent="0.3">
      <c r="B55" s="113"/>
      <c r="C55" s="114"/>
      <c r="D55" s="246"/>
      <c r="E55" s="246"/>
      <c r="F55" s="246"/>
      <c r="G55" s="114"/>
      <c r="H55" s="114"/>
      <c r="I55" s="109"/>
      <c r="J55" s="115"/>
      <c r="K55" s="247"/>
      <c r="L55" s="248"/>
    </row>
    <row r="56" spans="2:12" ht="80.099999999999994" customHeight="1" thickTop="1" thickBot="1" x14ac:dyDescent="0.3">
      <c r="B56" s="113"/>
      <c r="C56" s="114"/>
      <c r="D56" s="246"/>
      <c r="E56" s="246"/>
      <c r="F56" s="246"/>
      <c r="G56" s="114"/>
      <c r="H56" s="114"/>
      <c r="I56" s="109"/>
      <c r="J56" s="115"/>
      <c r="K56" s="247"/>
      <c r="L56" s="248"/>
    </row>
    <row r="57" spans="2:12" ht="80.099999999999994" customHeight="1" thickTop="1" thickBot="1" x14ac:dyDescent="0.3">
      <c r="B57" s="113"/>
      <c r="C57" s="114"/>
      <c r="D57" s="246"/>
      <c r="E57" s="246"/>
      <c r="F57" s="246"/>
      <c r="G57" s="114"/>
      <c r="H57" s="114"/>
      <c r="I57" s="109"/>
      <c r="J57" s="115"/>
      <c r="K57" s="247"/>
      <c r="L57" s="248"/>
    </row>
    <row r="58" spans="2:12" ht="80.099999999999994" customHeight="1" thickTop="1" thickBot="1" x14ac:dyDescent="0.3">
      <c r="B58" s="113"/>
      <c r="C58" s="114"/>
      <c r="D58" s="246"/>
      <c r="E58" s="246"/>
      <c r="F58" s="246"/>
      <c r="G58" s="114"/>
      <c r="H58" s="114"/>
      <c r="I58" s="109"/>
      <c r="J58" s="115"/>
      <c r="K58" s="247"/>
      <c r="L58" s="248"/>
    </row>
    <row r="59" spans="2:12" ht="80.099999999999994" customHeight="1" thickTop="1" thickBot="1" x14ac:dyDescent="0.3">
      <c r="B59" s="113"/>
      <c r="C59" s="114"/>
      <c r="D59" s="246"/>
      <c r="E59" s="246"/>
      <c r="F59" s="246"/>
      <c r="G59" s="114"/>
      <c r="H59" s="114"/>
      <c r="I59" s="109"/>
      <c r="J59" s="115"/>
      <c r="K59" s="247"/>
      <c r="L59" s="248"/>
    </row>
    <row r="60" spans="2:12" ht="80.099999999999994" customHeight="1" thickTop="1" thickBot="1" x14ac:dyDescent="0.3">
      <c r="B60" s="113"/>
      <c r="C60" s="114"/>
      <c r="D60" s="246"/>
      <c r="E60" s="246"/>
      <c r="F60" s="246"/>
      <c r="G60" s="114"/>
      <c r="H60" s="114"/>
      <c r="I60" s="109"/>
      <c r="J60" s="115"/>
      <c r="K60" s="247"/>
      <c r="L60" s="248"/>
    </row>
    <row r="61" spans="2:12" ht="80.099999999999994" customHeight="1" thickTop="1" thickBot="1" x14ac:dyDescent="0.3">
      <c r="B61" s="113"/>
      <c r="C61" s="114"/>
      <c r="D61" s="246"/>
      <c r="E61" s="246"/>
      <c r="F61" s="246"/>
      <c r="G61" s="114"/>
      <c r="H61" s="114"/>
      <c r="I61" s="109"/>
      <c r="J61" s="115"/>
      <c r="K61" s="247"/>
      <c r="L61" s="248"/>
    </row>
    <row r="62" spans="2:12" ht="80.099999999999994" customHeight="1" thickTop="1" thickBot="1" x14ac:dyDescent="0.3">
      <c r="B62" s="113"/>
      <c r="C62" s="114"/>
      <c r="D62" s="246"/>
      <c r="E62" s="246"/>
      <c r="F62" s="246"/>
      <c r="G62" s="114"/>
      <c r="H62" s="114"/>
      <c r="I62" s="109"/>
      <c r="J62" s="115"/>
      <c r="K62" s="247"/>
      <c r="L62" s="248"/>
    </row>
    <row r="63" spans="2:12" ht="80.099999999999994" customHeight="1" thickTop="1" thickBot="1" x14ac:dyDescent="0.3">
      <c r="B63" s="113"/>
      <c r="C63" s="114"/>
      <c r="D63" s="246"/>
      <c r="E63" s="246"/>
      <c r="F63" s="246"/>
      <c r="G63" s="114"/>
      <c r="H63" s="114"/>
      <c r="I63" s="109"/>
      <c r="J63" s="115"/>
      <c r="K63" s="247"/>
      <c r="L63" s="248"/>
    </row>
    <row r="64" spans="2:12" ht="80.099999999999994" customHeight="1" thickTop="1" thickBot="1" x14ac:dyDescent="0.3">
      <c r="B64" s="113"/>
      <c r="C64" s="114"/>
      <c r="D64" s="246"/>
      <c r="E64" s="246"/>
      <c r="F64" s="246"/>
      <c r="G64" s="114"/>
      <c r="H64" s="114"/>
      <c r="I64" s="109"/>
      <c r="J64" s="115"/>
      <c r="K64" s="247"/>
      <c r="L64" s="248"/>
    </row>
    <row r="65" spans="2:12" ht="80.099999999999994" customHeight="1" thickTop="1" thickBot="1" x14ac:dyDescent="0.3">
      <c r="B65" s="113"/>
      <c r="C65" s="114"/>
      <c r="D65" s="246"/>
      <c r="E65" s="246"/>
      <c r="F65" s="246"/>
      <c r="G65" s="114"/>
      <c r="H65" s="114"/>
      <c r="I65" s="109"/>
      <c r="J65" s="115"/>
      <c r="K65" s="247"/>
      <c r="L65" s="248"/>
    </row>
    <row r="66" spans="2:12" ht="80.099999999999994" customHeight="1" thickTop="1" thickBot="1" x14ac:dyDescent="0.3">
      <c r="B66" s="113"/>
      <c r="C66" s="114"/>
      <c r="D66" s="246"/>
      <c r="E66" s="246"/>
      <c r="F66" s="246"/>
      <c r="G66" s="114"/>
      <c r="H66" s="114"/>
      <c r="I66" s="109"/>
      <c r="J66" s="115"/>
      <c r="K66" s="247"/>
      <c r="L66" s="248"/>
    </row>
    <row r="67" spans="2:12" ht="80.099999999999994" customHeight="1" thickTop="1" thickBot="1" x14ac:dyDescent="0.3">
      <c r="B67" s="113"/>
      <c r="C67" s="114"/>
      <c r="D67" s="246"/>
      <c r="E67" s="246"/>
      <c r="F67" s="246"/>
      <c r="G67" s="114"/>
      <c r="H67" s="114"/>
      <c r="I67" s="109"/>
      <c r="J67" s="115"/>
      <c r="K67" s="247"/>
      <c r="L67" s="248"/>
    </row>
    <row r="68" spans="2:12" ht="80.099999999999994" customHeight="1" thickTop="1" thickBot="1" x14ac:dyDescent="0.3">
      <c r="B68" s="113"/>
      <c r="C68" s="114"/>
      <c r="D68" s="246"/>
      <c r="E68" s="246"/>
      <c r="F68" s="246"/>
      <c r="G68" s="114"/>
      <c r="H68" s="114"/>
      <c r="I68" s="109"/>
      <c r="J68" s="115"/>
      <c r="K68" s="247"/>
      <c r="L68" s="248"/>
    </row>
    <row r="69" spans="2:12" ht="80.099999999999994" customHeight="1" thickTop="1" thickBot="1" x14ac:dyDescent="0.3">
      <c r="B69" s="113"/>
      <c r="C69" s="114"/>
      <c r="D69" s="246"/>
      <c r="E69" s="246"/>
      <c r="F69" s="246"/>
      <c r="G69" s="114"/>
      <c r="H69" s="114"/>
      <c r="I69" s="114"/>
      <c r="J69" s="114"/>
      <c r="K69" s="247"/>
      <c r="L69" s="248"/>
    </row>
    <row r="70" spans="2:12" ht="15.75" thickTop="1" x14ac:dyDescent="0.25"/>
  </sheetData>
  <mergeCells count="133">
    <mergeCell ref="D67:F67"/>
    <mergeCell ref="K67:L67"/>
    <mergeCell ref="D68:F68"/>
    <mergeCell ref="K68:L68"/>
    <mergeCell ref="D69:F69"/>
    <mergeCell ref="K69:L69"/>
    <mergeCell ref="D64:F64"/>
    <mergeCell ref="K64:L64"/>
    <mergeCell ref="D65:F65"/>
    <mergeCell ref="K65:L65"/>
    <mergeCell ref="D66:F66"/>
    <mergeCell ref="K66:L66"/>
    <mergeCell ref="D61:F61"/>
    <mergeCell ref="K61:L61"/>
    <mergeCell ref="D62:F62"/>
    <mergeCell ref="K62:L62"/>
    <mergeCell ref="D63:F63"/>
    <mergeCell ref="K63:L63"/>
    <mergeCell ref="D58:F58"/>
    <mergeCell ref="K58:L58"/>
    <mergeCell ref="D59:F59"/>
    <mergeCell ref="K59:L59"/>
    <mergeCell ref="D60:F60"/>
    <mergeCell ref="K60:L60"/>
    <mergeCell ref="D55:F55"/>
    <mergeCell ref="K55:L55"/>
    <mergeCell ref="D56:F56"/>
    <mergeCell ref="K56:L56"/>
    <mergeCell ref="D57:F57"/>
    <mergeCell ref="K57:L57"/>
    <mergeCell ref="D52:F52"/>
    <mergeCell ref="K52:L52"/>
    <mergeCell ref="D53:F53"/>
    <mergeCell ref="K53:L53"/>
    <mergeCell ref="D54:F54"/>
    <mergeCell ref="K54:L54"/>
    <mergeCell ref="D49:F49"/>
    <mergeCell ref="K49:L49"/>
    <mergeCell ref="D50:F50"/>
    <mergeCell ref="K50:L50"/>
    <mergeCell ref="D51:F51"/>
    <mergeCell ref="K51:L51"/>
    <mergeCell ref="D46:F46"/>
    <mergeCell ref="K46:L46"/>
    <mergeCell ref="D47:F47"/>
    <mergeCell ref="K47:L47"/>
    <mergeCell ref="D48:F48"/>
    <mergeCell ref="K48:L48"/>
    <mergeCell ref="D43:F43"/>
    <mergeCell ref="K43:L43"/>
    <mergeCell ref="D44:F44"/>
    <mergeCell ref="K44:L44"/>
    <mergeCell ref="D45:F45"/>
    <mergeCell ref="K45:L45"/>
    <mergeCell ref="D40:F40"/>
    <mergeCell ref="K40:L40"/>
    <mergeCell ref="D41:F41"/>
    <mergeCell ref="K41:L41"/>
    <mergeCell ref="D42:F42"/>
    <mergeCell ref="K42:L42"/>
    <mergeCell ref="D37:F37"/>
    <mergeCell ref="K37:L37"/>
    <mergeCell ref="D38:F38"/>
    <mergeCell ref="K38:L38"/>
    <mergeCell ref="D39:F39"/>
    <mergeCell ref="K39:L39"/>
    <mergeCell ref="D34:F34"/>
    <mergeCell ref="K34:L34"/>
    <mergeCell ref="D35:F35"/>
    <mergeCell ref="K35:L35"/>
    <mergeCell ref="D36:F36"/>
    <mergeCell ref="K36:L36"/>
    <mergeCell ref="D31:F31"/>
    <mergeCell ref="K31:L31"/>
    <mergeCell ref="D32:F32"/>
    <mergeCell ref="K32:L32"/>
    <mergeCell ref="D33:F33"/>
    <mergeCell ref="K33:L33"/>
    <mergeCell ref="D28:F28"/>
    <mergeCell ref="K28:L28"/>
    <mergeCell ref="D29:F29"/>
    <mergeCell ref="K29:L29"/>
    <mergeCell ref="D30:F30"/>
    <mergeCell ref="K30:L30"/>
    <mergeCell ref="D25:F25"/>
    <mergeCell ref="K25:L25"/>
    <mergeCell ref="D26:F26"/>
    <mergeCell ref="K26:L26"/>
    <mergeCell ref="D27:F27"/>
    <mergeCell ref="K27:L27"/>
    <mergeCell ref="D22:F22"/>
    <mergeCell ref="K22:L22"/>
    <mergeCell ref="D23:F23"/>
    <mergeCell ref="K23:L23"/>
    <mergeCell ref="D24:F24"/>
    <mergeCell ref="K24:L24"/>
    <mergeCell ref="D19:F19"/>
    <mergeCell ref="K19:L19"/>
    <mergeCell ref="D20:F20"/>
    <mergeCell ref="K20:L20"/>
    <mergeCell ref="D21:F21"/>
    <mergeCell ref="K21:L21"/>
    <mergeCell ref="D16:F16"/>
    <mergeCell ref="K16:L16"/>
    <mergeCell ref="D17:F17"/>
    <mergeCell ref="K17:L17"/>
    <mergeCell ref="D18:F18"/>
    <mergeCell ref="K18:L18"/>
    <mergeCell ref="D13:F13"/>
    <mergeCell ref="K13:L13"/>
    <mergeCell ref="D14:F14"/>
    <mergeCell ref="K14:L14"/>
    <mergeCell ref="D15:F15"/>
    <mergeCell ref="K15:L15"/>
    <mergeCell ref="D10:F10"/>
    <mergeCell ref="K10:L10"/>
    <mergeCell ref="D11:F11"/>
    <mergeCell ref="K11:L11"/>
    <mergeCell ref="D12:F12"/>
    <mergeCell ref="K12:L12"/>
    <mergeCell ref="D7:F7"/>
    <mergeCell ref="K7:L7"/>
    <mergeCell ref="D8:F8"/>
    <mergeCell ref="K8:L8"/>
    <mergeCell ref="D9:F9"/>
    <mergeCell ref="K9:L9"/>
    <mergeCell ref="D2:K3"/>
    <mergeCell ref="G4:I4"/>
    <mergeCell ref="J4:K4"/>
    <mergeCell ref="B5:L5"/>
    <mergeCell ref="D6:F6"/>
    <mergeCell ref="K6:L6"/>
    <mergeCell ref="B2:C4"/>
  </mergeCells>
  <conditionalFormatting sqref="I7:I68">
    <cfRule type="cellIs" dxfId="13" priority="9" operator="equal">
      <formula>"Atrasado"</formula>
    </cfRule>
    <cfRule type="cellIs" dxfId="12" priority="10" operator="equal">
      <formula>"Resolvido"</formula>
    </cfRule>
    <cfRule type="cellIs" dxfId="11" priority="11" operator="equal">
      <formula>"Em andamento"</formula>
    </cfRule>
    <cfRule type="cellIs" dxfId="10" priority="12" operator="equal">
      <formula>"Aberto"</formula>
    </cfRule>
  </conditionalFormatting>
  <conditionalFormatting sqref="K7:L69">
    <cfRule type="cellIs" dxfId="9" priority="1" operator="equal">
      <formula>"Aberto"</formula>
    </cfRule>
    <cfRule type="cellIs" dxfId="8" priority="2" operator="equal">
      <formula>"Em andamento"</formula>
    </cfRule>
    <cfRule type="cellIs" dxfId="7" priority="3" operator="equal">
      <formula>"Resolvido"</formula>
    </cfRule>
    <cfRule type="cellIs" dxfId="6" priority="4" operator="equal">
      <formula>"Atrasado"</formula>
    </cfRule>
  </conditionalFormatting>
  <dataValidations count="2">
    <dataValidation type="list" allowBlank="1" showInputMessage="1" showErrorMessage="1" promptTitle="Selecionar" prompt="Selecione uma das opções" sqref="D7:F69" xr:uid="{F46B7605-D635-4349-8915-86F43218389F}">
      <formula1>"Registro,Problema"</formula1>
    </dataValidation>
    <dataValidation type="list" allowBlank="1" showInputMessage="1" showErrorMessage="1" sqref="K7:L69" xr:uid="{2DEE4C91-FBED-4F82-AB98-770D9CE73226}">
      <formula1>"Aberto,Em andamento,Resolvido,Atrasado"</formula1>
    </dataValidation>
  </dataValidation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4174A-A7B7-4EF9-BD3B-EC6B996E0EC9}">
  <dimension ref="B1:AG136"/>
  <sheetViews>
    <sheetView topLeftCell="A9" workbookViewId="0">
      <selection activeCell="L4" sqref="L4"/>
    </sheetView>
  </sheetViews>
  <sheetFormatPr defaultColWidth="8.85546875" defaultRowHeight="15" x14ac:dyDescent="0.25"/>
  <cols>
    <col min="1" max="1" width="2.140625" customWidth="1"/>
    <col min="2" max="2" width="8.28515625" customWidth="1"/>
    <col min="3" max="3" width="37.140625" customWidth="1"/>
    <col min="4" max="4" width="36.42578125" customWidth="1"/>
    <col min="5" max="5" width="13.85546875" customWidth="1"/>
    <col min="6" max="6" width="12.7109375" customWidth="1"/>
    <col min="7" max="7" width="11.42578125" customWidth="1"/>
    <col min="8" max="8" width="11.7109375" customWidth="1"/>
    <col min="9" max="9" width="30.140625" customWidth="1"/>
    <col min="10" max="10" width="48.7109375" customWidth="1"/>
    <col min="11" max="11" width="49.28515625" customWidth="1"/>
    <col min="12" max="12" width="21.28515625" customWidth="1"/>
    <col min="13" max="13" width="2.140625" hidden="1" customWidth="1"/>
    <col min="14" max="14" width="7.140625" customWidth="1"/>
  </cols>
  <sheetData>
    <row r="1" spans="2:33" ht="20.100000000000001" customHeight="1" x14ac:dyDescent="0.4">
      <c r="R1" s="286" t="s">
        <v>332</v>
      </c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</row>
    <row r="2" spans="2:33" ht="20.100000000000001" customHeight="1" x14ac:dyDescent="0.25">
      <c r="B2" s="177" t="e" vm="1">
        <v>#VALUE!</v>
      </c>
      <c r="C2" s="287"/>
      <c r="D2" s="287"/>
      <c r="E2" s="259"/>
      <c r="F2" s="237" t="s">
        <v>71</v>
      </c>
      <c r="G2" s="238"/>
      <c r="H2" s="238"/>
      <c r="I2" s="238"/>
      <c r="J2" s="238"/>
      <c r="K2" s="239"/>
      <c r="L2" s="88" t="s">
        <v>74</v>
      </c>
    </row>
    <row r="3" spans="2:33" ht="20.100000000000001" customHeight="1" x14ac:dyDescent="0.25">
      <c r="B3" s="178"/>
      <c r="C3" s="288"/>
      <c r="D3" s="288"/>
      <c r="E3" s="260"/>
      <c r="F3" s="240"/>
      <c r="G3" s="241"/>
      <c r="H3" s="241"/>
      <c r="I3" s="241"/>
      <c r="J3" s="241"/>
      <c r="K3" s="242"/>
      <c r="L3" s="88">
        <v>2</v>
      </c>
      <c r="O3" s="292" t="s">
        <v>333</v>
      </c>
      <c r="P3" s="292"/>
      <c r="Q3" s="292"/>
      <c r="R3" s="292"/>
      <c r="S3" s="292"/>
      <c r="T3" s="292"/>
      <c r="U3" s="292"/>
      <c r="V3" s="292"/>
      <c r="W3" s="292"/>
      <c r="Y3" s="293" t="s">
        <v>334</v>
      </c>
      <c r="Z3" s="293"/>
      <c r="AA3" s="293"/>
      <c r="AB3" s="293"/>
      <c r="AC3" s="293"/>
      <c r="AD3" s="293"/>
      <c r="AE3" s="293"/>
      <c r="AF3" s="293"/>
      <c r="AG3" s="293"/>
    </row>
    <row r="4" spans="2:33" ht="20.100000000000001" customHeight="1" x14ac:dyDescent="0.25">
      <c r="B4" s="289"/>
      <c r="C4" s="290"/>
      <c r="D4" s="290"/>
      <c r="E4" s="291"/>
      <c r="F4" s="116" t="s">
        <v>111</v>
      </c>
      <c r="G4" s="294" t="str">
        <f>IF('[4]Ficha do Projeto'!G4="","",'[4]Ficha do Projeto'!G4)</f>
        <v>Projeto local (PDE)</v>
      </c>
      <c r="H4" s="295"/>
      <c r="I4" s="116" t="s">
        <v>113</v>
      </c>
      <c r="J4" s="117" t="str">
        <f>IF('[4]Ficha do Projeto'!I4="","",'[4]Ficha do Projeto'!I4)</f>
        <v>Hupes-UFBA</v>
      </c>
      <c r="K4" s="116" t="s">
        <v>115</v>
      </c>
      <c r="L4" s="118" t="s">
        <v>116</v>
      </c>
    </row>
    <row r="5" spans="2:33" ht="20.100000000000001" customHeight="1" thickBot="1" x14ac:dyDescent="0.3">
      <c r="B5" s="279" t="s">
        <v>335</v>
      </c>
      <c r="C5" s="280"/>
      <c r="D5" s="280"/>
      <c r="E5" s="280"/>
      <c r="F5" s="280"/>
      <c r="G5" s="280"/>
      <c r="H5" s="280"/>
      <c r="I5" s="280"/>
      <c r="J5" s="280"/>
      <c r="K5" s="281"/>
      <c r="L5" s="282"/>
      <c r="N5" s="119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6" spans="2:33" ht="16.5" customHeight="1" thickTop="1" thickBot="1" x14ac:dyDescent="0.3">
      <c r="B6" s="120"/>
      <c r="C6" s="121"/>
      <c r="D6" s="121"/>
      <c r="E6" s="121"/>
      <c r="F6" s="121"/>
      <c r="G6" s="121"/>
      <c r="H6" s="121"/>
      <c r="I6" s="121"/>
      <c r="J6" s="121"/>
      <c r="K6" s="122"/>
      <c r="L6" s="123"/>
      <c r="N6" s="119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2:33" ht="20.100000000000001" customHeight="1" thickTop="1" thickBot="1" x14ac:dyDescent="0.3">
      <c r="B7" s="283" t="s">
        <v>336</v>
      </c>
      <c r="C7" s="256"/>
      <c r="D7" s="256" t="s">
        <v>337</v>
      </c>
      <c r="E7" s="256" t="s">
        <v>146</v>
      </c>
      <c r="F7" s="256" t="s">
        <v>338</v>
      </c>
      <c r="G7" s="256" t="s">
        <v>339</v>
      </c>
      <c r="H7" s="256" t="s">
        <v>340</v>
      </c>
      <c r="I7" s="256" t="s">
        <v>341</v>
      </c>
      <c r="J7" s="256"/>
      <c r="K7" s="284"/>
      <c r="L7" s="285"/>
      <c r="N7" s="119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2:33" ht="28.5" customHeight="1" thickTop="1" thickBot="1" x14ac:dyDescent="0.3">
      <c r="B8" s="283"/>
      <c r="C8" s="256"/>
      <c r="D8" s="256"/>
      <c r="E8" s="256"/>
      <c r="F8" s="256"/>
      <c r="G8" s="256"/>
      <c r="H8" s="256"/>
      <c r="I8" s="106" t="s">
        <v>342</v>
      </c>
      <c r="J8" s="105" t="s">
        <v>343</v>
      </c>
      <c r="K8" s="124" t="s">
        <v>344</v>
      </c>
      <c r="L8" s="6" t="s">
        <v>345</v>
      </c>
      <c r="N8" s="119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</row>
    <row r="9" spans="2:33" ht="20.100000000000001" customHeight="1" thickTop="1" thickBot="1" x14ac:dyDescent="0.3">
      <c r="B9" s="277"/>
      <c r="C9" s="278"/>
      <c r="D9" s="263"/>
      <c r="E9" s="263"/>
      <c r="F9" s="263"/>
      <c r="G9" s="263"/>
      <c r="H9" s="270"/>
      <c r="I9" s="263"/>
      <c r="J9" s="263"/>
      <c r="K9" s="265"/>
      <c r="L9" s="261"/>
      <c r="M9" s="276" t="str">
        <f>IF(AND(E9="Ameaça",H9&lt;=1),"VERDE",IF(AND(E9="Ameaça",H9&lt;=2.1),"AMARELO",IF(AND(E9="Ameaça",H9&lt;=4.5),"VERMELHO",IF(AND(E9="Oportunidade",H9&lt;=1),"AZUL1",IF(AND(E9="Oportunidade",H9&lt;=2.1),"AZUL2",IF(AND(E9="Oportunidade",H9&lt;=4.5),"AZUL3",""))))))</f>
        <v/>
      </c>
      <c r="N9" s="119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</row>
    <row r="10" spans="2:33" ht="20.100000000000001" customHeight="1" thickTop="1" thickBot="1" x14ac:dyDescent="0.3">
      <c r="B10" s="277"/>
      <c r="C10" s="278"/>
      <c r="D10" s="263"/>
      <c r="E10" s="263"/>
      <c r="F10" s="263"/>
      <c r="G10" s="263"/>
      <c r="H10" s="270"/>
      <c r="I10" s="263"/>
      <c r="J10" s="263"/>
      <c r="K10" s="265"/>
      <c r="L10" s="261"/>
      <c r="M10" s="276"/>
      <c r="N10" s="119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</row>
    <row r="11" spans="2:33" ht="20.100000000000001" customHeight="1" thickTop="1" thickBot="1" x14ac:dyDescent="0.3">
      <c r="B11" s="277"/>
      <c r="C11" s="278"/>
      <c r="D11" s="263"/>
      <c r="E11" s="263"/>
      <c r="F11" s="263"/>
      <c r="G11" s="263"/>
      <c r="H11" s="270"/>
      <c r="I11" s="263"/>
      <c r="J11" s="263"/>
      <c r="K11" s="265"/>
      <c r="L11" s="261"/>
      <c r="M11" s="276"/>
      <c r="N11" s="119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</row>
    <row r="12" spans="2:33" ht="20.100000000000001" customHeight="1" thickTop="1" thickBot="1" x14ac:dyDescent="0.3">
      <c r="B12" s="277"/>
      <c r="C12" s="278"/>
      <c r="D12" s="263"/>
      <c r="E12" s="263"/>
      <c r="F12" s="263"/>
      <c r="G12" s="263"/>
      <c r="H12" s="270"/>
      <c r="I12" s="263"/>
      <c r="J12" s="263"/>
      <c r="K12" s="265"/>
      <c r="L12" s="261"/>
      <c r="M12" s="276"/>
      <c r="N12" s="119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</row>
    <row r="13" spans="2:33" ht="16.5" thickTop="1" thickBot="1" x14ac:dyDescent="0.3">
      <c r="B13" s="267"/>
      <c r="C13" s="263"/>
      <c r="D13" s="263"/>
      <c r="E13" s="263"/>
      <c r="F13" s="263"/>
      <c r="G13" s="263"/>
      <c r="H13" s="270"/>
      <c r="I13" s="263"/>
      <c r="J13" s="263"/>
      <c r="K13" s="265"/>
      <c r="L13" s="261"/>
      <c r="M13" s="276" t="str">
        <f t="shared" ref="M13" si="0">IF(AND(E13="Ameaça",H13&lt;=1),"VERDE",IF(AND(E13="Ameaça",H13&lt;=2.1),"AMARELO",IF(AND(E13="Ameaça",H13&lt;=4.5),"VERMELHO",IF(AND(E13="Oportunidade",H13&lt;=1),"AZUL1",IF(AND(E13="Oportunidade",H13&lt;=2.1),"AZUL2",IF(AND(E13="Oportunidade",H13&lt;=4.5),"AZUL3",""))))))</f>
        <v/>
      </c>
      <c r="N13" s="119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</row>
    <row r="14" spans="2:33" ht="16.5" thickTop="1" thickBot="1" x14ac:dyDescent="0.3">
      <c r="B14" s="267"/>
      <c r="C14" s="263"/>
      <c r="D14" s="263"/>
      <c r="E14" s="263"/>
      <c r="F14" s="263"/>
      <c r="G14" s="263"/>
      <c r="H14" s="270"/>
      <c r="I14" s="263"/>
      <c r="J14" s="263"/>
      <c r="K14" s="265"/>
      <c r="L14" s="261"/>
      <c r="M14" s="276"/>
      <c r="N14" s="119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</row>
    <row r="15" spans="2:33" ht="16.5" thickTop="1" thickBot="1" x14ac:dyDescent="0.3">
      <c r="B15" s="267"/>
      <c r="C15" s="263"/>
      <c r="D15" s="263"/>
      <c r="E15" s="263"/>
      <c r="F15" s="263"/>
      <c r="G15" s="263"/>
      <c r="H15" s="270"/>
      <c r="I15" s="263"/>
      <c r="J15" s="263"/>
      <c r="K15" s="265"/>
      <c r="L15" s="261"/>
      <c r="M15" s="276"/>
      <c r="N15" s="119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</row>
    <row r="16" spans="2:33" ht="20.100000000000001" customHeight="1" thickTop="1" thickBot="1" x14ac:dyDescent="0.3">
      <c r="B16" s="267"/>
      <c r="C16" s="263"/>
      <c r="D16" s="263"/>
      <c r="E16" s="263"/>
      <c r="F16" s="263"/>
      <c r="G16" s="263"/>
      <c r="H16" s="270"/>
      <c r="I16" s="263"/>
      <c r="J16" s="263"/>
      <c r="K16" s="265"/>
      <c r="L16" s="261"/>
      <c r="M16" s="276"/>
      <c r="N16" s="119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</row>
    <row r="17" spans="2:29" ht="20.100000000000001" customHeight="1" thickTop="1" thickBot="1" x14ac:dyDescent="0.3">
      <c r="B17" s="267"/>
      <c r="C17" s="263"/>
      <c r="D17" s="263"/>
      <c r="E17" s="263"/>
      <c r="F17" s="263"/>
      <c r="G17" s="263"/>
      <c r="H17" s="270"/>
      <c r="I17" s="263"/>
      <c r="J17" s="263"/>
      <c r="K17" s="265"/>
      <c r="L17" s="261"/>
      <c r="M17" s="276" t="str">
        <f t="shared" ref="M17" si="1">IF(AND(E17="Ameaça",H17&lt;=1),"VERDE",IF(AND(E17="Ameaça",H17&lt;=2.1),"AMARELO",IF(AND(E17="Ameaça",H17&lt;=4.5),"VERMELHO",IF(AND(E17="Oportunidade",H17&lt;=1),"AZUL1",IF(AND(E17="Oportunidade",H17&lt;=2.1),"AZUL2",IF(AND(E17="Oportunidade",H17&lt;=4.5),"AZUL3",""))))))</f>
        <v/>
      </c>
      <c r="N17" s="119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</row>
    <row r="18" spans="2:29" ht="20.100000000000001" customHeight="1" thickTop="1" thickBot="1" x14ac:dyDescent="0.3">
      <c r="B18" s="267"/>
      <c r="C18" s="263"/>
      <c r="D18" s="263"/>
      <c r="E18" s="263"/>
      <c r="F18" s="263"/>
      <c r="G18" s="263"/>
      <c r="H18" s="270"/>
      <c r="I18" s="263"/>
      <c r="J18" s="263"/>
      <c r="K18" s="265"/>
      <c r="L18" s="261"/>
      <c r="M18" s="276"/>
      <c r="N18" s="119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</row>
    <row r="19" spans="2:29" ht="20.100000000000001" customHeight="1" thickTop="1" thickBot="1" x14ac:dyDescent="0.3">
      <c r="B19" s="267"/>
      <c r="C19" s="263"/>
      <c r="D19" s="263"/>
      <c r="E19" s="263"/>
      <c r="F19" s="263"/>
      <c r="G19" s="263"/>
      <c r="H19" s="270"/>
      <c r="I19" s="263"/>
      <c r="J19" s="263"/>
      <c r="K19" s="265"/>
      <c r="L19" s="261"/>
      <c r="M19" s="276"/>
      <c r="N19" s="119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</row>
    <row r="20" spans="2:29" ht="20.100000000000001" customHeight="1" thickTop="1" thickBot="1" x14ac:dyDescent="0.3">
      <c r="B20" s="267"/>
      <c r="C20" s="263"/>
      <c r="D20" s="263"/>
      <c r="E20" s="263"/>
      <c r="F20" s="263"/>
      <c r="G20" s="263"/>
      <c r="H20" s="270"/>
      <c r="I20" s="263"/>
      <c r="J20" s="263"/>
      <c r="K20" s="265"/>
      <c r="L20" s="261"/>
      <c r="M20" s="276"/>
      <c r="N20" s="119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</row>
    <row r="21" spans="2:29" ht="20.100000000000001" customHeight="1" thickTop="1" thickBot="1" x14ac:dyDescent="0.3">
      <c r="B21" s="267"/>
      <c r="C21" s="263"/>
      <c r="D21" s="263"/>
      <c r="E21" s="263"/>
      <c r="F21" s="263"/>
      <c r="G21" s="263"/>
      <c r="H21" s="270" t="str">
        <f t="shared" ref="H21" si="2">IF(OR(F21="",G21=""),"",F21*G21)</f>
        <v/>
      </c>
      <c r="I21" s="263"/>
      <c r="J21" s="263"/>
      <c r="K21" s="265"/>
      <c r="L21" s="261"/>
      <c r="M21" s="276" t="str">
        <f t="shared" ref="M21" si="3">IF(AND(E21="Ameaça",H21&lt;=1),"VERDE",IF(AND(E21="Ameaça",H21&lt;=2.1),"AMARELO",IF(AND(E21="Ameaça",H21&lt;=4.5),"VERMELHO",IF(AND(E21="Oportunidade",H21&lt;=1),"AZUL1",IF(AND(E21="Oportunidade",H21&lt;=2.1),"AZUL2",IF(AND(E21="Oportunidade",H21&lt;=4.5),"AZUL3",""))))))</f>
        <v/>
      </c>
      <c r="N21" s="119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</row>
    <row r="22" spans="2:29" ht="16.5" thickTop="1" thickBot="1" x14ac:dyDescent="0.3">
      <c r="B22" s="267"/>
      <c r="C22" s="263"/>
      <c r="D22" s="263"/>
      <c r="E22" s="263"/>
      <c r="F22" s="263"/>
      <c r="G22" s="263"/>
      <c r="H22" s="270"/>
      <c r="I22" s="263"/>
      <c r="J22" s="263"/>
      <c r="K22" s="265"/>
      <c r="L22" s="261"/>
      <c r="M22" s="276"/>
      <c r="N22" s="119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</row>
    <row r="23" spans="2:29" ht="16.5" thickTop="1" thickBot="1" x14ac:dyDescent="0.3">
      <c r="B23" s="267"/>
      <c r="C23" s="263"/>
      <c r="D23" s="263"/>
      <c r="E23" s="263"/>
      <c r="F23" s="263"/>
      <c r="G23" s="263"/>
      <c r="H23" s="270"/>
      <c r="I23" s="263"/>
      <c r="J23" s="263"/>
      <c r="K23" s="265"/>
      <c r="L23" s="261"/>
      <c r="M23" s="276"/>
      <c r="N23" s="119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</row>
    <row r="24" spans="2:29" ht="16.5" thickTop="1" thickBot="1" x14ac:dyDescent="0.3">
      <c r="B24" s="267"/>
      <c r="C24" s="263"/>
      <c r="D24" s="263"/>
      <c r="E24" s="263"/>
      <c r="F24" s="263"/>
      <c r="G24" s="263"/>
      <c r="H24" s="270"/>
      <c r="I24" s="263"/>
      <c r="J24" s="263"/>
      <c r="K24" s="265"/>
      <c r="L24" s="261"/>
      <c r="M24" s="276"/>
      <c r="N24" s="119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</row>
    <row r="25" spans="2:29" ht="16.5" thickTop="1" thickBot="1" x14ac:dyDescent="0.3">
      <c r="B25" s="267"/>
      <c r="C25" s="263"/>
      <c r="D25" s="263"/>
      <c r="E25" s="263"/>
      <c r="F25" s="263"/>
      <c r="G25" s="263"/>
      <c r="H25" s="270" t="str">
        <f t="shared" ref="H25" si="4">IF(OR(F25="",G25=""),"",F25*G25)</f>
        <v/>
      </c>
      <c r="I25" s="263"/>
      <c r="J25" s="263"/>
      <c r="K25" s="265"/>
      <c r="L25" s="261"/>
      <c r="M25" s="276" t="str">
        <f t="shared" ref="M25" si="5">IF(AND(E25="Ameaça",H25&lt;=1),"VERDE",IF(AND(E25="Ameaça",H25&lt;=2.1),"AMARELO",IF(AND(E25="Ameaça",H25&lt;=4.5),"VERMELHO",IF(AND(E25="Oportunidade",H25&lt;=1),"AZUL1",IF(AND(E25="Oportunidade",H25&lt;=2.1),"AZUL2",IF(AND(E25="Oportunidade",H25&lt;=4.5),"AZUL3",""))))))</f>
        <v/>
      </c>
      <c r="N25" s="119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</row>
    <row r="26" spans="2:29" ht="16.5" thickTop="1" thickBot="1" x14ac:dyDescent="0.3">
      <c r="B26" s="267"/>
      <c r="C26" s="263"/>
      <c r="D26" s="263"/>
      <c r="E26" s="263"/>
      <c r="F26" s="263"/>
      <c r="G26" s="263"/>
      <c r="H26" s="270"/>
      <c r="I26" s="263"/>
      <c r="J26" s="263"/>
      <c r="K26" s="265"/>
      <c r="L26" s="261"/>
      <c r="M26" s="276"/>
      <c r="N26" s="119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</row>
    <row r="27" spans="2:29" ht="16.5" thickTop="1" thickBot="1" x14ac:dyDescent="0.3">
      <c r="B27" s="267"/>
      <c r="C27" s="263"/>
      <c r="D27" s="263"/>
      <c r="E27" s="263"/>
      <c r="F27" s="263"/>
      <c r="G27" s="263"/>
      <c r="H27" s="270"/>
      <c r="I27" s="263"/>
      <c r="J27" s="263"/>
      <c r="K27" s="265"/>
      <c r="L27" s="261"/>
      <c r="M27" s="276"/>
      <c r="N27" s="119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</row>
    <row r="28" spans="2:29" ht="16.5" thickTop="1" thickBot="1" x14ac:dyDescent="0.3">
      <c r="B28" s="267"/>
      <c r="C28" s="263"/>
      <c r="D28" s="263"/>
      <c r="E28" s="263"/>
      <c r="F28" s="263"/>
      <c r="G28" s="263"/>
      <c r="H28" s="270"/>
      <c r="I28" s="263"/>
      <c r="J28" s="263"/>
      <c r="K28" s="265"/>
      <c r="L28" s="261"/>
      <c r="M28" s="276"/>
      <c r="N28" s="119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</row>
    <row r="29" spans="2:29" ht="16.5" thickTop="1" thickBot="1" x14ac:dyDescent="0.3">
      <c r="B29" s="267"/>
      <c r="C29" s="263"/>
      <c r="D29" s="263"/>
      <c r="E29" s="263"/>
      <c r="F29" s="263"/>
      <c r="G29" s="263"/>
      <c r="H29" s="270" t="str">
        <f t="shared" ref="H29" si="6">IF(OR(F29="",G29=""),"",F29*G29)</f>
        <v/>
      </c>
      <c r="I29" s="263"/>
      <c r="J29" s="263"/>
      <c r="K29" s="265"/>
      <c r="L29" s="261"/>
      <c r="M29" s="276" t="str">
        <f t="shared" ref="M29" si="7">IF(AND(E29="Ameaça",H29&lt;=1),"VERDE",IF(AND(E29="Ameaça",H29&lt;=2.1),"AMARELO",IF(AND(E29="Ameaça",H29&lt;=4.5),"VERMELHO",IF(AND(E29="Oportunidade",H29&lt;=1),"AZUL1",IF(AND(E29="Oportunidade",H29&lt;=2.1),"AZUL2",IF(AND(E29="Oportunidade",H29&lt;=4.5),"AZUL3",""))))))</f>
        <v/>
      </c>
      <c r="N29" s="119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</row>
    <row r="30" spans="2:29" ht="16.5" thickTop="1" thickBot="1" x14ac:dyDescent="0.3">
      <c r="B30" s="267"/>
      <c r="C30" s="263"/>
      <c r="D30" s="263"/>
      <c r="E30" s="263"/>
      <c r="F30" s="263"/>
      <c r="G30" s="263"/>
      <c r="H30" s="270"/>
      <c r="I30" s="263"/>
      <c r="J30" s="263"/>
      <c r="K30" s="265"/>
      <c r="L30" s="261"/>
      <c r="M30" s="276"/>
      <c r="N30" s="119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</row>
    <row r="31" spans="2:29" ht="17.25" customHeight="1" thickTop="1" thickBot="1" x14ac:dyDescent="0.3">
      <c r="B31" s="267"/>
      <c r="C31" s="263"/>
      <c r="D31" s="263"/>
      <c r="E31" s="263"/>
      <c r="F31" s="263"/>
      <c r="G31" s="263"/>
      <c r="H31" s="270"/>
      <c r="I31" s="263"/>
      <c r="J31" s="263"/>
      <c r="K31" s="265"/>
      <c r="L31" s="261"/>
      <c r="M31" s="276"/>
      <c r="N31" s="119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</row>
    <row r="32" spans="2:29" ht="16.5" thickTop="1" thickBot="1" x14ac:dyDescent="0.3">
      <c r="B32" s="267"/>
      <c r="C32" s="263"/>
      <c r="D32" s="263"/>
      <c r="E32" s="263"/>
      <c r="F32" s="263"/>
      <c r="G32" s="263"/>
      <c r="H32" s="270"/>
      <c r="I32" s="263"/>
      <c r="J32" s="263"/>
      <c r="K32" s="265"/>
      <c r="L32" s="261"/>
      <c r="M32" s="276"/>
      <c r="N32" s="119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</row>
    <row r="33" spans="2:29" ht="16.5" thickTop="1" thickBot="1" x14ac:dyDescent="0.3">
      <c r="B33" s="267"/>
      <c r="C33" s="263"/>
      <c r="D33" s="263"/>
      <c r="E33" s="263"/>
      <c r="F33" s="263"/>
      <c r="G33" s="263"/>
      <c r="H33" s="270" t="str">
        <f t="shared" ref="H33" si="8">IF(OR(F33="",G33=""),"",F33*G33)</f>
        <v/>
      </c>
      <c r="I33" s="263"/>
      <c r="J33" s="263"/>
      <c r="K33" s="265"/>
      <c r="L33" s="261"/>
      <c r="M33" s="276" t="str">
        <f t="shared" ref="M33" si="9">IF(AND(E33="Ameaça",H33&lt;=1),"VERDE",IF(AND(E33="Ameaça",H33&lt;=2.1),"AMARELO",IF(AND(E33="Ameaça",H33&lt;=4.5),"VERMELHO",IF(AND(E33="Oportunidade",H33&lt;=1),"AZUL1",IF(AND(E33="Oportunidade",H33&lt;=2.1),"AZUL2",IF(AND(E33="Oportunidade",H33&lt;=4.5),"AZUL3",""))))))</f>
        <v/>
      </c>
      <c r="N33" s="119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</row>
    <row r="34" spans="2:29" ht="16.5" thickTop="1" thickBot="1" x14ac:dyDescent="0.3">
      <c r="B34" s="267"/>
      <c r="C34" s="263"/>
      <c r="D34" s="263"/>
      <c r="E34" s="263"/>
      <c r="F34" s="263"/>
      <c r="G34" s="263"/>
      <c r="H34" s="270"/>
      <c r="I34" s="263"/>
      <c r="J34" s="263"/>
      <c r="K34" s="265"/>
      <c r="L34" s="261"/>
      <c r="M34" s="276"/>
      <c r="N34" s="119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</row>
    <row r="35" spans="2:29" ht="16.5" thickTop="1" thickBot="1" x14ac:dyDescent="0.3">
      <c r="B35" s="267"/>
      <c r="C35" s="263"/>
      <c r="D35" s="263"/>
      <c r="E35" s="263"/>
      <c r="F35" s="263"/>
      <c r="G35" s="263"/>
      <c r="H35" s="270"/>
      <c r="I35" s="263"/>
      <c r="J35" s="263"/>
      <c r="K35" s="265"/>
      <c r="L35" s="261"/>
      <c r="M35" s="276"/>
      <c r="N35" s="119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</row>
    <row r="36" spans="2:29" ht="16.5" thickTop="1" thickBot="1" x14ac:dyDescent="0.3">
      <c r="B36" s="267"/>
      <c r="C36" s="263"/>
      <c r="D36" s="263"/>
      <c r="E36" s="263"/>
      <c r="F36" s="263"/>
      <c r="G36" s="263"/>
      <c r="H36" s="270"/>
      <c r="I36" s="263"/>
      <c r="J36" s="263"/>
      <c r="K36" s="265"/>
      <c r="L36" s="261"/>
      <c r="M36" s="276"/>
      <c r="N36" s="119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</row>
    <row r="37" spans="2:29" ht="17.25" customHeight="1" thickTop="1" thickBot="1" x14ac:dyDescent="0.3">
      <c r="B37" s="267"/>
      <c r="C37" s="263"/>
      <c r="D37" s="263"/>
      <c r="E37" s="263"/>
      <c r="F37" s="263"/>
      <c r="G37" s="263"/>
      <c r="H37" s="270" t="str">
        <f t="shared" ref="H37" si="10">IF(OR(F37="",G37=""),"",F37*G37)</f>
        <v/>
      </c>
      <c r="I37" s="263"/>
      <c r="J37" s="263"/>
      <c r="K37" s="265"/>
      <c r="L37" s="261"/>
      <c r="M37" s="276" t="str">
        <f t="shared" ref="M37" si="11">IF(AND(E37="Ameaça",H37&lt;=1),"VERDE",IF(AND(E37="Ameaça",H37&lt;=2.1),"AMARELO",IF(AND(E37="Ameaça",H37&lt;=4.5),"VERMELHO",IF(AND(E37="Oportunidade",H37&lt;=1),"AZUL1",IF(AND(E37="Oportunidade",H37&lt;=2.1),"AZUL2",IF(AND(E37="Oportunidade",H37&lt;=4.5),"AZUL3",""))))))</f>
        <v/>
      </c>
      <c r="N37" s="125"/>
    </row>
    <row r="38" spans="2:29" ht="16.5" thickTop="1" thickBot="1" x14ac:dyDescent="0.3">
      <c r="B38" s="267"/>
      <c r="C38" s="263"/>
      <c r="D38" s="263"/>
      <c r="E38" s="263"/>
      <c r="F38" s="263"/>
      <c r="G38" s="263"/>
      <c r="H38" s="270"/>
      <c r="I38" s="263"/>
      <c r="J38" s="263"/>
      <c r="K38" s="265"/>
      <c r="L38" s="261"/>
      <c r="M38" s="276"/>
      <c r="N38" s="125"/>
    </row>
    <row r="39" spans="2:29" ht="16.5" thickTop="1" thickBot="1" x14ac:dyDescent="0.3">
      <c r="B39" s="267"/>
      <c r="C39" s="263"/>
      <c r="D39" s="263"/>
      <c r="E39" s="263"/>
      <c r="F39" s="263"/>
      <c r="G39" s="263"/>
      <c r="H39" s="270"/>
      <c r="I39" s="263"/>
      <c r="J39" s="263"/>
      <c r="K39" s="265"/>
      <c r="L39" s="261"/>
      <c r="M39" s="276"/>
      <c r="N39" s="125"/>
    </row>
    <row r="40" spans="2:29" ht="16.5" thickTop="1" thickBot="1" x14ac:dyDescent="0.3">
      <c r="B40" s="272"/>
      <c r="C40" s="264"/>
      <c r="D40" s="264"/>
      <c r="E40" s="273"/>
      <c r="F40" s="264"/>
      <c r="G40" s="264"/>
      <c r="H40" s="274"/>
      <c r="I40" s="264"/>
      <c r="J40" s="264"/>
      <c r="K40" s="266"/>
      <c r="L40" s="261"/>
      <c r="M40" s="276"/>
      <c r="N40" s="125"/>
    </row>
    <row r="41" spans="2:29" ht="16.5" thickTop="1" thickBot="1" x14ac:dyDescent="0.3">
      <c r="B41" s="267"/>
      <c r="C41" s="263"/>
      <c r="D41" s="263"/>
      <c r="E41" s="263"/>
      <c r="F41" s="263"/>
      <c r="G41" s="263"/>
      <c r="H41" s="270" t="str">
        <f t="shared" ref="H41" si="12">IF(OR(F41="",G41=""),"",F41*G41)</f>
        <v/>
      </c>
      <c r="I41" s="263"/>
      <c r="J41" s="263"/>
      <c r="K41" s="265"/>
      <c r="L41" s="261"/>
      <c r="M41" s="276" t="str">
        <f t="shared" ref="M41" si="13">IF(AND(E41="Ameaça",H41&lt;=1),"VERDE",IF(AND(E41="Ameaça",H41&lt;=2.1),"AMARELO",IF(AND(E41="Ameaça",H41&lt;=4.5),"VERMELHO",IF(AND(E41="Oportunidade",H41&lt;=1),"AZUL1",IF(AND(E41="Oportunidade",H41&lt;=2.1),"AZUL2",IF(AND(E41="Oportunidade",H41&lt;=4.5),"AZUL3",""))))))</f>
        <v/>
      </c>
    </row>
    <row r="42" spans="2:29" ht="16.5" thickTop="1" thickBot="1" x14ac:dyDescent="0.3">
      <c r="B42" s="267"/>
      <c r="C42" s="263"/>
      <c r="D42" s="263"/>
      <c r="E42" s="263"/>
      <c r="F42" s="263"/>
      <c r="G42" s="263"/>
      <c r="H42" s="270"/>
      <c r="I42" s="263"/>
      <c r="J42" s="263"/>
      <c r="K42" s="265"/>
      <c r="L42" s="261"/>
      <c r="M42" s="276"/>
    </row>
    <row r="43" spans="2:29" ht="16.5" thickTop="1" thickBot="1" x14ac:dyDescent="0.3">
      <c r="B43" s="267"/>
      <c r="C43" s="263"/>
      <c r="D43" s="263"/>
      <c r="E43" s="263"/>
      <c r="F43" s="263"/>
      <c r="G43" s="263"/>
      <c r="H43" s="270"/>
      <c r="I43" s="263"/>
      <c r="J43" s="263"/>
      <c r="K43" s="265"/>
      <c r="L43" s="261"/>
      <c r="M43" s="276"/>
    </row>
    <row r="44" spans="2:29" ht="16.5" thickTop="1" thickBot="1" x14ac:dyDescent="0.3">
      <c r="B44" s="272"/>
      <c r="C44" s="264"/>
      <c r="D44" s="264"/>
      <c r="E44" s="273"/>
      <c r="F44" s="264"/>
      <c r="G44" s="264"/>
      <c r="H44" s="274"/>
      <c r="I44" s="264"/>
      <c r="J44" s="264"/>
      <c r="K44" s="266"/>
      <c r="L44" s="261"/>
      <c r="M44" s="276"/>
    </row>
    <row r="45" spans="2:29" ht="16.5" thickTop="1" thickBot="1" x14ac:dyDescent="0.3">
      <c r="B45" s="267"/>
      <c r="C45" s="263"/>
      <c r="D45" s="263"/>
      <c r="E45" s="263"/>
      <c r="F45" s="263"/>
      <c r="G45" s="263"/>
      <c r="H45" s="270" t="str">
        <f t="shared" ref="H45" si="14">IF(OR(F45="",G45=""),"",F45*G45)</f>
        <v/>
      </c>
      <c r="I45" s="263"/>
      <c r="J45" s="263"/>
      <c r="K45" s="265"/>
      <c r="L45" s="261"/>
      <c r="M45" s="276" t="str">
        <f t="shared" ref="M45" si="15">IF(AND(E45="Ameaça",H45&lt;=1),"VERDE",IF(AND(E45="Ameaça",H45&lt;=2.1),"AMARELO",IF(AND(E45="Ameaça",H45&lt;=4.5),"VERMELHO",IF(AND(E45="Oportunidade",H45&lt;=1),"AZUL1",IF(AND(E45="Oportunidade",H45&lt;=2.1),"AZUL2",IF(AND(E45="Oportunidade",H45&lt;=4.5),"AZUL3",""))))))</f>
        <v/>
      </c>
    </row>
    <row r="46" spans="2:29" ht="16.5" thickTop="1" thickBot="1" x14ac:dyDescent="0.3">
      <c r="B46" s="267"/>
      <c r="C46" s="263"/>
      <c r="D46" s="263"/>
      <c r="E46" s="263"/>
      <c r="F46" s="263"/>
      <c r="G46" s="263"/>
      <c r="H46" s="270"/>
      <c r="I46" s="263"/>
      <c r="J46" s="263"/>
      <c r="K46" s="265"/>
      <c r="L46" s="261"/>
      <c r="M46" s="276"/>
    </row>
    <row r="47" spans="2:29" ht="16.5" thickTop="1" thickBot="1" x14ac:dyDescent="0.3">
      <c r="B47" s="267"/>
      <c r="C47" s="263"/>
      <c r="D47" s="263"/>
      <c r="E47" s="263"/>
      <c r="F47" s="263"/>
      <c r="G47" s="263"/>
      <c r="H47" s="270"/>
      <c r="I47" s="263"/>
      <c r="J47" s="263"/>
      <c r="K47" s="265"/>
      <c r="L47" s="261"/>
      <c r="M47" s="276"/>
    </row>
    <row r="48" spans="2:29" ht="16.5" thickTop="1" thickBot="1" x14ac:dyDescent="0.3">
      <c r="B48" s="272"/>
      <c r="C48" s="264"/>
      <c r="D48" s="264"/>
      <c r="E48" s="273"/>
      <c r="F48" s="264"/>
      <c r="G48" s="264"/>
      <c r="H48" s="274"/>
      <c r="I48" s="264"/>
      <c r="J48" s="264"/>
      <c r="K48" s="266"/>
      <c r="L48" s="261"/>
      <c r="M48" s="276"/>
    </row>
    <row r="49" spans="2:13" ht="16.5" thickTop="1" thickBot="1" x14ac:dyDescent="0.3">
      <c r="B49" s="267"/>
      <c r="C49" s="263"/>
      <c r="D49" s="263"/>
      <c r="E49" s="263"/>
      <c r="F49" s="263"/>
      <c r="G49" s="263"/>
      <c r="H49" s="270" t="str">
        <f t="shared" ref="H49" si="16">IF(OR(F49="",G49=""),"",F49*G49)</f>
        <v/>
      </c>
      <c r="I49" s="263"/>
      <c r="J49" s="263"/>
      <c r="K49" s="265"/>
      <c r="L49" s="261"/>
      <c r="M49" s="276" t="str">
        <f t="shared" ref="M49" si="17">IF(AND(E49="Ameaça",H49&lt;=1),"VERDE",IF(AND(E49="Ameaça",H49&lt;=2.1),"AMARELO",IF(AND(E49="Ameaça",H49&lt;=4.5),"VERMELHO",IF(AND(E49="Oportunidade",H49&lt;=1),"AZUL1",IF(AND(E49="Oportunidade",H49&lt;=2.1),"AZUL2",IF(AND(E49="Oportunidade",H49&lt;=4.5),"AZUL3",""))))))</f>
        <v/>
      </c>
    </row>
    <row r="50" spans="2:13" ht="16.5" thickTop="1" thickBot="1" x14ac:dyDescent="0.3">
      <c r="B50" s="267"/>
      <c r="C50" s="263"/>
      <c r="D50" s="263"/>
      <c r="E50" s="263"/>
      <c r="F50" s="263"/>
      <c r="G50" s="263"/>
      <c r="H50" s="270"/>
      <c r="I50" s="263"/>
      <c r="J50" s="263"/>
      <c r="K50" s="265"/>
      <c r="L50" s="261"/>
      <c r="M50" s="276"/>
    </row>
    <row r="51" spans="2:13" ht="16.5" thickTop="1" thickBot="1" x14ac:dyDescent="0.3">
      <c r="B51" s="267"/>
      <c r="C51" s="263"/>
      <c r="D51" s="263"/>
      <c r="E51" s="263"/>
      <c r="F51" s="263"/>
      <c r="G51" s="263"/>
      <c r="H51" s="270"/>
      <c r="I51" s="263"/>
      <c r="J51" s="263"/>
      <c r="K51" s="265"/>
      <c r="L51" s="261"/>
      <c r="M51" s="276"/>
    </row>
    <row r="52" spans="2:13" ht="16.5" thickTop="1" thickBot="1" x14ac:dyDescent="0.3">
      <c r="B52" s="272"/>
      <c r="C52" s="264"/>
      <c r="D52" s="264"/>
      <c r="E52" s="273"/>
      <c r="F52" s="264"/>
      <c r="G52" s="264"/>
      <c r="H52" s="274"/>
      <c r="I52" s="264"/>
      <c r="J52" s="264"/>
      <c r="K52" s="266"/>
      <c r="L52" s="261"/>
      <c r="M52" s="276"/>
    </row>
    <row r="53" spans="2:13" ht="16.5" thickTop="1" thickBot="1" x14ac:dyDescent="0.3">
      <c r="B53" s="267"/>
      <c r="C53" s="263"/>
      <c r="D53" s="263"/>
      <c r="E53" s="263"/>
      <c r="F53" s="263"/>
      <c r="G53" s="263"/>
      <c r="H53" s="270" t="str">
        <f t="shared" ref="H53" si="18">IF(OR(F53="",G53=""),"",F53*G53)</f>
        <v/>
      </c>
      <c r="I53" s="263"/>
      <c r="J53" s="263"/>
      <c r="K53" s="265"/>
      <c r="L53" s="261"/>
      <c r="M53" s="276" t="str">
        <f t="shared" ref="M53" si="19">IF(AND(E53="Ameaça",H53&lt;=1),"VERDE",IF(AND(E53="Ameaça",H53&lt;=2.1),"AMARELO",IF(AND(E53="Ameaça",H53&lt;=4.5),"VERMELHO",IF(AND(E53="Oportunidade",H53&lt;=1),"AZUL1",IF(AND(E53="Oportunidade",H53&lt;=2.1),"AZUL2",IF(AND(E53="Oportunidade",H53&lt;=4.5),"AZUL3",""))))))</f>
        <v/>
      </c>
    </row>
    <row r="54" spans="2:13" ht="16.5" thickTop="1" thickBot="1" x14ac:dyDescent="0.3">
      <c r="B54" s="267"/>
      <c r="C54" s="263"/>
      <c r="D54" s="263"/>
      <c r="E54" s="263"/>
      <c r="F54" s="263"/>
      <c r="G54" s="263"/>
      <c r="H54" s="270"/>
      <c r="I54" s="263"/>
      <c r="J54" s="263"/>
      <c r="K54" s="265"/>
      <c r="L54" s="261"/>
      <c r="M54" s="276"/>
    </row>
    <row r="55" spans="2:13" ht="16.5" thickTop="1" thickBot="1" x14ac:dyDescent="0.3">
      <c r="B55" s="267"/>
      <c r="C55" s="263"/>
      <c r="D55" s="263"/>
      <c r="E55" s="263"/>
      <c r="F55" s="263"/>
      <c r="G55" s="263"/>
      <c r="H55" s="270"/>
      <c r="I55" s="263"/>
      <c r="J55" s="263"/>
      <c r="K55" s="265"/>
      <c r="L55" s="261"/>
      <c r="M55" s="276"/>
    </row>
    <row r="56" spans="2:13" ht="16.5" thickTop="1" thickBot="1" x14ac:dyDescent="0.3">
      <c r="B56" s="272"/>
      <c r="C56" s="264"/>
      <c r="D56" s="264"/>
      <c r="E56" s="273"/>
      <c r="F56" s="264"/>
      <c r="G56" s="264"/>
      <c r="H56" s="274"/>
      <c r="I56" s="264"/>
      <c r="J56" s="264"/>
      <c r="K56" s="266"/>
      <c r="L56" s="261"/>
      <c r="M56" s="276"/>
    </row>
    <row r="57" spans="2:13" ht="16.5" thickTop="1" thickBot="1" x14ac:dyDescent="0.3">
      <c r="B57" s="267"/>
      <c r="C57" s="263"/>
      <c r="D57" s="263"/>
      <c r="E57" s="263"/>
      <c r="F57" s="263"/>
      <c r="G57" s="263"/>
      <c r="H57" s="270" t="str">
        <f t="shared" ref="H57" si="20">IF(OR(F57="",G57=""),"",F57*G57)</f>
        <v/>
      </c>
      <c r="I57" s="263"/>
      <c r="J57" s="263"/>
      <c r="K57" s="265"/>
      <c r="L57" s="261"/>
      <c r="M57" s="276" t="str">
        <f t="shared" ref="M57" si="21">IF(AND(E57="Ameaça",H57&lt;=1),"VERDE",IF(AND(E57="Ameaça",H57&lt;=2.1),"AMARELO",IF(AND(E57="Ameaça",H57&lt;=4.5),"VERMELHO",IF(AND(E57="Oportunidade",H57&lt;=1),"AZUL1",IF(AND(E57="Oportunidade",H57&lt;=2.1),"AZUL2",IF(AND(E57="Oportunidade",H57&lt;=4.5),"AZUL3",""))))))</f>
        <v/>
      </c>
    </row>
    <row r="58" spans="2:13" ht="16.5" thickTop="1" thickBot="1" x14ac:dyDescent="0.3">
      <c r="B58" s="267"/>
      <c r="C58" s="263"/>
      <c r="D58" s="263"/>
      <c r="E58" s="263"/>
      <c r="F58" s="263"/>
      <c r="G58" s="263"/>
      <c r="H58" s="270"/>
      <c r="I58" s="263"/>
      <c r="J58" s="263"/>
      <c r="K58" s="265"/>
      <c r="L58" s="261"/>
      <c r="M58" s="276"/>
    </row>
    <row r="59" spans="2:13" ht="16.5" thickTop="1" thickBot="1" x14ac:dyDescent="0.3">
      <c r="B59" s="267"/>
      <c r="C59" s="263"/>
      <c r="D59" s="263"/>
      <c r="E59" s="263"/>
      <c r="F59" s="263"/>
      <c r="G59" s="263"/>
      <c r="H59" s="270"/>
      <c r="I59" s="263"/>
      <c r="J59" s="263"/>
      <c r="K59" s="265"/>
      <c r="L59" s="261"/>
      <c r="M59" s="276"/>
    </row>
    <row r="60" spans="2:13" ht="16.5" thickTop="1" thickBot="1" x14ac:dyDescent="0.3">
      <c r="B60" s="272"/>
      <c r="C60" s="264"/>
      <c r="D60" s="264"/>
      <c r="E60" s="273"/>
      <c r="F60" s="264"/>
      <c r="G60" s="264"/>
      <c r="H60" s="274"/>
      <c r="I60" s="264"/>
      <c r="J60" s="264"/>
      <c r="K60" s="266"/>
      <c r="L60" s="261"/>
      <c r="M60" s="276"/>
    </row>
    <row r="61" spans="2:13" ht="16.5" thickTop="1" thickBot="1" x14ac:dyDescent="0.3">
      <c r="B61" s="267"/>
      <c r="C61" s="263"/>
      <c r="D61" s="263"/>
      <c r="E61" s="263"/>
      <c r="F61" s="263"/>
      <c r="G61" s="263"/>
      <c r="H61" s="270" t="str">
        <f t="shared" ref="H61" si="22">IF(OR(F61="",G61=""),"",F61*G61)</f>
        <v/>
      </c>
      <c r="I61" s="263"/>
      <c r="J61" s="263"/>
      <c r="K61" s="265"/>
      <c r="L61" s="261"/>
      <c r="M61" s="276" t="str">
        <f t="shared" ref="M61" si="23">IF(AND(E61="Ameaça",H61&lt;=1),"VERDE",IF(AND(E61="Ameaça",H61&lt;=2.1),"AMARELO",IF(AND(E61="Ameaça",H61&lt;=4.5),"VERMELHO",IF(AND(E61="Oportunidade",H61&lt;=1),"AZUL1",IF(AND(E61="Oportunidade",H61&lt;=2.1),"AZUL2",IF(AND(E61="Oportunidade",H61&lt;=4.5),"AZUL3",""))))))</f>
        <v/>
      </c>
    </row>
    <row r="62" spans="2:13" ht="16.5" thickTop="1" thickBot="1" x14ac:dyDescent="0.3">
      <c r="B62" s="267"/>
      <c r="C62" s="263"/>
      <c r="D62" s="263"/>
      <c r="E62" s="263"/>
      <c r="F62" s="263"/>
      <c r="G62" s="263"/>
      <c r="H62" s="270"/>
      <c r="I62" s="263"/>
      <c r="J62" s="263"/>
      <c r="K62" s="265"/>
      <c r="L62" s="261"/>
      <c r="M62" s="276"/>
    </row>
    <row r="63" spans="2:13" ht="16.5" thickTop="1" thickBot="1" x14ac:dyDescent="0.3">
      <c r="B63" s="267"/>
      <c r="C63" s="263"/>
      <c r="D63" s="263"/>
      <c r="E63" s="263"/>
      <c r="F63" s="263"/>
      <c r="G63" s="263"/>
      <c r="H63" s="270"/>
      <c r="I63" s="263"/>
      <c r="J63" s="263"/>
      <c r="K63" s="265"/>
      <c r="L63" s="261"/>
      <c r="M63" s="276"/>
    </row>
    <row r="64" spans="2:13" ht="16.5" thickTop="1" thickBot="1" x14ac:dyDescent="0.3">
      <c r="B64" s="272"/>
      <c r="C64" s="264"/>
      <c r="D64" s="264"/>
      <c r="E64" s="273"/>
      <c r="F64" s="264"/>
      <c r="G64" s="264"/>
      <c r="H64" s="274"/>
      <c r="I64" s="264"/>
      <c r="J64" s="264"/>
      <c r="K64" s="266"/>
      <c r="L64" s="261"/>
      <c r="M64" s="276"/>
    </row>
    <row r="65" spans="2:13" ht="16.5" thickTop="1" thickBot="1" x14ac:dyDescent="0.3">
      <c r="B65" s="267"/>
      <c r="C65" s="263"/>
      <c r="D65" s="263"/>
      <c r="E65" s="263"/>
      <c r="F65" s="263"/>
      <c r="G65" s="263"/>
      <c r="H65" s="270" t="str">
        <f t="shared" ref="H65" si="24">IF(OR(F65="",G65=""),"",F65*G65)</f>
        <v/>
      </c>
      <c r="I65" s="263"/>
      <c r="J65" s="263"/>
      <c r="K65" s="265"/>
      <c r="L65" s="261"/>
      <c r="M65" s="276" t="str">
        <f t="shared" ref="M65" si="25">IF(AND(E65="Ameaça",H65&lt;=1),"VERDE",IF(AND(E65="Ameaça",H65&lt;=2.1),"AMARELO",IF(AND(E65="Ameaça",H65&lt;=4.5),"VERMELHO",IF(AND(E65="Oportunidade",H65&lt;=1),"AZUL1",IF(AND(E65="Oportunidade",H65&lt;=2.1),"AZUL2",IF(AND(E65="Oportunidade",H65&lt;=4.5),"AZUL3",""))))))</f>
        <v/>
      </c>
    </row>
    <row r="66" spans="2:13" ht="16.5" thickTop="1" thickBot="1" x14ac:dyDescent="0.3">
      <c r="B66" s="267"/>
      <c r="C66" s="263"/>
      <c r="D66" s="263"/>
      <c r="E66" s="263"/>
      <c r="F66" s="263"/>
      <c r="G66" s="263"/>
      <c r="H66" s="270"/>
      <c r="I66" s="263"/>
      <c r="J66" s="263"/>
      <c r="K66" s="265"/>
      <c r="L66" s="261"/>
      <c r="M66" s="276"/>
    </row>
    <row r="67" spans="2:13" ht="16.5" thickTop="1" thickBot="1" x14ac:dyDescent="0.3">
      <c r="B67" s="267"/>
      <c r="C67" s="263"/>
      <c r="D67" s="263"/>
      <c r="E67" s="263"/>
      <c r="F67" s="263"/>
      <c r="G67" s="263"/>
      <c r="H67" s="270"/>
      <c r="I67" s="263"/>
      <c r="J67" s="263"/>
      <c r="K67" s="265"/>
      <c r="L67" s="261"/>
      <c r="M67" s="276"/>
    </row>
    <row r="68" spans="2:13" ht="16.5" thickTop="1" thickBot="1" x14ac:dyDescent="0.3">
      <c r="B68" s="272"/>
      <c r="C68" s="264"/>
      <c r="D68" s="264"/>
      <c r="E68" s="273"/>
      <c r="F68" s="264"/>
      <c r="G68" s="264"/>
      <c r="H68" s="274"/>
      <c r="I68" s="264"/>
      <c r="J68" s="264"/>
      <c r="K68" s="266"/>
      <c r="L68" s="261"/>
      <c r="M68" s="276"/>
    </row>
    <row r="69" spans="2:13" ht="16.5" thickTop="1" thickBot="1" x14ac:dyDescent="0.3">
      <c r="B69" s="267"/>
      <c r="C69" s="263"/>
      <c r="D69" s="263"/>
      <c r="E69" s="263"/>
      <c r="F69" s="263"/>
      <c r="G69" s="263"/>
      <c r="H69" s="270" t="str">
        <f t="shared" ref="H69" si="26">IF(OR(F69="",G69=""),"",F69*G69)</f>
        <v/>
      </c>
      <c r="I69" s="263"/>
      <c r="J69" s="263"/>
      <c r="K69" s="265"/>
      <c r="L69" s="261"/>
      <c r="M69" s="276" t="str">
        <f t="shared" ref="M69" si="27">IF(AND(E69="Ameaça",H69&lt;=1),"VERDE",IF(AND(E69="Ameaça",H69&lt;=2.1),"AMARELO",IF(AND(E69="Ameaça",H69&lt;=4.5),"VERMELHO",IF(AND(E69="Oportunidade",H69&lt;=1),"AZUL1",IF(AND(E69="Oportunidade",H69&lt;=2.1),"AZUL2",IF(AND(E69="Oportunidade",H69&lt;=4.5),"AZUL3",""))))))</f>
        <v/>
      </c>
    </row>
    <row r="70" spans="2:13" ht="16.5" thickTop="1" thickBot="1" x14ac:dyDescent="0.3">
      <c r="B70" s="267"/>
      <c r="C70" s="263"/>
      <c r="D70" s="263"/>
      <c r="E70" s="263"/>
      <c r="F70" s="263"/>
      <c r="G70" s="263"/>
      <c r="H70" s="270"/>
      <c r="I70" s="263"/>
      <c r="J70" s="263"/>
      <c r="K70" s="265"/>
      <c r="L70" s="261"/>
      <c r="M70" s="276"/>
    </row>
    <row r="71" spans="2:13" ht="16.5" thickTop="1" thickBot="1" x14ac:dyDescent="0.3">
      <c r="B71" s="267"/>
      <c r="C71" s="263"/>
      <c r="D71" s="263"/>
      <c r="E71" s="263"/>
      <c r="F71" s="263"/>
      <c r="G71" s="263"/>
      <c r="H71" s="270"/>
      <c r="I71" s="263"/>
      <c r="J71" s="263"/>
      <c r="K71" s="265"/>
      <c r="L71" s="261"/>
      <c r="M71" s="276"/>
    </row>
    <row r="72" spans="2:13" ht="16.5" thickTop="1" thickBot="1" x14ac:dyDescent="0.3">
      <c r="B72" s="272"/>
      <c r="C72" s="264"/>
      <c r="D72" s="264"/>
      <c r="E72" s="273"/>
      <c r="F72" s="264"/>
      <c r="G72" s="264"/>
      <c r="H72" s="274"/>
      <c r="I72" s="264"/>
      <c r="J72" s="264"/>
      <c r="K72" s="266"/>
      <c r="L72" s="261"/>
      <c r="M72" s="276"/>
    </row>
    <row r="73" spans="2:13" ht="16.5" thickTop="1" thickBot="1" x14ac:dyDescent="0.3">
      <c r="B73" s="267"/>
      <c r="C73" s="263"/>
      <c r="D73" s="263"/>
      <c r="E73" s="263"/>
      <c r="F73" s="263"/>
      <c r="G73" s="263"/>
      <c r="H73" s="270" t="str">
        <f t="shared" ref="H73" si="28">IF(OR(F73="",G73=""),"",F73*G73)</f>
        <v/>
      </c>
      <c r="I73" s="263"/>
      <c r="J73" s="263"/>
      <c r="K73" s="265"/>
      <c r="L73" s="261"/>
      <c r="M73" s="276" t="str">
        <f t="shared" ref="M73" si="29">IF(AND(E73="Ameaça",H73&lt;=1),"VERDE",IF(AND(E73="Ameaça",H73&lt;=2.1),"AMARELO",IF(AND(E73="Ameaça",H73&lt;=4.5),"VERMELHO",IF(AND(E73="Oportunidade",H73&lt;=1),"AZUL1",IF(AND(E73="Oportunidade",H73&lt;=2.1),"AZUL2",IF(AND(E73="Oportunidade",H73&lt;=4.5),"AZUL3",""))))))</f>
        <v/>
      </c>
    </row>
    <row r="74" spans="2:13" ht="16.5" thickTop="1" thickBot="1" x14ac:dyDescent="0.3">
      <c r="B74" s="267"/>
      <c r="C74" s="263"/>
      <c r="D74" s="263"/>
      <c r="E74" s="263"/>
      <c r="F74" s="263"/>
      <c r="G74" s="263"/>
      <c r="H74" s="270"/>
      <c r="I74" s="263"/>
      <c r="J74" s="263"/>
      <c r="K74" s="265"/>
      <c r="L74" s="261"/>
      <c r="M74" s="276"/>
    </row>
    <row r="75" spans="2:13" ht="16.5" thickTop="1" thickBot="1" x14ac:dyDescent="0.3">
      <c r="B75" s="267"/>
      <c r="C75" s="263"/>
      <c r="D75" s="263"/>
      <c r="E75" s="263"/>
      <c r="F75" s="263"/>
      <c r="G75" s="263"/>
      <c r="H75" s="270"/>
      <c r="I75" s="263"/>
      <c r="J75" s="263"/>
      <c r="K75" s="265"/>
      <c r="L75" s="261"/>
      <c r="M75" s="276"/>
    </row>
    <row r="76" spans="2:13" ht="16.5" thickTop="1" thickBot="1" x14ac:dyDescent="0.3">
      <c r="B76" s="272"/>
      <c r="C76" s="264"/>
      <c r="D76" s="264"/>
      <c r="E76" s="273"/>
      <c r="F76" s="264"/>
      <c r="G76" s="264"/>
      <c r="H76" s="274"/>
      <c r="I76" s="264"/>
      <c r="J76" s="264"/>
      <c r="K76" s="266"/>
      <c r="L76" s="261"/>
      <c r="M76" s="276"/>
    </row>
    <row r="77" spans="2:13" ht="16.5" thickTop="1" thickBot="1" x14ac:dyDescent="0.3">
      <c r="B77" s="267"/>
      <c r="C77" s="263"/>
      <c r="D77" s="263"/>
      <c r="E77" s="263"/>
      <c r="F77" s="263"/>
      <c r="G77" s="263"/>
      <c r="H77" s="270" t="str">
        <f t="shared" ref="H77" si="30">IF(OR(F77="",G77=""),"",F77*G77)</f>
        <v/>
      </c>
      <c r="I77" s="263"/>
      <c r="J77" s="263"/>
      <c r="K77" s="265"/>
      <c r="L77" s="261"/>
      <c r="M77" s="276" t="str">
        <f t="shared" ref="M77" si="31">IF(AND(E77="Ameaça",H77&lt;=1),"VERDE",IF(AND(E77="Ameaça",H77&lt;=2.1),"AMARELO",IF(AND(E77="Ameaça",H77&lt;=4.5),"VERMELHO",IF(AND(E77="Oportunidade",H77&lt;=1),"AZUL1",IF(AND(E77="Oportunidade",H77&lt;=2.1),"AZUL2",IF(AND(E77="Oportunidade",H77&lt;=4.5),"AZUL3",""))))))</f>
        <v/>
      </c>
    </row>
    <row r="78" spans="2:13" ht="16.5" thickTop="1" thickBot="1" x14ac:dyDescent="0.3">
      <c r="B78" s="267"/>
      <c r="C78" s="263"/>
      <c r="D78" s="263"/>
      <c r="E78" s="263"/>
      <c r="F78" s="263"/>
      <c r="G78" s="263"/>
      <c r="H78" s="270"/>
      <c r="I78" s="263"/>
      <c r="J78" s="263"/>
      <c r="K78" s="265"/>
      <c r="L78" s="261"/>
      <c r="M78" s="276"/>
    </row>
    <row r="79" spans="2:13" ht="16.5" thickTop="1" thickBot="1" x14ac:dyDescent="0.3">
      <c r="B79" s="267"/>
      <c r="C79" s="263"/>
      <c r="D79" s="263"/>
      <c r="E79" s="263"/>
      <c r="F79" s="263"/>
      <c r="G79" s="263"/>
      <c r="H79" s="270"/>
      <c r="I79" s="263"/>
      <c r="J79" s="263"/>
      <c r="K79" s="265"/>
      <c r="L79" s="261"/>
      <c r="M79" s="276"/>
    </row>
    <row r="80" spans="2:13" ht="16.5" thickTop="1" thickBot="1" x14ac:dyDescent="0.3">
      <c r="B80" s="272"/>
      <c r="C80" s="264"/>
      <c r="D80" s="264"/>
      <c r="E80" s="273"/>
      <c r="F80" s="264"/>
      <c r="G80" s="264"/>
      <c r="H80" s="274"/>
      <c r="I80" s="264"/>
      <c r="J80" s="264"/>
      <c r="K80" s="266"/>
      <c r="L80" s="261"/>
      <c r="M80" s="276"/>
    </row>
    <row r="81" spans="2:13" ht="16.5" thickTop="1" thickBot="1" x14ac:dyDescent="0.3">
      <c r="B81" s="267"/>
      <c r="C81" s="263"/>
      <c r="D81" s="263"/>
      <c r="E81" s="263"/>
      <c r="F81" s="263"/>
      <c r="G81" s="263"/>
      <c r="H81" s="270" t="str">
        <f t="shared" ref="H81" si="32">IF(OR(F81="",G81=""),"",F81*G81)</f>
        <v/>
      </c>
      <c r="I81" s="263"/>
      <c r="J81" s="263"/>
      <c r="K81" s="265"/>
      <c r="L81" s="261"/>
      <c r="M81" s="276" t="str">
        <f t="shared" ref="M81" si="33">IF(AND(E81="Ameaça",H81&lt;=1),"VERDE",IF(AND(E81="Ameaça",H81&lt;=2.1),"AMARELO",IF(AND(E81="Ameaça",H81&lt;=4.5),"VERMELHO",IF(AND(E81="Oportunidade",H81&lt;=1),"AZUL1",IF(AND(E81="Oportunidade",H81&lt;=2.1),"AZUL2",IF(AND(E81="Oportunidade",H81&lt;=4.5),"AZUL3",""))))))</f>
        <v/>
      </c>
    </row>
    <row r="82" spans="2:13" ht="16.5" thickTop="1" thickBot="1" x14ac:dyDescent="0.3">
      <c r="B82" s="267"/>
      <c r="C82" s="263"/>
      <c r="D82" s="263"/>
      <c r="E82" s="263"/>
      <c r="F82" s="263"/>
      <c r="G82" s="263"/>
      <c r="H82" s="270"/>
      <c r="I82" s="263"/>
      <c r="J82" s="263"/>
      <c r="K82" s="265"/>
      <c r="L82" s="261"/>
      <c r="M82" s="276"/>
    </row>
    <row r="83" spans="2:13" ht="16.5" thickTop="1" thickBot="1" x14ac:dyDescent="0.3">
      <c r="B83" s="267"/>
      <c r="C83" s="263"/>
      <c r="D83" s="263"/>
      <c r="E83" s="263"/>
      <c r="F83" s="263"/>
      <c r="G83" s="263"/>
      <c r="H83" s="270"/>
      <c r="I83" s="263"/>
      <c r="J83" s="263"/>
      <c r="K83" s="265"/>
      <c r="L83" s="261"/>
      <c r="M83" s="276"/>
    </row>
    <row r="84" spans="2:13" ht="16.5" thickTop="1" thickBot="1" x14ac:dyDescent="0.3">
      <c r="B84" s="272"/>
      <c r="C84" s="264"/>
      <c r="D84" s="264"/>
      <c r="E84" s="273"/>
      <c r="F84" s="264"/>
      <c r="G84" s="264"/>
      <c r="H84" s="274"/>
      <c r="I84" s="264"/>
      <c r="J84" s="264"/>
      <c r="K84" s="266"/>
      <c r="L84" s="261"/>
      <c r="M84" s="276"/>
    </row>
    <row r="85" spans="2:13" ht="16.5" thickTop="1" thickBot="1" x14ac:dyDescent="0.3">
      <c r="B85" s="267"/>
      <c r="C85" s="263"/>
      <c r="D85" s="263"/>
      <c r="E85" s="263"/>
      <c r="F85" s="263"/>
      <c r="G85" s="263"/>
      <c r="H85" s="270" t="str">
        <f t="shared" ref="H85" si="34">IF(OR(F85="",G85=""),"",F85*G85)</f>
        <v/>
      </c>
      <c r="I85" s="263"/>
      <c r="J85" s="263"/>
      <c r="K85" s="265"/>
      <c r="L85" s="261"/>
      <c r="M85" s="276" t="str">
        <f t="shared" ref="M85" si="35">IF(AND(E85="Ameaça",H85&lt;=1),"VERDE",IF(AND(E85="Ameaça",H85&lt;=2.1),"AMARELO",IF(AND(E85="Ameaça",H85&lt;=4.5),"VERMELHO",IF(AND(E85="Oportunidade",H85&lt;=1),"AZUL1",IF(AND(E85="Oportunidade",H85&lt;=2.1),"AZUL2",IF(AND(E85="Oportunidade",H85&lt;=4.5),"AZUL3",""))))))</f>
        <v/>
      </c>
    </row>
    <row r="86" spans="2:13" ht="16.5" thickTop="1" thickBot="1" x14ac:dyDescent="0.3">
      <c r="B86" s="267"/>
      <c r="C86" s="263"/>
      <c r="D86" s="263"/>
      <c r="E86" s="263"/>
      <c r="F86" s="263"/>
      <c r="G86" s="263"/>
      <c r="H86" s="270"/>
      <c r="I86" s="263"/>
      <c r="J86" s="263"/>
      <c r="K86" s="265"/>
      <c r="L86" s="261"/>
      <c r="M86" s="276"/>
    </row>
    <row r="87" spans="2:13" ht="16.5" thickTop="1" thickBot="1" x14ac:dyDescent="0.3">
      <c r="B87" s="267"/>
      <c r="C87" s="263"/>
      <c r="D87" s="263"/>
      <c r="E87" s="263"/>
      <c r="F87" s="263"/>
      <c r="G87" s="263"/>
      <c r="H87" s="270"/>
      <c r="I87" s="263"/>
      <c r="J87" s="263"/>
      <c r="K87" s="265"/>
      <c r="L87" s="261"/>
      <c r="M87" s="276"/>
    </row>
    <row r="88" spans="2:13" ht="16.5" thickTop="1" thickBot="1" x14ac:dyDescent="0.3">
      <c r="B88" s="272"/>
      <c r="C88" s="264"/>
      <c r="D88" s="264"/>
      <c r="E88" s="273"/>
      <c r="F88" s="264"/>
      <c r="G88" s="264"/>
      <c r="H88" s="274"/>
      <c r="I88" s="264"/>
      <c r="J88" s="264"/>
      <c r="K88" s="266"/>
      <c r="L88" s="261"/>
      <c r="M88" s="276"/>
    </row>
    <row r="89" spans="2:13" ht="16.5" thickTop="1" thickBot="1" x14ac:dyDescent="0.3">
      <c r="B89" s="267"/>
      <c r="C89" s="263"/>
      <c r="D89" s="263"/>
      <c r="E89" s="263"/>
      <c r="F89" s="263"/>
      <c r="G89" s="263"/>
      <c r="H89" s="270" t="str">
        <f t="shared" ref="H89" si="36">IF(OR(F89="",G89=""),"",F89*G89)</f>
        <v/>
      </c>
      <c r="I89" s="263"/>
      <c r="J89" s="263"/>
      <c r="K89" s="265"/>
      <c r="L89" s="261"/>
    </row>
    <row r="90" spans="2:13" ht="16.5" thickTop="1" thickBot="1" x14ac:dyDescent="0.3">
      <c r="B90" s="267"/>
      <c r="C90" s="263"/>
      <c r="D90" s="263"/>
      <c r="E90" s="263"/>
      <c r="F90" s="263"/>
      <c r="G90" s="263"/>
      <c r="H90" s="270"/>
      <c r="I90" s="263"/>
      <c r="J90" s="263"/>
      <c r="K90" s="265"/>
      <c r="L90" s="261"/>
    </row>
    <row r="91" spans="2:13" ht="16.5" thickTop="1" thickBot="1" x14ac:dyDescent="0.3">
      <c r="B91" s="267"/>
      <c r="C91" s="263"/>
      <c r="D91" s="263"/>
      <c r="E91" s="263"/>
      <c r="F91" s="263"/>
      <c r="G91" s="263"/>
      <c r="H91" s="270"/>
      <c r="I91" s="263"/>
      <c r="J91" s="263"/>
      <c r="K91" s="265"/>
      <c r="L91" s="261"/>
    </row>
    <row r="92" spans="2:13" ht="16.5" thickTop="1" thickBot="1" x14ac:dyDescent="0.3">
      <c r="B92" s="272"/>
      <c r="C92" s="264"/>
      <c r="D92" s="264"/>
      <c r="E92" s="273"/>
      <c r="F92" s="264"/>
      <c r="G92" s="264"/>
      <c r="H92" s="274"/>
      <c r="I92" s="264"/>
      <c r="J92" s="264"/>
      <c r="K92" s="266"/>
      <c r="L92" s="261"/>
    </row>
    <row r="93" spans="2:13" ht="16.5" thickTop="1" thickBot="1" x14ac:dyDescent="0.3">
      <c r="B93" s="267"/>
      <c r="C93" s="263"/>
      <c r="D93" s="263"/>
      <c r="E93" s="263"/>
      <c r="F93" s="263"/>
      <c r="G93" s="263"/>
      <c r="H93" s="270" t="str">
        <f t="shared" ref="H93" si="37">IF(OR(F93="",G93=""),"",F93*G93)</f>
        <v/>
      </c>
      <c r="I93" s="263"/>
      <c r="J93" s="263"/>
      <c r="K93" s="265"/>
      <c r="L93" s="261"/>
    </row>
    <row r="94" spans="2:13" ht="16.5" thickTop="1" thickBot="1" x14ac:dyDescent="0.3">
      <c r="B94" s="267"/>
      <c r="C94" s="263"/>
      <c r="D94" s="263"/>
      <c r="E94" s="263"/>
      <c r="F94" s="263"/>
      <c r="G94" s="263"/>
      <c r="H94" s="270"/>
      <c r="I94" s="263"/>
      <c r="J94" s="263"/>
      <c r="K94" s="265"/>
      <c r="L94" s="261"/>
    </row>
    <row r="95" spans="2:13" ht="16.5" thickTop="1" thickBot="1" x14ac:dyDescent="0.3">
      <c r="B95" s="267"/>
      <c r="C95" s="263"/>
      <c r="D95" s="263"/>
      <c r="E95" s="263"/>
      <c r="F95" s="263"/>
      <c r="G95" s="263"/>
      <c r="H95" s="270"/>
      <c r="I95" s="263"/>
      <c r="J95" s="263"/>
      <c r="K95" s="265"/>
      <c r="L95" s="261"/>
    </row>
    <row r="96" spans="2:13" ht="16.5" thickTop="1" thickBot="1" x14ac:dyDescent="0.3">
      <c r="B96" s="272"/>
      <c r="C96" s="264"/>
      <c r="D96" s="264"/>
      <c r="E96" s="273"/>
      <c r="F96" s="264"/>
      <c r="G96" s="264"/>
      <c r="H96" s="274"/>
      <c r="I96" s="264"/>
      <c r="J96" s="264"/>
      <c r="K96" s="266"/>
      <c r="L96" s="261"/>
    </row>
    <row r="97" spans="2:12" ht="16.5" thickTop="1" thickBot="1" x14ac:dyDescent="0.3">
      <c r="B97" s="267"/>
      <c r="C97" s="263"/>
      <c r="D97" s="263"/>
      <c r="E97" s="263"/>
      <c r="F97" s="263"/>
      <c r="G97" s="263"/>
      <c r="H97" s="270" t="str">
        <f t="shared" ref="H97" si="38">IF(OR(F97="",G97=""),"",F97*G97)</f>
        <v/>
      </c>
      <c r="I97" s="263"/>
      <c r="J97" s="263"/>
      <c r="K97" s="265"/>
      <c r="L97" s="261"/>
    </row>
    <row r="98" spans="2:12" ht="16.5" thickTop="1" thickBot="1" x14ac:dyDescent="0.3">
      <c r="B98" s="267"/>
      <c r="C98" s="263"/>
      <c r="D98" s="263"/>
      <c r="E98" s="263"/>
      <c r="F98" s="263"/>
      <c r="G98" s="263"/>
      <c r="H98" s="270"/>
      <c r="I98" s="263"/>
      <c r="J98" s="263"/>
      <c r="K98" s="265"/>
      <c r="L98" s="261"/>
    </row>
    <row r="99" spans="2:12" ht="16.5" thickTop="1" thickBot="1" x14ac:dyDescent="0.3">
      <c r="B99" s="267"/>
      <c r="C99" s="263"/>
      <c r="D99" s="263"/>
      <c r="E99" s="263"/>
      <c r="F99" s="263"/>
      <c r="G99" s="263"/>
      <c r="H99" s="270"/>
      <c r="I99" s="263"/>
      <c r="J99" s="263"/>
      <c r="K99" s="265"/>
      <c r="L99" s="261"/>
    </row>
    <row r="100" spans="2:12" ht="16.5" thickTop="1" thickBot="1" x14ac:dyDescent="0.3">
      <c r="B100" s="272"/>
      <c r="C100" s="264"/>
      <c r="D100" s="264"/>
      <c r="E100" s="273"/>
      <c r="F100" s="264"/>
      <c r="G100" s="264"/>
      <c r="H100" s="274"/>
      <c r="I100" s="264"/>
      <c r="J100" s="264"/>
      <c r="K100" s="266"/>
      <c r="L100" s="261"/>
    </row>
    <row r="101" spans="2:12" ht="16.5" thickTop="1" thickBot="1" x14ac:dyDescent="0.3">
      <c r="B101" s="267"/>
      <c r="C101" s="263"/>
      <c r="D101" s="263"/>
      <c r="E101" s="263"/>
      <c r="F101" s="263"/>
      <c r="G101" s="263"/>
      <c r="H101" s="270" t="str">
        <f t="shared" ref="H101" si="39">IF(OR(F101="",G101=""),"",F101*G101)</f>
        <v/>
      </c>
      <c r="I101" s="263"/>
      <c r="J101" s="263"/>
      <c r="K101" s="265"/>
      <c r="L101" s="261"/>
    </row>
    <row r="102" spans="2:12" ht="16.5" thickTop="1" thickBot="1" x14ac:dyDescent="0.3">
      <c r="B102" s="267"/>
      <c r="C102" s="263"/>
      <c r="D102" s="263"/>
      <c r="E102" s="263"/>
      <c r="F102" s="263"/>
      <c r="G102" s="263"/>
      <c r="H102" s="270"/>
      <c r="I102" s="263"/>
      <c r="J102" s="263"/>
      <c r="K102" s="265"/>
      <c r="L102" s="261"/>
    </row>
    <row r="103" spans="2:12" ht="16.5" thickTop="1" thickBot="1" x14ac:dyDescent="0.3">
      <c r="B103" s="267"/>
      <c r="C103" s="263"/>
      <c r="D103" s="263"/>
      <c r="E103" s="263"/>
      <c r="F103" s="263"/>
      <c r="G103" s="263"/>
      <c r="H103" s="270"/>
      <c r="I103" s="263"/>
      <c r="J103" s="263"/>
      <c r="K103" s="265"/>
      <c r="L103" s="261"/>
    </row>
    <row r="104" spans="2:12" ht="16.5" thickTop="1" thickBot="1" x14ac:dyDescent="0.3">
      <c r="B104" s="272"/>
      <c r="C104" s="264"/>
      <c r="D104" s="264"/>
      <c r="E104" s="273"/>
      <c r="F104" s="264"/>
      <c r="G104" s="264"/>
      <c r="H104" s="274"/>
      <c r="I104" s="264"/>
      <c r="J104" s="264"/>
      <c r="K104" s="266"/>
      <c r="L104" s="261"/>
    </row>
    <row r="105" spans="2:12" ht="16.5" thickTop="1" thickBot="1" x14ac:dyDescent="0.3">
      <c r="B105" s="267"/>
      <c r="C105" s="263"/>
      <c r="D105" s="263"/>
      <c r="E105" s="263"/>
      <c r="F105" s="263"/>
      <c r="G105" s="263"/>
      <c r="H105" s="270" t="str">
        <f t="shared" ref="H105" si="40">IF(OR(F105="",G105=""),"",F105*G105)</f>
        <v/>
      </c>
      <c r="I105" s="263"/>
      <c r="J105" s="263"/>
      <c r="K105" s="265"/>
      <c r="L105" s="261"/>
    </row>
    <row r="106" spans="2:12" ht="16.5" thickTop="1" thickBot="1" x14ac:dyDescent="0.3">
      <c r="B106" s="267"/>
      <c r="C106" s="263"/>
      <c r="D106" s="263"/>
      <c r="E106" s="263"/>
      <c r="F106" s="263"/>
      <c r="G106" s="263"/>
      <c r="H106" s="270"/>
      <c r="I106" s="263"/>
      <c r="J106" s="263"/>
      <c r="K106" s="265"/>
      <c r="L106" s="261"/>
    </row>
    <row r="107" spans="2:12" ht="16.5" thickTop="1" thickBot="1" x14ac:dyDescent="0.3">
      <c r="B107" s="267"/>
      <c r="C107" s="263"/>
      <c r="D107" s="263"/>
      <c r="E107" s="263"/>
      <c r="F107" s="263"/>
      <c r="G107" s="263"/>
      <c r="H107" s="270"/>
      <c r="I107" s="263"/>
      <c r="J107" s="263"/>
      <c r="K107" s="265"/>
      <c r="L107" s="261"/>
    </row>
    <row r="108" spans="2:12" ht="16.5" thickTop="1" thickBot="1" x14ac:dyDescent="0.3">
      <c r="B108" s="272"/>
      <c r="C108" s="264"/>
      <c r="D108" s="264"/>
      <c r="E108" s="273"/>
      <c r="F108" s="264"/>
      <c r="G108" s="264"/>
      <c r="H108" s="274"/>
      <c r="I108" s="264"/>
      <c r="J108" s="264"/>
      <c r="K108" s="266"/>
      <c r="L108" s="261"/>
    </row>
    <row r="109" spans="2:12" ht="16.5" thickTop="1" thickBot="1" x14ac:dyDescent="0.3">
      <c r="B109" s="267"/>
      <c r="C109" s="263"/>
      <c r="D109" s="263"/>
      <c r="E109" s="263"/>
      <c r="F109" s="263"/>
      <c r="G109" s="263"/>
      <c r="H109" s="270" t="str">
        <f t="shared" ref="H109" si="41">IF(OR(F109="",G109=""),"",F109*G109)</f>
        <v/>
      </c>
      <c r="I109" s="263"/>
      <c r="J109" s="263"/>
      <c r="K109" s="265"/>
      <c r="L109" s="261"/>
    </row>
    <row r="110" spans="2:12" ht="16.5" thickTop="1" thickBot="1" x14ac:dyDescent="0.3">
      <c r="B110" s="267"/>
      <c r="C110" s="263"/>
      <c r="D110" s="263"/>
      <c r="E110" s="263"/>
      <c r="F110" s="263"/>
      <c r="G110" s="263"/>
      <c r="H110" s="270"/>
      <c r="I110" s="263"/>
      <c r="J110" s="263"/>
      <c r="K110" s="265"/>
      <c r="L110" s="261"/>
    </row>
    <row r="111" spans="2:12" ht="16.5" thickTop="1" thickBot="1" x14ac:dyDescent="0.3">
      <c r="B111" s="267"/>
      <c r="C111" s="263"/>
      <c r="D111" s="263"/>
      <c r="E111" s="263"/>
      <c r="F111" s="263"/>
      <c r="G111" s="263"/>
      <c r="H111" s="270"/>
      <c r="I111" s="263"/>
      <c r="J111" s="263"/>
      <c r="K111" s="265"/>
      <c r="L111" s="261"/>
    </row>
    <row r="112" spans="2:12" ht="16.5" thickTop="1" thickBot="1" x14ac:dyDescent="0.3">
      <c r="B112" s="272"/>
      <c r="C112" s="264"/>
      <c r="D112" s="264"/>
      <c r="E112" s="273"/>
      <c r="F112" s="264"/>
      <c r="G112" s="264"/>
      <c r="H112" s="274"/>
      <c r="I112" s="264"/>
      <c r="J112" s="264"/>
      <c r="K112" s="266"/>
      <c r="L112" s="261"/>
    </row>
    <row r="113" spans="2:12" ht="16.5" thickTop="1" thickBot="1" x14ac:dyDescent="0.3">
      <c r="B113" s="267"/>
      <c r="C113" s="263"/>
      <c r="D113" s="263"/>
      <c r="E113" s="263"/>
      <c r="F113" s="263"/>
      <c r="G113" s="263"/>
      <c r="H113" s="270" t="str">
        <f t="shared" ref="H113" si="42">IF(OR(F113="",G113=""),"",F113*G113)</f>
        <v/>
      </c>
      <c r="I113" s="263"/>
      <c r="J113" s="263"/>
      <c r="K113" s="265"/>
      <c r="L113" s="261"/>
    </row>
    <row r="114" spans="2:12" ht="16.5" thickTop="1" thickBot="1" x14ac:dyDescent="0.3">
      <c r="B114" s="267"/>
      <c r="C114" s="263"/>
      <c r="D114" s="263"/>
      <c r="E114" s="263"/>
      <c r="F114" s="263"/>
      <c r="G114" s="263"/>
      <c r="H114" s="270"/>
      <c r="I114" s="263"/>
      <c r="J114" s="263"/>
      <c r="K114" s="265"/>
      <c r="L114" s="261"/>
    </row>
    <row r="115" spans="2:12" ht="16.5" thickTop="1" thickBot="1" x14ac:dyDescent="0.3">
      <c r="B115" s="267"/>
      <c r="C115" s="263"/>
      <c r="D115" s="263"/>
      <c r="E115" s="263"/>
      <c r="F115" s="263"/>
      <c r="G115" s="263"/>
      <c r="H115" s="270"/>
      <c r="I115" s="263"/>
      <c r="J115" s="263"/>
      <c r="K115" s="265"/>
      <c r="L115" s="261"/>
    </row>
    <row r="116" spans="2:12" ht="16.5" thickTop="1" thickBot="1" x14ac:dyDescent="0.3">
      <c r="B116" s="272"/>
      <c r="C116" s="264"/>
      <c r="D116" s="264"/>
      <c r="E116" s="273"/>
      <c r="F116" s="264"/>
      <c r="G116" s="264"/>
      <c r="H116" s="274"/>
      <c r="I116" s="264"/>
      <c r="J116" s="264"/>
      <c r="K116" s="266"/>
      <c r="L116" s="261"/>
    </row>
    <row r="117" spans="2:12" ht="16.5" thickTop="1" thickBot="1" x14ac:dyDescent="0.3">
      <c r="B117" s="267"/>
      <c r="C117" s="263"/>
      <c r="D117" s="263"/>
      <c r="E117" s="263"/>
      <c r="F117" s="263"/>
      <c r="G117" s="263"/>
      <c r="H117" s="270" t="str">
        <f t="shared" ref="H117" si="43">IF(OR(F117="",G117=""),"",F117*G117)</f>
        <v/>
      </c>
      <c r="I117" s="263"/>
      <c r="J117" s="263"/>
      <c r="K117" s="265"/>
      <c r="L117" s="261"/>
    </row>
    <row r="118" spans="2:12" ht="16.5" thickTop="1" thickBot="1" x14ac:dyDescent="0.3">
      <c r="B118" s="267"/>
      <c r="C118" s="263"/>
      <c r="D118" s="263"/>
      <c r="E118" s="263"/>
      <c r="F118" s="263"/>
      <c r="G118" s="263"/>
      <c r="H118" s="270"/>
      <c r="I118" s="263"/>
      <c r="J118" s="263"/>
      <c r="K118" s="265"/>
      <c r="L118" s="261"/>
    </row>
    <row r="119" spans="2:12" ht="16.5" thickTop="1" thickBot="1" x14ac:dyDescent="0.3">
      <c r="B119" s="267"/>
      <c r="C119" s="263"/>
      <c r="D119" s="263"/>
      <c r="E119" s="263"/>
      <c r="F119" s="263"/>
      <c r="G119" s="263"/>
      <c r="H119" s="270"/>
      <c r="I119" s="263"/>
      <c r="J119" s="263"/>
      <c r="K119" s="265"/>
      <c r="L119" s="261"/>
    </row>
    <row r="120" spans="2:12" ht="16.5" thickTop="1" thickBot="1" x14ac:dyDescent="0.3">
      <c r="B120" s="272"/>
      <c r="C120" s="264"/>
      <c r="D120" s="264"/>
      <c r="E120" s="273"/>
      <c r="F120" s="264"/>
      <c r="G120" s="264"/>
      <c r="H120" s="274"/>
      <c r="I120" s="264"/>
      <c r="J120" s="264"/>
      <c r="K120" s="266"/>
      <c r="L120" s="261"/>
    </row>
    <row r="121" spans="2:12" ht="16.5" thickTop="1" thickBot="1" x14ac:dyDescent="0.3">
      <c r="B121" s="267"/>
      <c r="C121" s="263"/>
      <c r="D121" s="263"/>
      <c r="E121" s="263"/>
      <c r="F121" s="263"/>
      <c r="G121" s="263"/>
      <c r="H121" s="270" t="str">
        <f t="shared" ref="H121" si="44">IF(OR(F121="",G121=""),"",F121*G121)</f>
        <v/>
      </c>
      <c r="I121" s="263"/>
      <c r="J121" s="263"/>
      <c r="K121" s="265"/>
      <c r="L121" s="261"/>
    </row>
    <row r="122" spans="2:12" ht="16.5" thickTop="1" thickBot="1" x14ac:dyDescent="0.3">
      <c r="B122" s="267"/>
      <c r="C122" s="263"/>
      <c r="D122" s="263"/>
      <c r="E122" s="263"/>
      <c r="F122" s="263"/>
      <c r="G122" s="263"/>
      <c r="H122" s="270"/>
      <c r="I122" s="263"/>
      <c r="J122" s="263"/>
      <c r="K122" s="265"/>
      <c r="L122" s="261"/>
    </row>
    <row r="123" spans="2:12" ht="16.5" thickTop="1" thickBot="1" x14ac:dyDescent="0.3">
      <c r="B123" s="267"/>
      <c r="C123" s="263"/>
      <c r="D123" s="263"/>
      <c r="E123" s="263"/>
      <c r="F123" s="263"/>
      <c r="G123" s="263"/>
      <c r="H123" s="270"/>
      <c r="I123" s="263"/>
      <c r="J123" s="263"/>
      <c r="K123" s="265"/>
      <c r="L123" s="261"/>
    </row>
    <row r="124" spans="2:12" ht="16.5" thickTop="1" thickBot="1" x14ac:dyDescent="0.3">
      <c r="B124" s="272"/>
      <c r="C124" s="264"/>
      <c r="D124" s="264"/>
      <c r="E124" s="273"/>
      <c r="F124" s="264"/>
      <c r="G124" s="264"/>
      <c r="H124" s="274"/>
      <c r="I124" s="264"/>
      <c r="J124" s="264"/>
      <c r="K124" s="266"/>
      <c r="L124" s="261"/>
    </row>
    <row r="125" spans="2:12" ht="16.5" thickTop="1" thickBot="1" x14ac:dyDescent="0.3">
      <c r="B125" s="267"/>
      <c r="C125" s="263"/>
      <c r="D125" s="263"/>
      <c r="E125" s="263"/>
      <c r="F125" s="263"/>
      <c r="G125" s="263"/>
      <c r="H125" s="270" t="str">
        <f t="shared" ref="H125" si="45">IF(OR(F125="",G125=""),"",F125*G125)</f>
        <v/>
      </c>
      <c r="I125" s="263"/>
      <c r="J125" s="263"/>
      <c r="K125" s="265"/>
      <c r="L125" s="261"/>
    </row>
    <row r="126" spans="2:12" ht="16.5" thickTop="1" thickBot="1" x14ac:dyDescent="0.3">
      <c r="B126" s="267"/>
      <c r="C126" s="263"/>
      <c r="D126" s="263"/>
      <c r="E126" s="263"/>
      <c r="F126" s="263"/>
      <c r="G126" s="263"/>
      <c r="H126" s="270"/>
      <c r="I126" s="263"/>
      <c r="J126" s="263"/>
      <c r="K126" s="265"/>
      <c r="L126" s="261"/>
    </row>
    <row r="127" spans="2:12" ht="16.5" thickTop="1" thickBot="1" x14ac:dyDescent="0.3">
      <c r="B127" s="267"/>
      <c r="C127" s="263"/>
      <c r="D127" s="263"/>
      <c r="E127" s="263"/>
      <c r="F127" s="263"/>
      <c r="G127" s="263"/>
      <c r="H127" s="270"/>
      <c r="I127" s="263"/>
      <c r="J127" s="263"/>
      <c r="K127" s="265"/>
      <c r="L127" s="261"/>
    </row>
    <row r="128" spans="2:12" ht="16.5" thickTop="1" thickBot="1" x14ac:dyDescent="0.3">
      <c r="B128" s="272"/>
      <c r="C128" s="264"/>
      <c r="D128" s="264"/>
      <c r="E128" s="273"/>
      <c r="F128" s="264"/>
      <c r="G128" s="264"/>
      <c r="H128" s="274"/>
      <c r="I128" s="264"/>
      <c r="J128" s="264"/>
      <c r="K128" s="266"/>
      <c r="L128" s="261"/>
    </row>
    <row r="129" spans="2:12" ht="16.5" thickTop="1" thickBot="1" x14ac:dyDescent="0.3">
      <c r="B129" s="267"/>
      <c r="C129" s="263"/>
      <c r="D129" s="263"/>
      <c r="E129" s="263"/>
      <c r="F129" s="263"/>
      <c r="G129" s="263"/>
      <c r="H129" s="270" t="str">
        <f t="shared" ref="H129" si="46">IF(OR(F129="",G129=""),"",F129*G129)</f>
        <v/>
      </c>
      <c r="I129" s="263"/>
      <c r="J129" s="263"/>
      <c r="K129" s="265"/>
      <c r="L129" s="261"/>
    </row>
    <row r="130" spans="2:12" ht="16.5" thickTop="1" thickBot="1" x14ac:dyDescent="0.3">
      <c r="B130" s="267"/>
      <c r="C130" s="263"/>
      <c r="D130" s="263"/>
      <c r="E130" s="263"/>
      <c r="F130" s="263"/>
      <c r="G130" s="263"/>
      <c r="H130" s="270"/>
      <c r="I130" s="263"/>
      <c r="J130" s="263"/>
      <c r="K130" s="265"/>
      <c r="L130" s="261"/>
    </row>
    <row r="131" spans="2:12" ht="16.5" thickTop="1" thickBot="1" x14ac:dyDescent="0.3">
      <c r="B131" s="267"/>
      <c r="C131" s="263"/>
      <c r="D131" s="263"/>
      <c r="E131" s="263"/>
      <c r="F131" s="263"/>
      <c r="G131" s="263"/>
      <c r="H131" s="270"/>
      <c r="I131" s="263"/>
      <c r="J131" s="263"/>
      <c r="K131" s="265"/>
      <c r="L131" s="261"/>
    </row>
    <row r="132" spans="2:12" ht="16.5" thickTop="1" thickBot="1" x14ac:dyDescent="0.3">
      <c r="B132" s="272"/>
      <c r="C132" s="264"/>
      <c r="D132" s="264"/>
      <c r="E132" s="273"/>
      <c r="F132" s="264"/>
      <c r="G132" s="264"/>
      <c r="H132" s="274"/>
      <c r="I132" s="264"/>
      <c r="J132" s="264"/>
      <c r="K132" s="266"/>
      <c r="L132" s="261"/>
    </row>
    <row r="133" spans="2:12" ht="16.5" thickTop="1" thickBot="1" x14ac:dyDescent="0.3">
      <c r="B133" s="267"/>
      <c r="C133" s="263"/>
      <c r="D133" s="263"/>
      <c r="E133" s="263"/>
      <c r="F133" s="263"/>
      <c r="G133" s="263"/>
      <c r="H133" s="270" t="str">
        <f t="shared" ref="H133" si="47">IF(OR(F133="",G133=""),"",F133*G133)</f>
        <v/>
      </c>
      <c r="I133" s="263"/>
      <c r="J133" s="263"/>
      <c r="K133" s="265"/>
      <c r="L133" s="261"/>
    </row>
    <row r="134" spans="2:12" ht="16.5" thickTop="1" thickBot="1" x14ac:dyDescent="0.3">
      <c r="B134" s="267"/>
      <c r="C134" s="263"/>
      <c r="D134" s="263"/>
      <c r="E134" s="263"/>
      <c r="F134" s="263"/>
      <c r="G134" s="263"/>
      <c r="H134" s="270"/>
      <c r="I134" s="263"/>
      <c r="J134" s="263"/>
      <c r="K134" s="265"/>
      <c r="L134" s="261"/>
    </row>
    <row r="135" spans="2:12" ht="16.5" thickTop="1" thickBot="1" x14ac:dyDescent="0.3">
      <c r="B135" s="267"/>
      <c r="C135" s="263"/>
      <c r="D135" s="263"/>
      <c r="E135" s="263"/>
      <c r="F135" s="263"/>
      <c r="G135" s="263"/>
      <c r="H135" s="270"/>
      <c r="I135" s="263"/>
      <c r="J135" s="263"/>
      <c r="K135" s="265"/>
      <c r="L135" s="261"/>
    </row>
    <row r="136" spans="2:12" ht="15.75" thickTop="1" x14ac:dyDescent="0.25">
      <c r="B136" s="268"/>
      <c r="C136" s="269"/>
      <c r="D136" s="269"/>
      <c r="E136" s="269"/>
      <c r="F136" s="269"/>
      <c r="G136" s="269"/>
      <c r="H136" s="271"/>
      <c r="I136" s="269"/>
      <c r="J136" s="269"/>
      <c r="K136" s="275"/>
      <c r="L136" s="262"/>
    </row>
  </sheetData>
  <mergeCells count="354">
    <mergeCell ref="B5:L5"/>
    <mergeCell ref="B7:C8"/>
    <mergeCell ref="D7:D8"/>
    <mergeCell ref="E7:E8"/>
    <mergeCell ref="F7:F8"/>
    <mergeCell ref="G7:G8"/>
    <mergeCell ref="H7:H8"/>
    <mergeCell ref="I7:L7"/>
    <mergeCell ref="R1:AD1"/>
    <mergeCell ref="B2:E4"/>
    <mergeCell ref="F2:K3"/>
    <mergeCell ref="O3:W3"/>
    <mergeCell ref="Y3:AG3"/>
    <mergeCell ref="G4:H4"/>
    <mergeCell ref="B13:C16"/>
    <mergeCell ref="D13:D16"/>
    <mergeCell ref="E13:E16"/>
    <mergeCell ref="F13:F16"/>
    <mergeCell ref="G13:G16"/>
    <mergeCell ref="B9:C12"/>
    <mergeCell ref="D9:D12"/>
    <mergeCell ref="E9:E12"/>
    <mergeCell ref="F9:F12"/>
    <mergeCell ref="G9:G12"/>
    <mergeCell ref="H13:H16"/>
    <mergeCell ref="I13:I16"/>
    <mergeCell ref="J13:J16"/>
    <mergeCell ref="K13:K16"/>
    <mergeCell ref="L13:L16"/>
    <mergeCell ref="M13:M16"/>
    <mergeCell ref="I9:I12"/>
    <mergeCell ref="J9:J12"/>
    <mergeCell ref="K9:K12"/>
    <mergeCell ref="L9:L12"/>
    <mergeCell ref="M9:M12"/>
    <mergeCell ref="H9:H12"/>
    <mergeCell ref="B21:C24"/>
    <mergeCell ref="D21:D24"/>
    <mergeCell ref="E21:E24"/>
    <mergeCell ref="F21:F24"/>
    <mergeCell ref="G21:G24"/>
    <mergeCell ref="B17:C20"/>
    <mergeCell ref="D17:D20"/>
    <mergeCell ref="E17:E20"/>
    <mergeCell ref="F17:F20"/>
    <mergeCell ref="G17:G20"/>
    <mergeCell ref="H21:H24"/>
    <mergeCell ref="I21:I24"/>
    <mergeCell ref="J21:J24"/>
    <mergeCell ref="K21:K24"/>
    <mergeCell ref="L21:L24"/>
    <mergeCell ref="M21:M24"/>
    <mergeCell ref="I17:I20"/>
    <mergeCell ref="J17:J20"/>
    <mergeCell ref="K17:K20"/>
    <mergeCell ref="L17:L20"/>
    <mergeCell ref="M17:M20"/>
    <mergeCell ref="H17:H20"/>
    <mergeCell ref="B29:C32"/>
    <mergeCell ref="D29:D32"/>
    <mergeCell ref="E29:E32"/>
    <mergeCell ref="F29:F32"/>
    <mergeCell ref="G29:G32"/>
    <mergeCell ref="B25:C28"/>
    <mergeCell ref="D25:D28"/>
    <mergeCell ref="E25:E28"/>
    <mergeCell ref="F25:F28"/>
    <mergeCell ref="G25:G28"/>
    <mergeCell ref="H29:H32"/>
    <mergeCell ref="I29:I32"/>
    <mergeCell ref="J29:J32"/>
    <mergeCell ref="K29:K32"/>
    <mergeCell ref="L29:L32"/>
    <mergeCell ref="M29:M32"/>
    <mergeCell ref="I25:I28"/>
    <mergeCell ref="J25:J28"/>
    <mergeCell ref="K25:K28"/>
    <mergeCell ref="L25:L28"/>
    <mergeCell ref="M25:M28"/>
    <mergeCell ref="H25:H28"/>
    <mergeCell ref="B37:C40"/>
    <mergeCell ref="D37:D40"/>
    <mergeCell ref="E37:E40"/>
    <mergeCell ref="F37:F40"/>
    <mergeCell ref="G37:G40"/>
    <mergeCell ref="B33:C36"/>
    <mergeCell ref="D33:D36"/>
    <mergeCell ref="E33:E36"/>
    <mergeCell ref="F33:F36"/>
    <mergeCell ref="G33:G36"/>
    <mergeCell ref="H37:H40"/>
    <mergeCell ref="I37:I40"/>
    <mergeCell ref="J37:J40"/>
    <mergeCell ref="K37:K40"/>
    <mergeCell ref="L37:L40"/>
    <mergeCell ref="M37:M40"/>
    <mergeCell ref="I33:I36"/>
    <mergeCell ref="J33:J36"/>
    <mergeCell ref="K33:K36"/>
    <mergeCell ref="L33:L36"/>
    <mergeCell ref="M33:M36"/>
    <mergeCell ref="H33:H36"/>
    <mergeCell ref="B45:C48"/>
    <mergeCell ref="D45:D48"/>
    <mergeCell ref="E45:E48"/>
    <mergeCell ref="F45:F48"/>
    <mergeCell ref="G45:G48"/>
    <mergeCell ref="B41:C44"/>
    <mergeCell ref="D41:D44"/>
    <mergeCell ref="E41:E44"/>
    <mergeCell ref="F41:F44"/>
    <mergeCell ref="G41:G44"/>
    <mergeCell ref="H45:H48"/>
    <mergeCell ref="I45:I48"/>
    <mergeCell ref="J45:J48"/>
    <mergeCell ref="K45:K48"/>
    <mergeCell ref="L45:L48"/>
    <mergeCell ref="M45:M48"/>
    <mergeCell ref="I41:I44"/>
    <mergeCell ref="J41:J44"/>
    <mergeCell ref="K41:K44"/>
    <mergeCell ref="L41:L44"/>
    <mergeCell ref="M41:M44"/>
    <mergeCell ref="H41:H44"/>
    <mergeCell ref="B53:C56"/>
    <mergeCell ref="D53:D56"/>
    <mergeCell ref="E53:E56"/>
    <mergeCell ref="F53:F56"/>
    <mergeCell ref="G53:G56"/>
    <mergeCell ref="B49:C52"/>
    <mergeCell ref="D49:D52"/>
    <mergeCell ref="E49:E52"/>
    <mergeCell ref="F49:F52"/>
    <mergeCell ref="G49:G52"/>
    <mergeCell ref="H53:H56"/>
    <mergeCell ref="I53:I56"/>
    <mergeCell ref="J53:J56"/>
    <mergeCell ref="K53:K56"/>
    <mergeCell ref="L53:L56"/>
    <mergeCell ref="M53:M56"/>
    <mergeCell ref="I49:I52"/>
    <mergeCell ref="J49:J52"/>
    <mergeCell ref="K49:K52"/>
    <mergeCell ref="L49:L52"/>
    <mergeCell ref="M49:M52"/>
    <mergeCell ref="H49:H52"/>
    <mergeCell ref="B61:C64"/>
    <mergeCell ref="D61:D64"/>
    <mergeCell ref="E61:E64"/>
    <mergeCell ref="F61:F64"/>
    <mergeCell ref="G61:G64"/>
    <mergeCell ref="B57:C60"/>
    <mergeCell ref="D57:D60"/>
    <mergeCell ref="E57:E60"/>
    <mergeCell ref="F57:F60"/>
    <mergeCell ref="G57:G60"/>
    <mergeCell ref="H61:H64"/>
    <mergeCell ref="I61:I64"/>
    <mergeCell ref="J61:J64"/>
    <mergeCell ref="K61:K64"/>
    <mergeCell ref="L61:L64"/>
    <mergeCell ref="M61:M64"/>
    <mergeCell ref="I57:I60"/>
    <mergeCell ref="J57:J60"/>
    <mergeCell ref="K57:K60"/>
    <mergeCell ref="L57:L60"/>
    <mergeCell ref="M57:M60"/>
    <mergeCell ref="H57:H60"/>
    <mergeCell ref="B69:C72"/>
    <mergeCell ref="D69:D72"/>
    <mergeCell ref="E69:E72"/>
    <mergeCell ref="F69:F72"/>
    <mergeCell ref="G69:G72"/>
    <mergeCell ref="B65:C68"/>
    <mergeCell ref="D65:D68"/>
    <mergeCell ref="E65:E68"/>
    <mergeCell ref="F65:F68"/>
    <mergeCell ref="G65:G68"/>
    <mergeCell ref="H69:H72"/>
    <mergeCell ref="I69:I72"/>
    <mergeCell ref="J69:J72"/>
    <mergeCell ref="K69:K72"/>
    <mergeCell ref="L69:L72"/>
    <mergeCell ref="M69:M72"/>
    <mergeCell ref="I65:I68"/>
    <mergeCell ref="J65:J68"/>
    <mergeCell ref="K65:K68"/>
    <mergeCell ref="L65:L68"/>
    <mergeCell ref="M65:M68"/>
    <mergeCell ref="H65:H68"/>
    <mergeCell ref="B77:C80"/>
    <mergeCell ref="D77:D80"/>
    <mergeCell ref="E77:E80"/>
    <mergeCell ref="F77:F80"/>
    <mergeCell ref="G77:G80"/>
    <mergeCell ref="B73:C76"/>
    <mergeCell ref="D73:D76"/>
    <mergeCell ref="E73:E76"/>
    <mergeCell ref="F73:F76"/>
    <mergeCell ref="G73:G76"/>
    <mergeCell ref="H77:H80"/>
    <mergeCell ref="I77:I80"/>
    <mergeCell ref="J77:J80"/>
    <mergeCell ref="K77:K80"/>
    <mergeCell ref="L77:L80"/>
    <mergeCell ref="M77:M80"/>
    <mergeCell ref="I73:I76"/>
    <mergeCell ref="J73:J76"/>
    <mergeCell ref="K73:K76"/>
    <mergeCell ref="L73:L76"/>
    <mergeCell ref="M73:M76"/>
    <mergeCell ref="H73:H76"/>
    <mergeCell ref="B85:C88"/>
    <mergeCell ref="D85:D88"/>
    <mergeCell ref="E85:E88"/>
    <mergeCell ref="F85:F88"/>
    <mergeCell ref="G85:G88"/>
    <mergeCell ref="B81:C84"/>
    <mergeCell ref="D81:D84"/>
    <mergeCell ref="E81:E84"/>
    <mergeCell ref="F81:F84"/>
    <mergeCell ref="G81:G84"/>
    <mergeCell ref="H85:H88"/>
    <mergeCell ref="I85:I88"/>
    <mergeCell ref="J85:J88"/>
    <mergeCell ref="K85:K88"/>
    <mergeCell ref="L85:L88"/>
    <mergeCell ref="M85:M88"/>
    <mergeCell ref="I81:I84"/>
    <mergeCell ref="J81:J84"/>
    <mergeCell ref="K81:K84"/>
    <mergeCell ref="L81:L84"/>
    <mergeCell ref="M81:M84"/>
    <mergeCell ref="H81:H84"/>
    <mergeCell ref="I89:I92"/>
    <mergeCell ref="J89:J92"/>
    <mergeCell ref="K89:K92"/>
    <mergeCell ref="L89:L92"/>
    <mergeCell ref="B93:C96"/>
    <mergeCell ref="D93:D96"/>
    <mergeCell ref="E93:E96"/>
    <mergeCell ref="F93:F96"/>
    <mergeCell ref="G93:G96"/>
    <mergeCell ref="H93:H96"/>
    <mergeCell ref="B89:C92"/>
    <mergeCell ref="D89:D92"/>
    <mergeCell ref="E89:E92"/>
    <mergeCell ref="F89:F92"/>
    <mergeCell ref="G89:G92"/>
    <mergeCell ref="H89:H92"/>
    <mergeCell ref="I93:I96"/>
    <mergeCell ref="J93:J96"/>
    <mergeCell ref="K93:K96"/>
    <mergeCell ref="L93:L96"/>
    <mergeCell ref="L97:L100"/>
    <mergeCell ref="B101:C104"/>
    <mergeCell ref="D101:D104"/>
    <mergeCell ref="E101:E104"/>
    <mergeCell ref="F101:F104"/>
    <mergeCell ref="G101:G104"/>
    <mergeCell ref="H101:H104"/>
    <mergeCell ref="I101:I104"/>
    <mergeCell ref="J101:J104"/>
    <mergeCell ref="K101:K104"/>
    <mergeCell ref="L101:L104"/>
    <mergeCell ref="B97:C100"/>
    <mergeCell ref="D97:D100"/>
    <mergeCell ref="E97:E100"/>
    <mergeCell ref="F97:F100"/>
    <mergeCell ref="G97:G100"/>
    <mergeCell ref="H97:H100"/>
    <mergeCell ref="I97:I100"/>
    <mergeCell ref="J97:J100"/>
    <mergeCell ref="K97:K100"/>
    <mergeCell ref="L105:L108"/>
    <mergeCell ref="B109:C112"/>
    <mergeCell ref="D109:D112"/>
    <mergeCell ref="E109:E112"/>
    <mergeCell ref="F109:F112"/>
    <mergeCell ref="G109:G112"/>
    <mergeCell ref="H109:H112"/>
    <mergeCell ref="I109:I112"/>
    <mergeCell ref="J109:J112"/>
    <mergeCell ref="K109:K112"/>
    <mergeCell ref="L109:L112"/>
    <mergeCell ref="B105:C108"/>
    <mergeCell ref="D105:D108"/>
    <mergeCell ref="E105:E108"/>
    <mergeCell ref="F105:F108"/>
    <mergeCell ref="G105:G108"/>
    <mergeCell ref="H105:H108"/>
    <mergeCell ref="I105:I108"/>
    <mergeCell ref="J105:J108"/>
    <mergeCell ref="K105:K108"/>
    <mergeCell ref="L113:L116"/>
    <mergeCell ref="B117:C120"/>
    <mergeCell ref="D117:D120"/>
    <mergeCell ref="E117:E120"/>
    <mergeCell ref="F117:F120"/>
    <mergeCell ref="G117:G120"/>
    <mergeCell ref="H117:H120"/>
    <mergeCell ref="I117:I120"/>
    <mergeCell ref="J117:J120"/>
    <mergeCell ref="K117:K120"/>
    <mergeCell ref="L117:L120"/>
    <mergeCell ref="B113:C116"/>
    <mergeCell ref="D113:D116"/>
    <mergeCell ref="E113:E116"/>
    <mergeCell ref="F113:F116"/>
    <mergeCell ref="G113:G116"/>
    <mergeCell ref="H113:H116"/>
    <mergeCell ref="I113:I116"/>
    <mergeCell ref="J113:J116"/>
    <mergeCell ref="K113:K116"/>
    <mergeCell ref="L121:L124"/>
    <mergeCell ref="B125:C128"/>
    <mergeCell ref="D125:D128"/>
    <mergeCell ref="E125:E128"/>
    <mergeCell ref="F125:F128"/>
    <mergeCell ref="G125:G128"/>
    <mergeCell ref="H125:H128"/>
    <mergeCell ref="I125:I128"/>
    <mergeCell ref="J125:J128"/>
    <mergeCell ref="K125:K128"/>
    <mergeCell ref="L125:L128"/>
    <mergeCell ref="B121:C124"/>
    <mergeCell ref="D121:D124"/>
    <mergeCell ref="E121:E124"/>
    <mergeCell ref="F121:F124"/>
    <mergeCell ref="G121:G124"/>
    <mergeCell ref="H121:H124"/>
    <mergeCell ref="I121:I124"/>
    <mergeCell ref="J121:J124"/>
    <mergeCell ref="K121:K124"/>
    <mergeCell ref="L133:L136"/>
    <mergeCell ref="I129:I132"/>
    <mergeCell ref="J129:J132"/>
    <mergeCell ref="K129:K132"/>
    <mergeCell ref="L129:L132"/>
    <mergeCell ref="B133:C136"/>
    <mergeCell ref="D133:D136"/>
    <mergeCell ref="E133:E136"/>
    <mergeCell ref="F133:F136"/>
    <mergeCell ref="G133:G136"/>
    <mergeCell ref="H133:H136"/>
    <mergeCell ref="B129:C132"/>
    <mergeCell ref="D129:D132"/>
    <mergeCell ref="E129:E132"/>
    <mergeCell ref="F129:F132"/>
    <mergeCell ref="G129:G132"/>
    <mergeCell ref="H129:H132"/>
    <mergeCell ref="I133:I136"/>
    <mergeCell ref="J133:J136"/>
    <mergeCell ref="K133:K136"/>
  </mergeCells>
  <conditionalFormatting sqref="H9:H136">
    <cfRule type="expression" dxfId="5" priority="1">
      <formula>M9:M37="AZUL2"</formula>
    </cfRule>
    <cfRule type="expression" dxfId="4" priority="2">
      <formula>M9:M37="AZUL1"</formula>
    </cfRule>
    <cfRule type="expression" dxfId="3" priority="3">
      <formula>M9:M37="VERMELHO"</formula>
    </cfRule>
    <cfRule type="expression" dxfId="2" priority="4">
      <formula>M9:M37="AMARELO"</formula>
    </cfRule>
    <cfRule type="expression" dxfId="1" priority="5">
      <formula>M9:M37="VERDE"</formula>
    </cfRule>
    <cfRule type="expression" dxfId="0" priority="6">
      <formula>M9:M37="AZUL3"</formula>
    </cfRule>
  </conditionalFormatting>
  <dataValidations count="14">
    <dataValidation allowBlank="1" showErrorMessage="1" promptTitle="Status" prompt="Informar o status do risco, se o mesmo encontra-se em aberto (ainda pode ocorrer), se ocorreu ou se está fechado (não é mais possível este risco ocorrer)" sqref="L8" xr:uid="{FA28A830-6DA5-41B4-A747-413BFAF3B21E}"/>
    <dataValidation allowBlank="1" showErrorMessage="1" promptTitle="Ação de contingência" prompt="Toda e qualquer ação posterior a ocorrência do risco que será tomada pelo gerente de Projetos para reduzir os impactos do risco e retomar o projeto à linha de base." sqref="K8" xr:uid="{5C633EFD-DB60-4E83-85A8-5EC29E2DD99A}"/>
    <dataValidation allowBlank="1" showErrorMessage="1" promptTitle="Ação de conteção:" prompt="Toda e qualquer ação prévia a ocorrência do risco que será tomada pelo Gerente de Projetos para reduzir sua probabilidade de ocorrência no caso de ameaça ou aumentar a probabilidade de ocorrência, no caso de oportunidade. " sqref="J8" xr:uid="{82F87BD5-B968-4E2B-8806-70D8B631B9F3}"/>
    <dataValidation allowBlank="1" showInputMessage="1" showErrorMessage="1" promptTitle="Estratégia:" prompt="Escolha uma das opções" sqref="I8" xr:uid="{53AF3ED6-327F-463D-881E-9216AD4ABA33}"/>
    <dataValidation allowBlank="1" showInputMessage="1" showErrorMessage="1" promptTitle="Imp" prompt="Classifique o impacto do evento de risco de acordo com a tabela à direita." sqref="G7:G8" xr:uid="{6D785A04-BB53-4424-9470-5B991B5ADE51}"/>
    <dataValidation allowBlank="1" showInputMessage="1" showErrorMessage="1" promptTitle="Classe:" prompt="Classe é igual Prob x Imp e demostra o grau de importância do risco. Quanto maior a nota, mais atenção o risco requer do gestor." sqref="H7:H8" xr:uid="{4F1F3F9C-4090-46CA-B60E-E64E36261915}"/>
    <dataValidation allowBlank="1" showInputMessage="1" showErrorMessage="1" promptTitle="Prob:" prompt="Classifique a probabilidade do evento de risco de acordo com a tabela à direita." sqref="F7:F8" xr:uid="{B0061B84-0EF4-45D3-B1EA-B9802C8FEE9B}"/>
    <dataValidation allowBlank="1" showInputMessage="1" showErrorMessage="1" promptTitle="Tipo:" prompt="Informe se o risco é uma ameaça ou uma oportunidade" sqref="E7:E8" xr:uid="{F8293127-C09D-4372-91DE-EA180EE5575F}"/>
    <dataValidation allowBlank="1" showInputMessage="1" showErrorMessage="1" promptTitle="Causa:" prompt="Informa a principal causa responsável pela existência do evento de risco." sqref="D7:D8" xr:uid="{BC831BBE-2672-4E06-9B62-826E8179602E}"/>
    <dataValidation allowBlank="1" showInputMessage="1" showErrorMessage="1" promptTitle="Evento de Risco:" prompt="Descreva aqui o evento de risco que pode impactar o projeto negativa ou positivamente." sqref="B7:C8" xr:uid="{87BEAF29-2C90-4089-A287-CBDDADC18723}"/>
    <dataValidation type="list" allowBlank="1" showInputMessage="1" showErrorMessage="1" promptTitle="Selecionar" prompt="Informe uma das opções da lista" sqref="L9:L136" xr:uid="{5BED6002-3254-4963-9E17-6A34EDAA40B6}">
      <formula1>"Em aberto,Ocorreu,Fechado"</formula1>
    </dataValidation>
    <dataValidation type="list" allowBlank="1" showInputMessage="1" showErrorMessage="1" promptTitle="Selecionar" prompt="Escolha uma opção" sqref="F9:F136" xr:uid="{32880587-DEA9-4249-AAF6-B42DA2CE1AA8}">
      <mc:AlternateContent xmlns:x12ac="http://schemas.microsoft.com/office/spreadsheetml/2011/1/ac" xmlns:mc="http://schemas.openxmlformats.org/markup-compatibility/2006">
        <mc:Choice Requires="x12ac">
          <x12ac:list>"0,1","0,3","0,5","0,7","0,9"</x12ac:list>
        </mc:Choice>
        <mc:Fallback>
          <formula1>"0,1,0,3,0,5,0,7,0,9"</formula1>
        </mc:Fallback>
      </mc:AlternateContent>
    </dataValidation>
    <dataValidation type="list" allowBlank="1" showInputMessage="1" showErrorMessage="1" promptTitle="Selecionar" prompt="Escolha uma opção" sqref="E9:E136" xr:uid="{E814BEB2-510C-494E-819E-DF8C1CD9D5DE}">
      <formula1>"Ameaça,Oportunidade"</formula1>
    </dataValidation>
    <dataValidation type="list" allowBlank="1" showInputMessage="1" showErrorMessage="1" promptTitle="Selecionar" prompt="Escolha uma opção" sqref="G9:G136" xr:uid="{7ED97ECA-0200-4715-B4D8-7ED595240C4A}">
      <formula1>"1,2,3,4,5"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CD87-1E00-48E8-9694-223ED8B5D1FF}">
  <sheetPr>
    <tabColor theme="4" tint="0.39997558519241921"/>
    <pageSetUpPr fitToPage="1"/>
  </sheetPr>
  <dimension ref="A1:B31"/>
  <sheetViews>
    <sheetView zoomScale="150" zoomScaleNormal="150" workbookViewId="0">
      <selection activeCell="Y4" sqref="Y4"/>
    </sheetView>
  </sheetViews>
  <sheetFormatPr defaultRowHeight="15" x14ac:dyDescent="0.25"/>
  <cols>
    <col min="1" max="1" width="35.85546875" customWidth="1"/>
    <col min="2" max="2" width="75.42578125" customWidth="1"/>
  </cols>
  <sheetData>
    <row r="1" spans="1:2" x14ac:dyDescent="0.25">
      <c r="A1" s="78"/>
      <c r="B1" s="78"/>
    </row>
    <row r="2" spans="1:2" ht="15.75" x14ac:dyDescent="0.25">
      <c r="A2" s="79" t="s">
        <v>346</v>
      </c>
      <c r="B2" s="80"/>
    </row>
    <row r="3" spans="1:2" ht="15.75" x14ac:dyDescent="0.25">
      <c r="A3" s="80"/>
      <c r="B3" s="80"/>
    </row>
    <row r="4" spans="1:2" ht="15.75" x14ac:dyDescent="0.25">
      <c r="A4" s="81" t="s">
        <v>347</v>
      </c>
      <c r="B4" s="81" t="s">
        <v>348</v>
      </c>
    </row>
    <row r="5" spans="1:2" ht="36.75" customHeight="1" x14ac:dyDescent="0.25">
      <c r="A5" s="82" t="s">
        <v>175</v>
      </c>
      <c r="B5" s="83" t="s">
        <v>349</v>
      </c>
    </row>
    <row r="6" spans="1:2" ht="33.75" customHeight="1" x14ac:dyDescent="0.25">
      <c r="A6" s="84" t="s">
        <v>176</v>
      </c>
      <c r="B6" s="85" t="s">
        <v>350</v>
      </c>
    </row>
    <row r="7" spans="1:2" ht="39" customHeight="1" x14ac:dyDescent="0.25">
      <c r="A7" s="82" t="s">
        <v>183</v>
      </c>
      <c r="B7" s="83" t="s">
        <v>351</v>
      </c>
    </row>
    <row r="8" spans="1:2" ht="94.5" x14ac:dyDescent="0.25">
      <c r="A8" s="84" t="s">
        <v>188</v>
      </c>
      <c r="B8" s="85" t="s">
        <v>352</v>
      </c>
    </row>
    <row r="9" spans="1:2" ht="63" x14ac:dyDescent="0.25">
      <c r="A9" s="82" t="s">
        <v>195</v>
      </c>
      <c r="B9" s="83" t="s">
        <v>353</v>
      </c>
    </row>
    <row r="10" spans="1:2" ht="98.25" customHeight="1" x14ac:dyDescent="0.25">
      <c r="A10" s="84" t="s">
        <v>354</v>
      </c>
      <c r="B10" s="85" t="s">
        <v>355</v>
      </c>
    </row>
    <row r="11" spans="1:2" ht="52.5" customHeight="1" x14ac:dyDescent="0.25">
      <c r="A11" s="82" t="s">
        <v>202</v>
      </c>
      <c r="B11" s="83" t="s">
        <v>356</v>
      </c>
    </row>
    <row r="12" spans="1:2" ht="48" customHeight="1" x14ac:dyDescent="0.25">
      <c r="A12" s="84" t="s">
        <v>203</v>
      </c>
      <c r="B12" s="85" t="s">
        <v>357</v>
      </c>
    </row>
    <row r="13" spans="1:2" ht="46.5" customHeight="1" x14ac:dyDescent="0.25">
      <c r="A13" s="82" t="s">
        <v>358</v>
      </c>
      <c r="B13" s="83" t="s">
        <v>359</v>
      </c>
    </row>
    <row r="14" spans="1:2" ht="31.5" x14ac:dyDescent="0.25">
      <c r="A14" s="84" t="s">
        <v>207</v>
      </c>
      <c r="B14" s="85" t="s">
        <v>360</v>
      </c>
    </row>
    <row r="15" spans="1:2" ht="69.75" customHeight="1" x14ac:dyDescent="0.25">
      <c r="A15" s="82" t="s">
        <v>361</v>
      </c>
      <c r="B15" s="83" t="s">
        <v>362</v>
      </c>
    </row>
    <row r="16" spans="1:2" ht="204.75" x14ac:dyDescent="0.25">
      <c r="A16" s="84" t="s">
        <v>363</v>
      </c>
      <c r="B16" s="85" t="s">
        <v>364</v>
      </c>
    </row>
    <row r="17" spans="1:2" ht="110.25" x14ac:dyDescent="0.25">
      <c r="A17" s="82" t="s">
        <v>215</v>
      </c>
      <c r="B17" s="83" t="s">
        <v>365</v>
      </c>
    </row>
    <row r="18" spans="1:2" ht="86.25" customHeight="1" x14ac:dyDescent="0.25">
      <c r="A18" s="84" t="s">
        <v>216</v>
      </c>
      <c r="B18" s="85" t="s">
        <v>366</v>
      </c>
    </row>
    <row r="19" spans="1:2" ht="31.5" x14ac:dyDescent="0.25">
      <c r="A19" s="82" t="s">
        <v>367</v>
      </c>
      <c r="B19" s="83" t="s">
        <v>368</v>
      </c>
    </row>
    <row r="20" spans="1:2" ht="31.5" x14ac:dyDescent="0.25">
      <c r="A20" s="84" t="s">
        <v>369</v>
      </c>
      <c r="B20" s="85" t="s">
        <v>370</v>
      </c>
    </row>
    <row r="21" spans="1:2" ht="78.75" x14ac:dyDescent="0.25">
      <c r="A21" s="82" t="s">
        <v>221</v>
      </c>
      <c r="B21" s="83" t="s">
        <v>371</v>
      </c>
    </row>
    <row r="22" spans="1:2" ht="31.5" x14ac:dyDescent="0.25">
      <c r="A22" s="84" t="s">
        <v>372</v>
      </c>
      <c r="B22" s="85" t="s">
        <v>373</v>
      </c>
    </row>
    <row r="23" spans="1:2" ht="47.25" x14ac:dyDescent="0.25">
      <c r="A23" s="82" t="s">
        <v>229</v>
      </c>
      <c r="B23" s="83" t="s">
        <v>374</v>
      </c>
    </row>
    <row r="24" spans="1:2" ht="47.25" x14ac:dyDescent="0.25">
      <c r="A24" s="84" t="s">
        <v>375</v>
      </c>
      <c r="B24" s="85" t="s">
        <v>376</v>
      </c>
    </row>
    <row r="25" spans="1:2" ht="110.25" x14ac:dyDescent="0.25">
      <c r="A25" s="82" t="s">
        <v>377</v>
      </c>
      <c r="B25" s="83" t="s">
        <v>378</v>
      </c>
    </row>
    <row r="26" spans="1:2" ht="31.5" x14ac:dyDescent="0.25">
      <c r="A26" s="84" t="s">
        <v>235</v>
      </c>
      <c r="B26" s="85" t="s">
        <v>379</v>
      </c>
    </row>
    <row r="27" spans="1:2" ht="31.5" x14ac:dyDescent="0.25">
      <c r="A27" s="82" t="s">
        <v>380</v>
      </c>
      <c r="B27" s="83" t="s">
        <v>381</v>
      </c>
    </row>
    <row r="28" spans="1:2" ht="115.5" customHeight="1" x14ac:dyDescent="0.25">
      <c r="A28" s="84" t="s">
        <v>219</v>
      </c>
      <c r="B28" s="85" t="s">
        <v>382</v>
      </c>
    </row>
    <row r="29" spans="1:2" x14ac:dyDescent="0.25">
      <c r="A29" s="78"/>
      <c r="B29" s="78"/>
    </row>
    <row r="30" spans="1:2" x14ac:dyDescent="0.25">
      <c r="A30" s="86" t="s">
        <v>383</v>
      </c>
      <c r="B30" s="78"/>
    </row>
    <row r="31" spans="1:2" x14ac:dyDescent="0.25">
      <c r="A31" s="78" t="s">
        <v>384</v>
      </c>
      <c r="B31" s="78"/>
    </row>
  </sheetData>
  <sheetProtection algorithmName="SHA-512" hashValue="GnjBzqWAGrZBpbgdfn56euSoklwqp/mRnkVedSKZjHvO0L9PqoG2+B+F03Dt4SwbaoR7bYp3ULNty1q9M/SwjA==" saltValue="dhdnTNob12HdgM54hr8pwA==" spinCount="100000" sheet="1" objects="1" scenarios="1" selectLockedCells="1" selectUnlockedCells="1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B122F-C4B5-4D29-9A48-C0CE44F289DD}">
  <sheetPr codeName="Planilha11">
    <tabColor rgb="FF00B050"/>
    <pageSetUpPr fitToPage="1"/>
  </sheetPr>
  <dimension ref="B2:G37"/>
  <sheetViews>
    <sheetView showGridLines="0" topLeftCell="A11" zoomScaleNormal="100" zoomScaleSheetLayoutView="130" workbookViewId="0">
      <selection activeCell="J23" sqref="J23"/>
    </sheetView>
  </sheetViews>
  <sheetFormatPr defaultColWidth="8.85546875" defaultRowHeight="15" x14ac:dyDescent="0.25"/>
  <cols>
    <col min="1" max="1" width="2.140625" customWidth="1"/>
    <col min="2" max="2" width="46.140625" customWidth="1"/>
    <col min="3" max="3" width="56.7109375" customWidth="1"/>
    <col min="4" max="4" width="13.85546875" customWidth="1"/>
    <col min="5" max="5" width="14.28515625" customWidth="1"/>
    <col min="6" max="6" width="14" customWidth="1"/>
  </cols>
  <sheetData>
    <row r="2" spans="2:7" x14ac:dyDescent="0.25">
      <c r="B2" s="177" t="s">
        <v>70</v>
      </c>
      <c r="C2" s="179" t="s">
        <v>71</v>
      </c>
      <c r="D2" s="180" t="s">
        <v>72</v>
      </c>
      <c r="E2" s="182" t="s">
        <v>73</v>
      </c>
      <c r="F2" s="184" t="s">
        <v>74</v>
      </c>
    </row>
    <row r="3" spans="2:7" x14ac:dyDescent="0.25">
      <c r="B3" s="178"/>
      <c r="C3" s="179"/>
      <c r="D3" s="181"/>
      <c r="E3" s="183"/>
      <c r="F3" s="185"/>
    </row>
    <row r="4" spans="2:7" ht="18.75" x14ac:dyDescent="0.25">
      <c r="B4" s="178"/>
      <c r="C4" s="179"/>
      <c r="D4" s="2" t="s">
        <v>65</v>
      </c>
      <c r="E4" s="1" t="s">
        <v>75</v>
      </c>
      <c r="F4" s="3" t="s">
        <v>385</v>
      </c>
    </row>
    <row r="5" spans="2:7" ht="15.75" thickBot="1" x14ac:dyDescent="0.3">
      <c r="B5" s="186" t="s">
        <v>77</v>
      </c>
      <c r="C5" s="186"/>
      <c r="D5" s="186"/>
      <c r="E5" s="186"/>
      <c r="F5" s="186"/>
    </row>
    <row r="6" spans="2:7" ht="16.5" thickTop="1" thickBot="1" x14ac:dyDescent="0.3">
      <c r="B6" s="4" t="s">
        <v>78</v>
      </c>
      <c r="C6" s="298" t="s">
        <v>66</v>
      </c>
      <c r="D6" s="298"/>
      <c r="E6" s="298"/>
      <c r="F6" s="299"/>
    </row>
    <row r="7" spans="2:7" ht="16.5" customHeight="1" thickTop="1" thickBot="1" x14ac:dyDescent="0.3">
      <c r="B7" s="4" t="s">
        <v>79</v>
      </c>
      <c r="C7" s="300" t="s">
        <v>386</v>
      </c>
      <c r="D7" s="301"/>
      <c r="E7" s="301"/>
      <c r="F7" s="302"/>
      <c r="G7" t="s">
        <v>387</v>
      </c>
    </row>
    <row r="8" spans="2:7" ht="16.5" thickTop="1" thickBot="1" x14ac:dyDescent="0.3">
      <c r="B8" s="4" t="s">
        <v>80</v>
      </c>
      <c r="C8" s="303" t="s">
        <v>388</v>
      </c>
      <c r="D8" s="303"/>
      <c r="E8" s="303"/>
      <c r="F8" s="304"/>
      <c r="G8" t="s">
        <v>387</v>
      </c>
    </row>
    <row r="9" spans="2:7" ht="30" x14ac:dyDescent="0.25">
      <c r="B9" s="4" t="s">
        <v>81</v>
      </c>
      <c r="C9" s="305" t="s">
        <v>389</v>
      </c>
      <c r="D9" s="305"/>
      <c r="E9" s="305"/>
      <c r="F9" s="306"/>
      <c r="G9" t="s">
        <v>387</v>
      </c>
    </row>
    <row r="10" spans="2:7" ht="16.5" thickTop="1" thickBot="1" x14ac:dyDescent="0.3">
      <c r="B10" s="4" t="s">
        <v>83</v>
      </c>
      <c r="C10" s="296">
        <v>45658</v>
      </c>
      <c r="D10" s="296"/>
      <c r="E10" s="296"/>
      <c r="F10" s="297"/>
      <c r="G10" t="s">
        <v>387</v>
      </c>
    </row>
    <row r="11" spans="2:7" ht="16.5" thickTop="1" thickBot="1" x14ac:dyDescent="0.3">
      <c r="B11" s="4" t="s">
        <v>84</v>
      </c>
      <c r="C11" s="296">
        <v>45992</v>
      </c>
      <c r="D11" s="296"/>
      <c r="E11" s="296"/>
      <c r="F11" s="297"/>
      <c r="G11" t="s">
        <v>387</v>
      </c>
    </row>
    <row r="12" spans="2:7" ht="16.5" thickTop="1" thickBot="1" x14ac:dyDescent="0.3">
      <c r="B12" s="4" t="s">
        <v>85</v>
      </c>
      <c r="C12" s="190" t="s">
        <v>390</v>
      </c>
      <c r="D12" s="190"/>
      <c r="E12" s="190"/>
      <c r="F12" s="191"/>
    </row>
    <row r="13" spans="2:7" ht="16.5" thickTop="1" thickBot="1" x14ac:dyDescent="0.3">
      <c r="B13" s="4" t="s">
        <v>87</v>
      </c>
      <c r="C13" s="190" t="s">
        <v>391</v>
      </c>
      <c r="D13" s="190"/>
      <c r="E13" s="190"/>
      <c r="F13" s="191"/>
    </row>
    <row r="14" spans="2:7" ht="16.5" thickTop="1" thickBot="1" x14ac:dyDescent="0.3">
      <c r="B14" s="4" t="s">
        <v>89</v>
      </c>
      <c r="C14" s="300" t="s">
        <v>392</v>
      </c>
      <c r="D14" s="300"/>
      <c r="E14" s="300"/>
      <c r="F14" s="304"/>
      <c r="G14" t="s">
        <v>393</v>
      </c>
    </row>
    <row r="15" spans="2:7" ht="16.5" thickTop="1" thickBot="1" x14ac:dyDescent="0.3">
      <c r="B15" s="4" t="s">
        <v>91</v>
      </c>
      <c r="C15" s="197"/>
      <c r="D15" s="197"/>
      <c r="E15" s="197"/>
      <c r="F15" s="191"/>
    </row>
    <row r="16" spans="2:7" ht="16.5" thickTop="1" thickBot="1" x14ac:dyDescent="0.3">
      <c r="B16" s="4" t="s">
        <v>94</v>
      </c>
      <c r="C16" s="197"/>
      <c r="D16" s="197"/>
      <c r="E16" s="197"/>
      <c r="F16" s="191"/>
    </row>
    <row r="17" spans="2:7" ht="16.5" thickTop="1" thickBot="1" x14ac:dyDescent="0.3">
      <c r="B17" s="4" t="s">
        <v>95</v>
      </c>
      <c r="C17" s="198" t="s">
        <v>394</v>
      </c>
      <c r="D17" s="198"/>
      <c r="E17" s="198"/>
      <c r="F17" s="199"/>
    </row>
    <row r="18" spans="2:7" ht="16.5" customHeight="1" thickTop="1" thickBot="1" x14ac:dyDescent="0.3">
      <c r="B18" s="4" t="s">
        <v>97</v>
      </c>
      <c r="C18" s="197" t="s">
        <v>395</v>
      </c>
      <c r="D18" s="197"/>
      <c r="E18" s="197"/>
      <c r="F18" s="191"/>
    </row>
    <row r="19" spans="2:7" ht="16.5" thickTop="1" thickBot="1" x14ac:dyDescent="0.3">
      <c r="B19" s="4" t="s">
        <v>99</v>
      </c>
      <c r="C19" s="197" t="s">
        <v>64</v>
      </c>
      <c r="D19" s="197"/>
      <c r="E19" s="197"/>
      <c r="F19" s="191"/>
    </row>
    <row r="20" spans="2:7" ht="16.5" customHeight="1" thickTop="1" thickBot="1" x14ac:dyDescent="0.3">
      <c r="B20" s="200" t="s">
        <v>101</v>
      </c>
      <c r="C20" s="201"/>
      <c r="D20" s="201"/>
      <c r="E20" s="201"/>
      <c r="F20" s="202"/>
    </row>
    <row r="21" spans="2:7" ht="16.5" thickTop="1" thickBot="1" x14ac:dyDescent="0.3">
      <c r="B21" s="309" t="s">
        <v>102</v>
      </c>
      <c r="C21" s="310"/>
      <c r="D21" s="311"/>
      <c r="E21" s="5" t="s">
        <v>103</v>
      </c>
      <c r="F21" s="6" t="s">
        <v>104</v>
      </c>
    </row>
    <row r="22" spans="2:7" ht="16.5" thickTop="1" thickBot="1" x14ac:dyDescent="0.3">
      <c r="B22" s="307" t="s">
        <v>396</v>
      </c>
      <c r="C22" s="301"/>
      <c r="D22" s="308"/>
      <c r="E22" s="18">
        <v>45646</v>
      </c>
      <c r="F22" s="18">
        <v>45688</v>
      </c>
      <c r="G22" t="s">
        <v>387</v>
      </c>
    </row>
    <row r="23" spans="2:7" ht="48.75" customHeight="1" thickTop="1" thickBot="1" x14ac:dyDescent="0.3">
      <c r="B23" s="307" t="s">
        <v>397</v>
      </c>
      <c r="C23" s="301"/>
      <c r="D23" s="308"/>
      <c r="E23" s="18">
        <v>45503</v>
      </c>
      <c r="F23" s="18">
        <v>46363</v>
      </c>
      <c r="G23" t="s">
        <v>398</v>
      </c>
    </row>
    <row r="24" spans="2:7" ht="33" customHeight="1" thickTop="1" thickBot="1" x14ac:dyDescent="0.3">
      <c r="B24" s="307" t="s">
        <v>399</v>
      </c>
      <c r="C24" s="301"/>
      <c r="D24" s="308"/>
      <c r="E24" s="18">
        <v>45503</v>
      </c>
      <c r="F24" s="18">
        <v>46363</v>
      </c>
      <c r="G24" t="s">
        <v>398</v>
      </c>
    </row>
    <row r="25" spans="2:7" ht="31.5" customHeight="1" thickTop="1" thickBot="1" x14ac:dyDescent="0.3">
      <c r="B25" s="307" t="s">
        <v>400</v>
      </c>
      <c r="C25" s="301"/>
      <c r="D25" s="308"/>
      <c r="E25" s="18">
        <v>46598</v>
      </c>
      <c r="F25" s="18">
        <v>46728</v>
      </c>
      <c r="G25" t="s">
        <v>398</v>
      </c>
    </row>
    <row r="26" spans="2:7" ht="16.5" thickTop="1" thickBot="1" x14ac:dyDescent="0.3">
      <c r="B26" s="307" t="s">
        <v>401</v>
      </c>
      <c r="C26" s="301"/>
      <c r="D26" s="308"/>
      <c r="E26" s="18">
        <v>46598</v>
      </c>
      <c r="F26" s="18">
        <v>46728</v>
      </c>
      <c r="G26" t="s">
        <v>398</v>
      </c>
    </row>
    <row r="27" spans="2:7" ht="16.5" thickTop="1" thickBot="1" x14ac:dyDescent="0.3">
      <c r="B27" s="194"/>
      <c r="C27" s="195"/>
      <c r="D27" s="196"/>
      <c r="E27" s="7"/>
      <c r="F27" s="8"/>
    </row>
    <row r="28" spans="2:7" ht="16.5" thickTop="1" thickBot="1" x14ac:dyDescent="0.3">
      <c r="B28" s="194"/>
      <c r="C28" s="195"/>
      <c r="D28" s="196"/>
      <c r="E28" s="7"/>
      <c r="F28" s="8"/>
    </row>
    <row r="29" spans="2:7" ht="16.5" thickTop="1" thickBot="1" x14ac:dyDescent="0.3">
      <c r="B29" s="194"/>
      <c r="C29" s="195"/>
      <c r="D29" s="196"/>
      <c r="E29" s="7"/>
      <c r="F29" s="8"/>
    </row>
    <row r="30" spans="2:7" ht="16.5" thickTop="1" thickBot="1" x14ac:dyDescent="0.3">
      <c r="B30" s="194"/>
      <c r="C30" s="195"/>
      <c r="D30" s="196"/>
      <c r="E30" s="7"/>
      <c r="F30" s="8"/>
    </row>
    <row r="31" spans="2:7" ht="16.5" thickTop="1" thickBot="1" x14ac:dyDescent="0.3">
      <c r="B31" s="194"/>
      <c r="C31" s="195"/>
      <c r="D31" s="196"/>
      <c r="E31" s="7"/>
      <c r="F31" s="8"/>
    </row>
    <row r="32" spans="2:7" ht="15.75" thickTop="1" x14ac:dyDescent="0.25">
      <c r="B32" s="206"/>
      <c r="C32" s="207"/>
      <c r="D32" s="208"/>
      <c r="E32" s="9"/>
      <c r="F32" s="10"/>
    </row>
    <row r="33" spans="2:6" ht="24" customHeight="1" x14ac:dyDescent="0.25">
      <c r="B33" s="11"/>
      <c r="C33" s="12"/>
      <c r="D33" s="12"/>
      <c r="E33" s="13"/>
      <c r="F33" s="14" t="str">
        <f ca="1">"Atualizado em " &amp; TEXT(NOW(),"dd/mm/aaaa hh:mm")</f>
        <v>Atualizado em 22/07/2026 10:40</v>
      </c>
    </row>
    <row r="37" spans="2:6" ht="15.75" x14ac:dyDescent="0.25">
      <c r="B37" s="15" t="s">
        <v>110</v>
      </c>
    </row>
  </sheetData>
  <sheetProtection formatColumns="0" formatRows="0"/>
  <dataConsolidate/>
  <mergeCells count="33">
    <mergeCell ref="B31:D31"/>
    <mergeCell ref="B32:D32"/>
    <mergeCell ref="B25:D25"/>
    <mergeCell ref="B26:D26"/>
    <mergeCell ref="B27:D27"/>
    <mergeCell ref="B28:D28"/>
    <mergeCell ref="B29:D29"/>
    <mergeCell ref="B30:D30"/>
    <mergeCell ref="B24:D24"/>
    <mergeCell ref="C12:F12"/>
    <mergeCell ref="C13:F13"/>
    <mergeCell ref="C14:F14"/>
    <mergeCell ref="C15:F15"/>
    <mergeCell ref="C16:F16"/>
    <mergeCell ref="C17:F17"/>
    <mergeCell ref="C18:F18"/>
    <mergeCell ref="C19:F19"/>
    <mergeCell ref="B20:F20"/>
    <mergeCell ref="B21:D21"/>
    <mergeCell ref="B23:D23"/>
    <mergeCell ref="B22:D22"/>
    <mergeCell ref="C11:F11"/>
    <mergeCell ref="B2:B4"/>
    <mergeCell ref="C2:C4"/>
    <mergeCell ref="D2:D3"/>
    <mergeCell ref="E2:E3"/>
    <mergeCell ref="F2:F3"/>
    <mergeCell ref="B5:F5"/>
    <mergeCell ref="C6:F6"/>
    <mergeCell ref="C7:F7"/>
    <mergeCell ref="C8:F8"/>
    <mergeCell ref="C9:F9"/>
    <mergeCell ref="C10:F10"/>
  </mergeCells>
  <dataValidations count="7">
    <dataValidation allowBlank="1" showErrorMessage="1" sqref="B21:D32" xr:uid="{159D3A21-C819-404F-B4B2-4A0EA2860818}"/>
    <dataValidation allowBlank="1" showInputMessage="1" showErrorMessage="1" promptTitle="Objetivo do projeto:" prompt="Descreva o objetivo do projeto a partir da técnica SMART (ser específico, mensurável, alcançável, realista e definido no tempo)." sqref="C19:F19" xr:uid="{BBA0637A-4DAA-4DB4-92BF-344E40415D2C}"/>
    <dataValidation type="date" operator="greaterThan" allowBlank="1" showErrorMessage="1" errorTitle="Data inválida" error="Informe uma data válida" promptTitle="Data de término do projeto" sqref="C11:F11" xr:uid="{495E4236-9767-4C4B-A425-827E0AC22B7A}">
      <formula1>40179</formula1>
    </dataValidation>
    <dataValidation allowBlank="1" showInputMessage="1" showErrorMessage="1" promptTitle="Causa raiz" prompt="A principal causa que dá origem ao macroproblema." sqref="C18:F18" xr:uid="{62CB86CC-7068-441E-8E04-E129293DDD1E}"/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7:F17" xr:uid="{8CBFA2B3-B485-46A1-96E9-8359C17EE108}"/>
    <dataValidation type="date" operator="greaterThan" allowBlank="1" showInputMessage="1" showErrorMessage="1" errorTitle="Data inválida" error="Informe uma data válida" promptTitle="Informe uma data" sqref="C10:F10" xr:uid="{38796211-237C-4C5C-87FF-B2B4E7F76402}">
      <formula1>40179</formula1>
    </dataValidation>
    <dataValidation allowBlank="1" showErrorMessage="1" promptTitle="Versão" sqref="F4" xr:uid="{7AF57181-4EE2-47B9-AAE1-2D9E225DBF33}"/>
  </dataValidations>
  <pageMargins left="0.51181102362204722" right="0.51181102362204722" top="0.78740157480314965" bottom="0.78740157480314965" header="0.31496062992125984" footer="0.31496062992125984"/>
  <pageSetup paperSize="9" scale="81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F027-2AE5-4901-AEF8-A128C7234CE4}">
  <sheetPr>
    <tabColor rgb="FF00B050"/>
  </sheetPr>
  <dimension ref="B2:G36"/>
  <sheetViews>
    <sheetView showGridLines="0" zoomScaleNormal="100" zoomScaleSheetLayoutView="130" workbookViewId="0">
      <selection activeCell="N12" sqref="N12"/>
    </sheetView>
  </sheetViews>
  <sheetFormatPr defaultColWidth="8.85546875" defaultRowHeight="15" x14ac:dyDescent="0.25"/>
  <cols>
    <col min="1" max="1" width="2.140625" customWidth="1"/>
    <col min="2" max="2" width="45.5703125" customWidth="1"/>
    <col min="3" max="3" width="59.28515625" customWidth="1"/>
    <col min="4" max="4" width="16.42578125" customWidth="1"/>
    <col min="5" max="5" width="15.85546875" customWidth="1"/>
    <col min="6" max="6" width="14" customWidth="1"/>
  </cols>
  <sheetData>
    <row r="2" spans="2:6" x14ac:dyDescent="0.25">
      <c r="B2" s="177" t="s">
        <v>70</v>
      </c>
      <c r="C2" s="179" t="s">
        <v>71</v>
      </c>
      <c r="D2" s="180" t="s">
        <v>72</v>
      </c>
      <c r="E2" s="182" t="s">
        <v>73</v>
      </c>
      <c r="F2" s="184" t="s">
        <v>74</v>
      </c>
    </row>
    <row r="3" spans="2:6" x14ac:dyDescent="0.25">
      <c r="B3" s="178"/>
      <c r="C3" s="179"/>
      <c r="D3" s="181"/>
      <c r="E3" s="183"/>
      <c r="F3" s="185"/>
    </row>
    <row r="4" spans="2:6" ht="18.75" x14ac:dyDescent="0.25">
      <c r="B4" s="178"/>
      <c r="C4" s="179"/>
      <c r="D4" s="43" t="s">
        <v>402</v>
      </c>
      <c r="E4" s="43" t="s">
        <v>403</v>
      </c>
      <c r="F4" s="44" t="s">
        <v>385</v>
      </c>
    </row>
    <row r="5" spans="2:6" ht="15.75" thickBot="1" x14ac:dyDescent="0.3">
      <c r="B5" s="186" t="s">
        <v>77</v>
      </c>
      <c r="C5" s="186"/>
      <c r="D5" s="186"/>
      <c r="E5" s="186"/>
      <c r="F5" s="186"/>
    </row>
    <row r="6" spans="2:6" ht="16.5" thickTop="1" thickBot="1" x14ac:dyDescent="0.3">
      <c r="B6" s="4" t="s">
        <v>78</v>
      </c>
      <c r="C6" s="187" t="s">
        <v>404</v>
      </c>
      <c r="D6" s="188"/>
      <c r="E6" s="188"/>
      <c r="F6" s="189"/>
    </row>
    <row r="7" spans="2:6" ht="16.5" thickTop="1" thickBot="1" x14ac:dyDescent="0.3">
      <c r="B7" s="4" t="s">
        <v>79</v>
      </c>
      <c r="C7" s="190" t="s">
        <v>405</v>
      </c>
      <c r="D7" s="190"/>
      <c r="E7" s="190"/>
      <c r="F7" s="191"/>
    </row>
    <row r="8" spans="2:6" ht="16.5" thickTop="1" thickBot="1" x14ac:dyDescent="0.3">
      <c r="B8" s="4" t="s">
        <v>80</v>
      </c>
      <c r="C8" s="197" t="s">
        <v>406</v>
      </c>
      <c r="D8" s="197"/>
      <c r="E8" s="197"/>
      <c r="F8" s="191"/>
    </row>
    <row r="9" spans="2:6" ht="31.5" thickTop="1" thickBot="1" x14ac:dyDescent="0.3">
      <c r="B9" s="4" t="s">
        <v>81</v>
      </c>
      <c r="C9" s="197" t="s">
        <v>407</v>
      </c>
      <c r="D9" s="197"/>
      <c r="E9" s="197"/>
      <c r="F9" s="191"/>
    </row>
    <row r="10" spans="2:6" ht="16.5" thickTop="1" thickBot="1" x14ac:dyDescent="0.3">
      <c r="B10" s="4" t="s">
        <v>83</v>
      </c>
      <c r="C10" s="300"/>
      <c r="D10" s="300"/>
      <c r="E10" s="300"/>
      <c r="F10" s="304"/>
    </row>
    <row r="11" spans="2:6" ht="16.5" thickTop="1" thickBot="1" x14ac:dyDescent="0.3">
      <c r="B11" s="4" t="s">
        <v>84</v>
      </c>
      <c r="C11" s="300"/>
      <c r="D11" s="300"/>
      <c r="E11" s="300"/>
      <c r="F11" s="304"/>
    </row>
    <row r="12" spans="2:6" ht="16.5" thickTop="1" thickBot="1" x14ac:dyDescent="0.3">
      <c r="B12" s="4" t="s">
        <v>85</v>
      </c>
      <c r="C12" s="190" t="s">
        <v>45</v>
      </c>
      <c r="D12" s="190" t="s">
        <v>408</v>
      </c>
      <c r="E12" s="190" t="s">
        <v>408</v>
      </c>
      <c r="F12" s="191" t="s">
        <v>408</v>
      </c>
    </row>
    <row r="13" spans="2:6" ht="16.5" thickTop="1" thickBot="1" x14ac:dyDescent="0.3">
      <c r="B13" s="4" t="s">
        <v>87</v>
      </c>
      <c r="C13" s="190" t="s">
        <v>409</v>
      </c>
      <c r="D13" s="190"/>
      <c r="E13" s="190"/>
      <c r="F13" s="191"/>
    </row>
    <row r="14" spans="2:6" ht="16.5" thickTop="1" thickBot="1" x14ac:dyDescent="0.3">
      <c r="B14" s="4" t="s">
        <v>89</v>
      </c>
      <c r="C14" s="300"/>
      <c r="D14" s="300" t="s">
        <v>410</v>
      </c>
      <c r="E14" s="300" t="s">
        <v>410</v>
      </c>
      <c r="F14" s="304" t="s">
        <v>410</v>
      </c>
    </row>
    <row r="15" spans="2:6" ht="16.5" thickTop="1" thickBot="1" x14ac:dyDescent="0.3">
      <c r="B15" s="4" t="s">
        <v>91</v>
      </c>
      <c r="C15" s="197"/>
      <c r="D15" s="197"/>
      <c r="E15" s="197"/>
      <c r="F15" s="191"/>
    </row>
    <row r="16" spans="2:6" ht="16.5" thickTop="1" thickBot="1" x14ac:dyDescent="0.3">
      <c r="B16" s="4" t="s">
        <v>94</v>
      </c>
      <c r="C16" s="197"/>
      <c r="D16" s="197"/>
      <c r="E16" s="197"/>
      <c r="F16" s="191"/>
    </row>
    <row r="17" spans="2:7" ht="16.5" thickTop="1" thickBot="1" x14ac:dyDescent="0.3">
      <c r="B17" s="4" t="s">
        <v>95</v>
      </c>
      <c r="C17" s="198" t="s">
        <v>411</v>
      </c>
      <c r="D17" s="198"/>
      <c r="E17" s="198"/>
      <c r="F17" s="199"/>
    </row>
    <row r="18" spans="2:7" ht="16.5" thickTop="1" thickBot="1" x14ac:dyDescent="0.3">
      <c r="B18" s="4" t="s">
        <v>97</v>
      </c>
      <c r="C18" s="198" t="s">
        <v>412</v>
      </c>
      <c r="D18" s="198"/>
      <c r="E18" s="198"/>
      <c r="F18" s="199"/>
    </row>
    <row r="19" spans="2:7" ht="16.5" thickTop="1" thickBot="1" x14ac:dyDescent="0.3">
      <c r="B19" s="4" t="s">
        <v>99</v>
      </c>
      <c r="C19" s="197" t="s">
        <v>413</v>
      </c>
      <c r="D19" s="197"/>
      <c r="E19" s="197"/>
      <c r="F19" s="191"/>
    </row>
    <row r="20" spans="2:7" ht="16.5" customHeight="1" thickTop="1" thickBot="1" x14ac:dyDescent="0.3">
      <c r="B20" s="200" t="s">
        <v>101</v>
      </c>
      <c r="C20" s="201"/>
      <c r="D20" s="201"/>
      <c r="E20" s="201"/>
      <c r="F20" s="202"/>
    </row>
    <row r="21" spans="2:7" ht="16.5" thickTop="1" thickBot="1" x14ac:dyDescent="0.3">
      <c r="B21" s="309" t="s">
        <v>102</v>
      </c>
      <c r="C21" s="310"/>
      <c r="D21" s="311"/>
      <c r="E21" s="5" t="s">
        <v>103</v>
      </c>
      <c r="F21" s="6" t="s">
        <v>104</v>
      </c>
    </row>
    <row r="22" spans="2:7" ht="16.5" customHeight="1" thickTop="1" thickBot="1" x14ac:dyDescent="0.3">
      <c r="B22" s="194" t="s">
        <v>414</v>
      </c>
      <c r="C22" s="195"/>
      <c r="D22" s="196"/>
      <c r="E22" s="18"/>
      <c r="F22" s="19"/>
    </row>
    <row r="23" spans="2:7" ht="16.5" customHeight="1" thickTop="1" thickBot="1" x14ac:dyDescent="0.3">
      <c r="B23" s="194" t="s">
        <v>415</v>
      </c>
      <c r="C23" s="195"/>
      <c r="D23" s="196"/>
      <c r="E23" s="18"/>
      <c r="F23" s="19"/>
    </row>
    <row r="24" spans="2:7" ht="16.5" thickTop="1" thickBot="1" x14ac:dyDescent="0.3">
      <c r="B24" s="194" t="s">
        <v>416</v>
      </c>
      <c r="C24" s="195"/>
      <c r="D24" s="196"/>
      <c r="E24" s="18"/>
      <c r="F24" s="19"/>
    </row>
    <row r="25" spans="2:7" ht="16.5" customHeight="1" thickTop="1" thickBot="1" x14ac:dyDescent="0.3">
      <c r="B25" s="194" t="s">
        <v>417</v>
      </c>
      <c r="C25" s="195"/>
      <c r="D25" s="196"/>
      <c r="E25" s="18"/>
      <c r="F25" s="19"/>
      <c r="G25" s="17" t="s">
        <v>418</v>
      </c>
    </row>
    <row r="26" spans="2:7" ht="16.5" thickTop="1" thickBot="1" x14ac:dyDescent="0.3">
      <c r="B26" s="194" t="s">
        <v>419</v>
      </c>
      <c r="C26" s="195"/>
      <c r="D26" s="196"/>
      <c r="E26" s="18"/>
      <c r="F26" s="19"/>
    </row>
    <row r="27" spans="2:7" ht="16.5" thickTop="1" thickBot="1" x14ac:dyDescent="0.3">
      <c r="B27" s="194"/>
      <c r="C27" s="195"/>
      <c r="D27" s="196"/>
      <c r="E27" s="7"/>
      <c r="F27" s="8"/>
    </row>
    <row r="28" spans="2:7" ht="16.5" thickTop="1" thickBot="1" x14ac:dyDescent="0.3">
      <c r="B28" s="194"/>
      <c r="C28" s="195"/>
      <c r="D28" s="196"/>
      <c r="E28" s="7"/>
      <c r="F28" s="8"/>
    </row>
    <row r="29" spans="2:7" ht="16.5" thickTop="1" thickBot="1" x14ac:dyDescent="0.3">
      <c r="B29" s="194"/>
      <c r="C29" s="195"/>
      <c r="D29" s="196"/>
      <c r="E29" s="7"/>
      <c r="F29" s="8"/>
    </row>
    <row r="30" spans="2:7" ht="16.5" thickTop="1" thickBot="1" x14ac:dyDescent="0.3">
      <c r="B30" s="194"/>
      <c r="C30" s="195"/>
      <c r="D30" s="196"/>
      <c r="E30" s="7"/>
      <c r="F30" s="8"/>
    </row>
    <row r="31" spans="2:7" ht="15.75" thickTop="1" x14ac:dyDescent="0.25">
      <c r="B31" s="206"/>
      <c r="C31" s="207"/>
      <c r="D31" s="208"/>
      <c r="E31" s="9"/>
      <c r="F31" s="10"/>
    </row>
    <row r="32" spans="2:7" ht="24" customHeight="1" x14ac:dyDescent="0.25">
      <c r="B32" s="11"/>
      <c r="C32" s="12"/>
      <c r="D32" s="12"/>
      <c r="E32" s="13"/>
      <c r="F32" s="14" t="str">
        <f ca="1">"Atualizado em " &amp; TEXT(NOW(),"dd/mm/aaaa hh:mm")</f>
        <v>Atualizado em 22/07/2026 10:40</v>
      </c>
    </row>
    <row r="36" spans="2:2" ht="15.75" x14ac:dyDescent="0.25">
      <c r="B36" s="15" t="s">
        <v>110</v>
      </c>
    </row>
  </sheetData>
  <sheetProtection formatColumns="0" formatRows="0"/>
  <dataConsolidate/>
  <mergeCells count="32">
    <mergeCell ref="B30:D30"/>
    <mergeCell ref="B31:D31"/>
    <mergeCell ref="B24:D24"/>
    <mergeCell ref="B25:D25"/>
    <mergeCell ref="B26:D26"/>
    <mergeCell ref="B27:D27"/>
    <mergeCell ref="B28:D28"/>
    <mergeCell ref="B29:D29"/>
    <mergeCell ref="B23:D23"/>
    <mergeCell ref="C12:F12"/>
    <mergeCell ref="C13:F13"/>
    <mergeCell ref="C14:F14"/>
    <mergeCell ref="C15:F15"/>
    <mergeCell ref="C16:F16"/>
    <mergeCell ref="C17:F17"/>
    <mergeCell ref="C18:F18"/>
    <mergeCell ref="C19:F19"/>
    <mergeCell ref="B20:F20"/>
    <mergeCell ref="B21:D21"/>
    <mergeCell ref="B22:D22"/>
    <mergeCell ref="C11:F11"/>
    <mergeCell ref="B2:B4"/>
    <mergeCell ref="C2:C4"/>
    <mergeCell ref="D2:D3"/>
    <mergeCell ref="E2:E3"/>
    <mergeCell ref="F2:F3"/>
    <mergeCell ref="B5:F5"/>
    <mergeCell ref="C6:F6"/>
    <mergeCell ref="C7:F7"/>
    <mergeCell ref="C8:F8"/>
    <mergeCell ref="C9:F9"/>
    <mergeCell ref="C10:F10"/>
  </mergeCells>
  <dataValidations count="8">
    <dataValidation allowBlank="1" showErrorMessage="1" promptTitle="Versão" sqref="F4" xr:uid="{13873241-95AB-4362-91B7-0CE639A97D36}"/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7:C31" xr:uid="{A061428D-4B09-4F34-BEA3-F82BA4FAA07E}"/>
    <dataValidation allowBlank="1" showInputMessage="1" showErrorMessage="1" promptTitle="Entregas previstas" prompt="Descreva os produtos que serão entregues a partir da realização das diversas tarefas agrupadas nas macroatividades." sqref="B21:D21 C23:C26 B22:B26 D23:D31" xr:uid="{C686C293-718E-45C4-815C-84C056B6FD0F}"/>
    <dataValidation type="date" operator="greaterThan" allowBlank="1" showInputMessage="1" showErrorMessage="1" errorTitle="Data inválida" error="Informe uma data válida" promptTitle="Informe uma data" sqref="C10:F10" xr:uid="{8F1FF5C7-1110-4E9F-8F09-69529BE07E10}">
      <formula1>40179</formula1>
    </dataValidation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7:F17" xr:uid="{E15727D0-56D7-4776-9196-66E0A7255B98}"/>
    <dataValidation allowBlank="1" showInputMessage="1" showErrorMessage="1" promptTitle="Causa raiz" prompt="A principal causa que dá origem ao macroproblema." sqref="C18:F18" xr:uid="{259EA332-FE88-4F70-811B-7480776ADD1A}"/>
    <dataValidation type="date" operator="greaterThan" allowBlank="1" showErrorMessage="1" errorTitle="Data inválida" error="Informe uma data válida" promptTitle="Data de término do projeto" sqref="C11:F11" xr:uid="{BE7B4D44-C651-4EE4-A985-6DF18B541B59}">
      <formula1>40179</formula1>
    </dataValidation>
    <dataValidation allowBlank="1" showInputMessage="1" showErrorMessage="1" promptTitle="Objetivo do projeto:" prompt="Descreva o objetivo do projeto a partir da técnica SMART (ser específico, mensurável, alcançável, realista e definido no tempo)." sqref="C19:F19" xr:uid="{80FE917D-C2F8-4E99-A87D-24710B2AA594}"/>
  </dataValidations>
  <pageMargins left="0.51181102362204722" right="0.51181102362204722" top="0.78740157480314965" bottom="0.78740157480314965" header="0.31496062992125984" footer="0.31496062992125984"/>
  <pageSetup paperSize="9" scale="76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B2C5AD09C7DD43996B3273679C7AE4" ma:contentTypeVersion="15" ma:contentTypeDescription="Crie um novo documento." ma:contentTypeScope="" ma:versionID="e5cefeda1a281bf27bb408c1a1cada44">
  <xsd:schema xmlns:xsd="http://www.w3.org/2001/XMLSchema" xmlns:xs="http://www.w3.org/2001/XMLSchema" xmlns:p="http://schemas.microsoft.com/office/2006/metadata/properties" xmlns:ns2="f1bee8fa-28d4-425a-9ec2-7383141d89ab" xmlns:ns3="df766ee2-e3e0-4909-8e22-a7d05e3f1c38" targetNamespace="http://schemas.microsoft.com/office/2006/metadata/properties" ma:root="true" ma:fieldsID="c0c3c56ea207e48ae3595d56c29d55b0" ns2:_="" ns3:_="">
    <xsd:import namespace="f1bee8fa-28d4-425a-9ec2-7383141d89ab"/>
    <xsd:import namespace="df766ee2-e3e0-4909-8e22-a7d05e3f1c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bee8fa-28d4-425a-9ec2-7383141d89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66ee2-e3e0-4909-8e22-a7d05e3f1c3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abd598-2583-4b89-9af0-7be563b04823}" ma:internalName="TaxCatchAll" ma:showField="CatchAllData" ma:web="df766ee2-e3e0-4909-8e22-a7d05e3f1c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bee8fa-28d4-425a-9ec2-7383141d89ab">
      <Terms xmlns="http://schemas.microsoft.com/office/infopath/2007/PartnerControls"/>
    </lcf76f155ced4ddcb4097134ff3c332f>
    <TaxCatchAll xmlns="df766ee2-e3e0-4909-8e22-a7d05e3f1c38" xsi:nil="true"/>
  </documentManagement>
</p:properties>
</file>

<file path=customXml/itemProps1.xml><?xml version="1.0" encoding="utf-8"?>
<ds:datastoreItem xmlns:ds="http://schemas.openxmlformats.org/officeDocument/2006/customXml" ds:itemID="{642D5678-78AF-46A6-97CF-2B8B3DD86D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5F9A1A-F544-4C85-9F88-040F6F17C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bee8fa-28d4-425a-9ec2-7383141d89ab"/>
    <ds:schemaRef ds:uri="df766ee2-e3e0-4909-8e22-a7d05e3f1c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44EDCD-DD40-4D40-9DE6-7F669BE1E98D}">
  <ds:schemaRefs>
    <ds:schemaRef ds:uri="f1bee8fa-28d4-425a-9ec2-7383141d89ab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df766ee2-e3e0-4909-8e22-a7d05e3f1c38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7</vt:i4>
      </vt:variant>
    </vt:vector>
  </HeadingPairs>
  <TitlesOfParts>
    <vt:vector size="17" baseType="lpstr">
      <vt:lpstr>Consolidado</vt:lpstr>
      <vt:lpstr>P103 2.0</vt:lpstr>
      <vt:lpstr>Ficha do Projeto</vt:lpstr>
      <vt:lpstr>Indicador 1</vt:lpstr>
      <vt:lpstr>Relatório de eventos (Opcional)</vt:lpstr>
      <vt:lpstr>Planej. de Riscos (Opcional)</vt:lpstr>
      <vt:lpstr>Conceitos - ficha indicador </vt:lpstr>
      <vt:lpstr>P5.04 2025</vt:lpstr>
      <vt:lpstr>NOVO Certificação AGHU</vt:lpstr>
      <vt:lpstr>NOVO Digital Prontuários </vt:lpstr>
      <vt:lpstr>'Indicador 1'!Area_de_impressao</vt:lpstr>
      <vt:lpstr>'NOVO Certificação AGHU'!Area_de_impressao</vt:lpstr>
      <vt:lpstr>'NOVO Digital Prontuários '!Area_de_impressao</vt:lpstr>
      <vt:lpstr>'P103 2.0'!Area_de_impressao</vt:lpstr>
      <vt:lpstr>'P5.04 2025'!Area_de_impressao</vt:lpstr>
      <vt:lpstr>'Indicador 1'!periodicidade</vt:lpstr>
      <vt:lpstr>Consolidado!Titulos_de_impressao</vt:lpstr>
    </vt:vector>
  </TitlesOfParts>
  <Manager/>
  <Company>EBSERH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Flavia de Souza Sodre</dc:creator>
  <cp:keywords/>
  <dc:description/>
  <cp:lastModifiedBy>Tiago Gomes Viana</cp:lastModifiedBy>
  <cp:revision/>
  <dcterms:created xsi:type="dcterms:W3CDTF">2024-06-10T20:52:08Z</dcterms:created>
  <dcterms:modified xsi:type="dcterms:W3CDTF">2026-07-22T13:40:56Z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0x010100DEB2C5AD09C7DD43996B3273679C7AE4</vt:lpwstr>
  </property>
  <property fmtid="{D5CDD505-2E9C-101B-9397-08002B2CF9AE}" pid="3" name="MediaServiceImageTags">
    <vt:lpwstr/>
  </property>
</Properties>
</file>