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DeTrabalho" defaultThemeVersion="166925"/>
  <mc:AlternateContent xmlns:mc="http://schemas.openxmlformats.org/markup-compatibility/2006">
    <mc:Choice Requires="x15">
      <x15ac:absPath xmlns:x15ac="http://schemas.microsoft.com/office/spreadsheetml/2010/11/ac" url="https://ebserhnet.sharepoint.com/sites/PDEHUPES-Vigncia2024-2028/Documentos Compartilhados/CONTROLE E REPLANEJAMENTO/Revisão do PDE 2024-2028/2026_Versão 6/01. Atualização dos Projetos (versão 6)/"/>
    </mc:Choice>
  </mc:AlternateContent>
  <xr:revisionPtr revIDLastSave="78" documentId="13_ncr:1_{FC1B0867-53CD-4E5D-A2FF-BBCED0839955}" xr6:coauthVersionLast="47" xr6:coauthVersionMax="47" xr10:uidLastSave="{2A674680-CE1D-46DB-B03F-1840E8DB902F}"/>
  <bookViews>
    <workbookView xWindow="-25320" yWindow="240" windowWidth="25440" windowHeight="15390" tabRatio="852" firstSheet="2" activeTab="2" xr2:uid="{1A642920-C102-4CB6-BC6E-A5888C8C1A19}"/>
  </bookViews>
  <sheets>
    <sheet name="Consolidado" sheetId="9" state="hidden" r:id="rId1"/>
    <sheet name="P103 2.0" sheetId="2" state="hidden" r:id="rId2"/>
    <sheet name="Ficha do Projeto" sheetId="16" r:id="rId3"/>
    <sheet name="Indicador 1" sheetId="14" r:id="rId4"/>
    <sheet name="Planej. de Riscos (Opcional)" sheetId="17" r:id="rId5"/>
    <sheet name="Relatório de eventos (Opicional" sheetId="18" r:id="rId6"/>
    <sheet name="Conceitos - ficha indicador " sheetId="15" r:id="rId7"/>
    <sheet name="P5.04 2025" sheetId="8" state="hidden" r:id="rId8"/>
    <sheet name="NOVO Certificação AGHU" sheetId="12" state="hidden" r:id="rId9"/>
    <sheet name="NOVO Digital Prontuários " sheetId="13" state="hidden" r:id="rId10"/>
  </sheets>
  <externalReferences>
    <externalReference r:id="rId11"/>
    <externalReference r:id="rId12"/>
    <externalReference r:id="rId13"/>
    <externalReference r:id="rId14"/>
  </externalReferences>
  <definedNames>
    <definedName name="_xlnm._FilterDatabase" localSheetId="0" hidden="1">Consolidado!$A$2:$K$4</definedName>
    <definedName name="_xlnm._FilterDatabase" localSheetId="8" hidden="1">'NOVO Certificação AGHU'!$B$2:$F$19</definedName>
    <definedName name="_xlnm._FilterDatabase" localSheetId="9" hidden="1">'NOVO Digital Prontuários '!$B$2:$F$19</definedName>
    <definedName name="_xlnm._FilterDatabase" localSheetId="1" hidden="1">'P103 2.0'!$B$2:$F$19</definedName>
    <definedName name="_xlnm._FilterDatabase" localSheetId="7" hidden="1">'P5.04 2025'!$B$2:$F$19</definedName>
    <definedName name="_xlnm.Print_Area" localSheetId="3">'Indicador 1'!$A$1:$Z$80</definedName>
    <definedName name="_xlnm.Print_Area" localSheetId="8">'NOVO Certificação AGHU'!$B$2:$F$32</definedName>
    <definedName name="_xlnm.Print_Area" localSheetId="9">'NOVO Digital Prontuários '!$B$2:$F$32</definedName>
    <definedName name="_xlnm.Print_Area" localSheetId="1">'P103 2.0'!$B$2:$F$32</definedName>
    <definedName name="_xlnm.Print_Area" localSheetId="7">'P5.04 2025'!$B$2:$F$33</definedName>
    <definedName name="Meta" localSheetId="0">'[1]Ficha indicados PNE - revisão'!#REF!</definedName>
    <definedName name="Meta" localSheetId="8">#REF!</definedName>
    <definedName name="Meta" localSheetId="9">#REF!</definedName>
    <definedName name="Meta" localSheetId="7">#REF!</definedName>
    <definedName name="Meta">#REF!</definedName>
    <definedName name="Nome" localSheetId="0">#REF!</definedName>
    <definedName name="Nome" localSheetId="8">#REF!</definedName>
    <definedName name="Nome" localSheetId="9">#REF!</definedName>
    <definedName name="Nome" localSheetId="7">#REF!</definedName>
    <definedName name="Nome">#REF!</definedName>
    <definedName name="periodicidade" localSheetId="3">'Indicador 1'!$R$39</definedName>
    <definedName name="periodicidade">#REF!</definedName>
    <definedName name="Tipo" localSheetId="0">'[1]Ficha indicados PNE - revisão'!#REF!</definedName>
    <definedName name="Tipo" localSheetId="8">#REF!</definedName>
    <definedName name="Tipo" localSheetId="9">#REF!</definedName>
    <definedName name="Tipo" localSheetId="7">#REF!</definedName>
    <definedName name="Tipo">#REF!</definedName>
    <definedName name="_xlnm.Print_Titles" localSheetId="0">Consolidado!$1:$2</definedName>
    <definedName name="Unidade" localSheetId="0">Consolidado!#REF!</definedName>
    <definedName name="Unidade">[2]!Unid[Unidade]</definedName>
  </definedNames>
  <calcPr calcId="191028" iterateDelta="1E-4"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8" l="1"/>
  <c r="E4" i="18"/>
  <c r="L3" i="18"/>
  <c r="H133" i="17"/>
  <c r="H129" i="17"/>
  <c r="H125" i="17"/>
  <c r="H121" i="17"/>
  <c r="H117" i="17"/>
  <c r="H113" i="17"/>
  <c r="H109" i="17"/>
  <c r="H105" i="17"/>
  <c r="H101" i="17"/>
  <c r="H97" i="17"/>
  <c r="H93" i="17"/>
  <c r="H89" i="17"/>
  <c r="M85" i="17"/>
  <c r="H85" i="17"/>
  <c r="H81" i="17"/>
  <c r="M81" i="17" s="1"/>
  <c r="M77" i="17"/>
  <c r="H77" i="17"/>
  <c r="H73" i="17"/>
  <c r="M73" i="17" s="1"/>
  <c r="H69" i="17"/>
  <c r="M69" i="17" s="1"/>
  <c r="H65" i="17"/>
  <c r="M65" i="17" s="1"/>
  <c r="M61" i="17"/>
  <c r="H61" i="17"/>
  <c r="H57" i="17"/>
  <c r="M57" i="17" s="1"/>
  <c r="M53" i="17"/>
  <c r="H53" i="17"/>
  <c r="H49" i="17"/>
  <c r="M49" i="17" s="1"/>
  <c r="H45" i="17"/>
  <c r="M45" i="17" s="1"/>
  <c r="H41" i="17"/>
  <c r="M41" i="17" s="1"/>
  <c r="M37" i="17"/>
  <c r="H37" i="17"/>
  <c r="H33" i="17"/>
  <c r="M33" i="17" s="1"/>
  <c r="M29" i="17"/>
  <c r="H29" i="17"/>
  <c r="H25" i="17"/>
  <c r="M25" i="17" s="1"/>
  <c r="H21" i="17"/>
  <c r="M21" i="17" s="1"/>
  <c r="M17" i="17"/>
  <c r="M13" i="17"/>
  <c r="M9" i="17"/>
  <c r="J4" i="17"/>
  <c r="G4" i="17"/>
  <c r="L3" i="17"/>
  <c r="M39" i="16"/>
  <c r="C39" i="16"/>
  <c r="F32" i="13"/>
  <c r="F32" i="12"/>
  <c r="F33" i="8"/>
  <c r="F32" i="2"/>
  <c r="F39"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Francisco Italo Lopes França</author>
  </authors>
  <commentList>
    <comment ref="D4" authorId="0" shapeId="0" xr:uid="{D3E71149-DA55-4FC9-BB62-58847D3F76DE}">
      <text>
        <r>
          <rPr>
            <b/>
            <sz val="9"/>
            <color indexed="81"/>
            <rFont val="Segoe UI"/>
            <family val="2"/>
          </rPr>
          <t>Regra de codificação do projeto:</t>
        </r>
        <r>
          <rPr>
            <sz val="9"/>
            <color indexed="81"/>
            <rFont val="Segoe UI"/>
            <family val="2"/>
          </rPr>
          <t xml:space="preserve">
O código do projeto deve conter o número correspontente ao tema estratégico, seguido do número sequencial do projeto.
Ex.: Projeto 2.03 (3º projeto do tema ensino)
</t>
        </r>
        <r>
          <rPr>
            <u/>
            <sz val="9"/>
            <color indexed="81"/>
            <rFont val="Segoe UI"/>
            <family val="2"/>
          </rPr>
          <t>Temas estratégicos:</t>
        </r>
        <r>
          <rPr>
            <sz val="9"/>
            <color indexed="81"/>
            <rFont val="Segoe UI"/>
            <family val="2"/>
          </rPr>
          <t xml:space="preserve">
1: assistência;
2: ensino;
3: pesquisa;
4: responsabilidade ambiental, social e governança;
5: desenvolvimento institucional;
6: sustentabilidade financeira;
7: desenvolvimento do trabalhador</t>
        </r>
      </text>
    </comment>
    <comment ref="B7" authorId="0" shapeId="0" xr:uid="{35C9BBFF-6B84-4F5F-9AC7-DC7E85874BD6}">
      <text>
        <r>
          <rPr>
            <b/>
            <sz val="9"/>
            <color indexed="81"/>
            <rFont val="Segoe UI"/>
            <family val="2"/>
          </rPr>
          <t>Nome do gerente do projeto:</t>
        </r>
        <r>
          <rPr>
            <sz val="9"/>
            <color indexed="81"/>
            <rFont val="Segoe UI"/>
            <family val="2"/>
          </rPr>
          <t xml:space="preserve">
Indicar o nome de apenas 1 pessoa.</t>
        </r>
      </text>
    </comment>
    <comment ref="B9" authorId="0" shapeId="0" xr:uid="{A0374B7A-6765-40CF-9027-1D054B519EA5}">
      <text>
        <r>
          <rPr>
            <sz val="9"/>
            <color indexed="81"/>
            <rFont val="Segoe UI"/>
            <family val="2"/>
          </rPr>
          <t xml:space="preserve">Indicar as siglas a partir do menor nível hierárquico.
Exemplo: </t>
        </r>
        <r>
          <rPr>
            <b/>
            <sz val="9"/>
            <color indexed="81"/>
            <rFont val="Segoe UI"/>
            <family val="2"/>
          </rPr>
          <t>SEGES/CEIC/VP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Marclinge Barros</author>
  </authors>
  <commentList>
    <comment ref="D16" authorId="0" shapeId="0" xr:uid="{5FB69B39-A381-415B-8C80-C4485B3D2130}">
      <text>
        <r>
          <rPr>
            <b/>
            <sz val="9"/>
            <color rgb="FF000000"/>
            <rFont val="Segoe UI"/>
            <family val="2"/>
            <charset val="1"/>
          </rPr>
          <t>Objetivo SMART:</t>
        </r>
        <r>
          <rPr>
            <sz val="9"/>
            <color rgb="FF000000"/>
            <rFont val="Segoe UI"/>
            <family val="2"/>
            <charset val="1"/>
          </rPr>
          <t xml:space="preserve">
</t>
        </r>
        <r>
          <rPr>
            <sz val="9"/>
            <color rgb="FF000000"/>
            <rFont val="Segoe UI"/>
            <family val="2"/>
            <charset val="1"/>
          </rPr>
          <t xml:space="preserve">
</t>
        </r>
        <r>
          <rPr>
            <sz val="9"/>
            <color rgb="FF000000"/>
            <rFont val="Segoe UI"/>
            <family val="2"/>
            <charset val="1"/>
          </rPr>
          <t>Descreva o objetivo do projeto a partir da técnica SMART (ser específico, mensurável, alcançável, realista e definido no tempo). Exemplo: Conceber e produzir o evento exclusivo do hospital ACME, o 2023 Meeting – Para 300 médicos oncologistas de todo Brasil, incluindo hospedagem, passagens aéreas, transfers e alimentação. Será organizada a apresentação de 2 palestrantes nacionais e 5 internacionais, com prestação de serviço de informação ao médico incluindo e-mails marketing, hot-site com informações científicas, material gráfico com identidade visual do evento e cenografia. Acontecerá de 4 a 6 de abril em São Paulo. No dia 5 de abril haverá um evento social com jantar.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Marclinge Barros</author>
  </authors>
  <commentList>
    <comment ref="I8" authorId="0" shapeId="0" xr:uid="{879D5C56-02AA-4D50-8652-C2765CFBC438}">
      <text>
        <r>
          <rPr>
            <b/>
            <sz val="9"/>
            <color indexed="81"/>
            <rFont val="Segoe UI"/>
            <family val="2"/>
          </rPr>
          <t>Estratégia:</t>
        </r>
        <r>
          <rPr>
            <sz val="9"/>
            <color indexed="81"/>
            <rFont val="Segoe UI"/>
            <family val="2"/>
          </rPr>
          <t xml:space="preserve">
Estratégia
Escolha uma estratégia:
Mitigar/Melhorar = reduzir ou aumentar a probabilidade ou impacto; 
Eliminar/Explorar = garantir que o risco não ocorra ou ocorra;
Transferir/Compartilhar = Transferir o risco para terceiros (seguro, terceirização) ou compartilhar a oportunidade (parceria, consórcio); 
Escalar = A ameaça ou oportunidade deve ser escalada para instâncias superiores;
Aceitar = Nenhuma ação está disponível, restando apenas aceitar o risco, porém o mesmo deve ser monitorado pelo gerente de projetos
</t>
        </r>
      </text>
    </comment>
    <comment ref="J8" authorId="0" shapeId="0" xr:uid="{8914363E-69DD-46CC-A66D-4A5A8B9E06CA}">
      <text>
        <r>
          <rPr>
            <b/>
            <sz val="9"/>
            <color indexed="81"/>
            <rFont val="Segoe UI"/>
            <family val="2"/>
          </rPr>
          <t>Ação de Conteção:</t>
        </r>
        <r>
          <rPr>
            <sz val="9"/>
            <color indexed="81"/>
            <rFont val="Segoe UI"/>
            <family val="2"/>
          </rPr>
          <t xml:space="preserve">
Toda e qualquer ação prévia a ocorrência do risco que será tomada pelo Gerente de Projetos para reduzir sua probabilidade de ocorrência no caso de ameaça ou aumentar a probabilidade de ocorrência, no caso de oportunidade. </t>
        </r>
      </text>
    </comment>
    <comment ref="K8" authorId="0" shapeId="0" xr:uid="{A63BA872-B314-43E0-93AF-BC9B2E8B80F4}">
      <text>
        <r>
          <rPr>
            <b/>
            <sz val="9"/>
            <color indexed="81"/>
            <rFont val="Segoe UI"/>
            <family val="2"/>
          </rPr>
          <t>Ação de Contingência:</t>
        </r>
        <r>
          <rPr>
            <sz val="9"/>
            <color indexed="81"/>
            <rFont val="Segoe UI"/>
            <family val="2"/>
          </rPr>
          <t xml:space="preserve">
Toda e qualquer ação posterior a ocorrência do risco que será tomada pelo Gerente de Projetos para reduzir os impactos do risco e retomar o projeto à linha de base.</t>
        </r>
      </text>
    </comment>
    <comment ref="L8" authorId="0" shapeId="0" xr:uid="{F867B9A7-AACE-424A-A33A-7F7539D4898F}">
      <text>
        <r>
          <rPr>
            <b/>
            <sz val="9"/>
            <color indexed="81"/>
            <rFont val="Segoe UI"/>
            <family val="2"/>
          </rPr>
          <t>Status:</t>
        </r>
        <r>
          <rPr>
            <sz val="9"/>
            <color indexed="81"/>
            <rFont val="Segoe UI"/>
            <family val="2"/>
          </rPr>
          <t xml:space="preserve">
Informar o status do risco, se o mesmo encontra-se em aberto (ainda pode ocorrer), se ocorreu ou se está fechado (não é mais possível este risco ocorrer)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Francisco Italo Lopes França</author>
  </authors>
  <commentList>
    <comment ref="D4" authorId="0" shapeId="0" xr:uid="{773B2503-0EC3-4FE1-99AF-2A1AE824AD05}">
      <text>
        <r>
          <rPr>
            <b/>
            <sz val="9"/>
            <color indexed="81"/>
            <rFont val="Segoe UI"/>
            <family val="2"/>
          </rPr>
          <t>Regra de codificação do projeto:</t>
        </r>
        <r>
          <rPr>
            <sz val="9"/>
            <color indexed="81"/>
            <rFont val="Segoe UI"/>
            <family val="2"/>
          </rPr>
          <t xml:space="preserve">
O código do projeto deve conter o número correspontente ao tema estratégico, seguido do número sequencial do projeto.
Ex.: Projeto 2.03 (3º projeto do tema ensino)
</t>
        </r>
        <r>
          <rPr>
            <u/>
            <sz val="9"/>
            <color indexed="81"/>
            <rFont val="Segoe UI"/>
            <family val="2"/>
          </rPr>
          <t>Temas estratégicos:</t>
        </r>
        <r>
          <rPr>
            <sz val="9"/>
            <color indexed="81"/>
            <rFont val="Segoe UI"/>
            <family val="2"/>
          </rPr>
          <t xml:space="preserve">
1: assistência;
2: ensino;
3: pesquisa;
4: responsabilidade ambiental, social e governança;
5: desenvolvimento institucional;
6: sustentabilidade financeira;
7: desenvolvimento do trabalhador</t>
        </r>
      </text>
    </comment>
    <comment ref="B7" authorId="0" shapeId="0" xr:uid="{C3C49A8B-5000-4A8E-A0B4-FDBA80CD8EA9}">
      <text>
        <r>
          <rPr>
            <b/>
            <sz val="9"/>
            <color indexed="81"/>
            <rFont val="Segoe UI"/>
            <family val="2"/>
          </rPr>
          <t>Nome do gerente do projeto:</t>
        </r>
        <r>
          <rPr>
            <sz val="9"/>
            <color indexed="81"/>
            <rFont val="Segoe UI"/>
            <family val="2"/>
          </rPr>
          <t xml:space="preserve">
Indicar o nome de apenas 1 pessoa.</t>
        </r>
      </text>
    </comment>
    <comment ref="B9" authorId="0" shapeId="0" xr:uid="{744628B5-807D-48A9-B408-C02E428A6475}">
      <text>
        <r>
          <rPr>
            <sz val="9"/>
            <color indexed="81"/>
            <rFont val="Segoe UI"/>
            <family val="2"/>
          </rPr>
          <t xml:space="preserve">Indicar as siglas a partir do menor nível hierárquico.
Exemplo: </t>
        </r>
        <r>
          <rPr>
            <b/>
            <sz val="9"/>
            <color indexed="81"/>
            <rFont val="Segoe UI"/>
            <family val="2"/>
          </rPr>
          <t>SEGES/CEIC/VP</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Francisco Italo Lopes França</author>
  </authors>
  <commentList>
    <comment ref="D4" authorId="0" shapeId="0" xr:uid="{47834881-D617-4A34-9CE8-DF125155C9F7}">
      <text>
        <r>
          <rPr>
            <b/>
            <sz val="9"/>
            <color indexed="81"/>
            <rFont val="Segoe UI"/>
            <family val="2"/>
          </rPr>
          <t>Regra de codificação do projeto:</t>
        </r>
        <r>
          <rPr>
            <sz val="9"/>
            <color indexed="81"/>
            <rFont val="Segoe UI"/>
            <family val="2"/>
          </rPr>
          <t xml:space="preserve">
O código do projeto deve conter o número correspontente ao tema estratégico, seguido do número sequencial do projeto.
Ex.: Projeto 2.03 (3º projeto do tema ensino)
</t>
        </r>
        <r>
          <rPr>
            <u/>
            <sz val="9"/>
            <color indexed="81"/>
            <rFont val="Segoe UI"/>
            <family val="2"/>
          </rPr>
          <t>Temas estratégicos:</t>
        </r>
        <r>
          <rPr>
            <sz val="9"/>
            <color indexed="81"/>
            <rFont val="Segoe UI"/>
            <family val="2"/>
          </rPr>
          <t xml:space="preserve">
1: assistência;
2: ensino;
3: pesquisa;
4: responsabilidade ambiental, social e governança;
5: desenvolvimento institucional;
6: sustentabilidade financeira;
7: desenvolvimento do trabalhador</t>
        </r>
      </text>
    </comment>
    <comment ref="B7" authorId="0" shapeId="0" xr:uid="{79318C91-FE6E-4813-81E6-19A8C4B5C532}">
      <text>
        <r>
          <rPr>
            <b/>
            <sz val="9"/>
            <color indexed="81"/>
            <rFont val="Segoe UI"/>
            <family val="2"/>
          </rPr>
          <t>Nome do gerente do projeto:</t>
        </r>
        <r>
          <rPr>
            <sz val="9"/>
            <color indexed="81"/>
            <rFont val="Segoe UI"/>
            <family val="2"/>
          </rPr>
          <t xml:space="preserve">
Indicar o nome de apenas 1 pessoa.</t>
        </r>
      </text>
    </comment>
    <comment ref="B9" authorId="0" shapeId="0" xr:uid="{0528C736-1E8E-4E6D-A797-38BC299E98A1}">
      <text>
        <r>
          <rPr>
            <sz val="9"/>
            <color indexed="81"/>
            <rFont val="Segoe UI"/>
            <family val="2"/>
          </rPr>
          <t xml:space="preserve">Indicar as siglas a partir do menor nível hierárquico.
Exemplo: </t>
        </r>
        <r>
          <rPr>
            <b/>
            <sz val="9"/>
            <color indexed="81"/>
            <rFont val="Segoe UI"/>
            <family val="2"/>
          </rPr>
          <t>SEGES/CEIC/VP</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Francisco Italo Lopes França</author>
  </authors>
  <commentList>
    <comment ref="D4" authorId="0" shapeId="0" xr:uid="{AF0BB074-0B3D-4201-94C7-6B2050BCFFA6}">
      <text>
        <r>
          <rPr>
            <b/>
            <sz val="9"/>
            <color indexed="81"/>
            <rFont val="Segoe UI"/>
            <family val="2"/>
          </rPr>
          <t>Regra de codificação do projeto:</t>
        </r>
        <r>
          <rPr>
            <sz val="9"/>
            <color indexed="81"/>
            <rFont val="Segoe UI"/>
            <family val="2"/>
          </rPr>
          <t xml:space="preserve">
O código do projeto deve conter o número correspontente ao tema estratégico, seguido do número sequencial do projeto.
Ex.: Projeto 2.03 (3º projeto do tema ensino)
</t>
        </r>
        <r>
          <rPr>
            <u/>
            <sz val="9"/>
            <color indexed="81"/>
            <rFont val="Segoe UI"/>
            <family val="2"/>
          </rPr>
          <t>Temas estratégicos:</t>
        </r>
        <r>
          <rPr>
            <sz val="9"/>
            <color indexed="81"/>
            <rFont val="Segoe UI"/>
            <family val="2"/>
          </rPr>
          <t xml:space="preserve">
1: assistência;
2: ensino;
3: pesquisa;
4: responsabilidade ambiental, social e governança;
5: desenvolvimento institucional;
6: sustentabilidade financeira;
7: desenvolvimento do trabalhador</t>
        </r>
      </text>
    </comment>
    <comment ref="B7" authorId="0" shapeId="0" xr:uid="{BE0B2640-2E6F-4F13-AC50-465CA0959E4C}">
      <text>
        <r>
          <rPr>
            <b/>
            <sz val="9"/>
            <color indexed="81"/>
            <rFont val="Segoe UI"/>
            <family val="2"/>
          </rPr>
          <t>Nome do gerente do projeto:</t>
        </r>
        <r>
          <rPr>
            <sz val="9"/>
            <color indexed="81"/>
            <rFont val="Segoe UI"/>
            <family val="2"/>
          </rPr>
          <t xml:space="preserve">
Indicar o nome de apenas 1 pessoa.</t>
        </r>
      </text>
    </comment>
    <comment ref="B9" authorId="0" shapeId="0" xr:uid="{F3E6CE9A-A624-4188-B453-8696B3B7BF3A}">
      <text>
        <r>
          <rPr>
            <sz val="9"/>
            <color indexed="81"/>
            <rFont val="Segoe UI"/>
            <family val="2"/>
          </rPr>
          <t xml:space="preserve">Indicar as siglas a partir do menor nível hierárquico.
Exemplo: </t>
        </r>
        <r>
          <rPr>
            <b/>
            <sz val="9"/>
            <color indexed="81"/>
            <rFont val="Segoe UI"/>
            <family val="2"/>
          </rPr>
          <t>SEGES/CEIC/VP</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<sst xmlns="http://schemas.openxmlformats.org/spreadsheetml/2006/main" count="629" uniqueCount="446">
  <si>
    <t>Plano de Negócios 2024 | Indicadores, Metas e Projetos Estratégicos</t>
  </si>
  <si>
    <t xml:space="preserve">Pilar </t>
  </si>
  <si>
    <t>Cód.</t>
  </si>
  <si>
    <t>Objetivo Estratégico</t>
  </si>
  <si>
    <t>Cód. do Projeto</t>
  </si>
  <si>
    <t>Projeto Estratégico</t>
  </si>
  <si>
    <t xml:space="preserve">Link Project 
(entregas detalhadas e cronograma) </t>
  </si>
  <si>
    <t xml:space="preserve">Indicadores </t>
  </si>
  <si>
    <t>Área Responsável pelo Projeto</t>
  </si>
  <si>
    <t xml:space="preserve">Gerente do Projeto </t>
  </si>
  <si>
    <t xml:space="preserve">Gerente Suplente </t>
  </si>
  <si>
    <t xml:space="preserve">Situação </t>
  </si>
  <si>
    <t xml:space="preserve">Sociedade (Assistência) </t>
  </si>
  <si>
    <t>OE03</t>
  </si>
  <si>
    <t>Ampliar e qualificar a participação na rede nacional de cuidados oncológicos</t>
  </si>
  <si>
    <t>P1.03</t>
  </si>
  <si>
    <t>Desenvolvimento da Rede Oncológica da Ebserh</t>
  </si>
  <si>
    <t>https://project.microsoft.com/ebserh.gov.br/pt-BR?org=org52862035.crm.dynamics.com&amp;clientType=DefaultOrg#/taskgrid?projectId=C2986A02-42D4-4DAB-9809-2D1220163A1F&amp;type=0&amp;appId=aa08498f-8f7a-ea11-a812-000d3a569e93</t>
  </si>
  <si>
    <t>1. Tempo médio para o início do tratamento após a entrada na Rede Ebserh
2. Percentual de procedimentos oncológicos ofertados para a regulação do Gestor SUS</t>
  </si>
  <si>
    <t>Vice-Presidência (Assessoria)</t>
  </si>
  <si>
    <t>Ingrid Magatti Lopes</t>
  </si>
  <si>
    <t>Adriano Rodrigues De Sousa</t>
  </si>
  <si>
    <t>Em andamento</t>
  </si>
  <si>
    <t>Responsabilidade Ambiental, Social e Governança</t>
  </si>
  <si>
    <t>OE11</t>
  </si>
  <si>
    <t>Aprimorar o modelo de governança corporativa da Rede</t>
  </si>
  <si>
    <t>P4.02</t>
  </si>
  <si>
    <t>Instituição do modelo de governança corporativa da Rede Ebserh</t>
  </si>
  <si>
    <t>https://project.microsoft.com/ebserh.gov.br/pt-BR?org=org52862035.crm.dynamics.com&amp;clientType=DefaultOrg#/taskgrid?projectId=25CE02D4-2E1D-47EA-A34F-000512679DAD&amp;type=0&amp;appId=aa08498f-8f7a-ea11-a812-000d3a569e93</t>
  </si>
  <si>
    <t>1. Índice de Satisfação dos Usuários dos hospitais da Rede Ebserh
2. Índice de avaliação de governança organizacional (iESGo)
3. Indicador de Conformidade Sest (IC-Sest)
4. Índice de Governança da Ebserh (IG-Ebserh)</t>
  </si>
  <si>
    <t>Vice-Presidência (CEIC)</t>
  </si>
  <si>
    <t xml:space="preserve">Leandro Ambrósio </t>
  </si>
  <si>
    <t xml:space="preserve">Não iniciado </t>
  </si>
  <si>
    <t>OE12</t>
  </si>
  <si>
    <t>Promover sustentabilidade ambiental e responsabilidade social em Rede</t>
  </si>
  <si>
    <t>P4.03</t>
  </si>
  <si>
    <t>Implementação da Política Ambiental da Ebserh</t>
  </si>
  <si>
    <t>https://project.microsoft.com/ebserh.gov.br/pt-BR?org=org52862035.crm.dynamics.com&amp;clientType=DefaultOrg#/taskgrid?projectId=1F69D06C-341C-4807-BBA1-8FF5770E1C44&amp;type=0&amp;appId=aa08498f-8f7a-ea11-a812-000d3a569e93</t>
  </si>
  <si>
    <t>1. Percentual  de hospitais com plano de ação do Sistema de Gestão Ambiental
2. Percentual de conformidade dos concursos em relação à legislação de cotas 
3. Percentual  de hospitais com pelo menos uma ação prioritária de responsabilidade social</t>
  </si>
  <si>
    <t>P4.04</t>
  </si>
  <si>
    <t xml:space="preserve">Ebserh para todas as pessoas </t>
  </si>
  <si>
    <t>https://project.microsoft.com/ebserh.gov.br/pt-BR?org=org52862035.crm.dynamics.com&amp;clientType=DefaultOrg#/taskgrid?projectId=049A5E70-65FB-4BDA-85C4-19502D7841F0&amp;type=0&amp;appId=aa08498f-8f7a-ea11-a812-000d3a569e93</t>
  </si>
  <si>
    <t xml:space="preserve">1. Percentual de pessoas contratadas em conformidade com a legislação de cotas em concursos
2. Número de HUFs em conformidade com o Decreto nº 11.430/23 'mulheres vítimas violência'
3. Percentual de mulheres em cargos de chefia 
4. Percentual de pessoas com deficiência convocadas 
5. Percentual de pessoas negras e pardas convocadas 
6. Percentual de conformidade dos concursos em relação à legislação de cotas </t>
  </si>
  <si>
    <t>Pedro Costa Ferreira</t>
  </si>
  <si>
    <t>Flaviana Maribondo Gonçalves</t>
  </si>
  <si>
    <t>Desenvolvimento Institucional</t>
  </si>
  <si>
    <t>OE15</t>
  </si>
  <si>
    <t>Promover atuação integrada dos hospitais em Rede</t>
  </si>
  <si>
    <t>P5.02</t>
  </si>
  <si>
    <t>Integra Rede Ebserh</t>
  </si>
  <si>
    <t>https://project.microsoft.com/ebserh.gov.br/pt-BR?org=org52862035.crm.dynamics.com&amp;clientType=DefaultOrg#/taskgrid?projectId=AE395752-8539-45E0-81B3-7BFFE0CB2500&amp;type=0&amp;appId=aa08498f-8f7a-ea11-a812-000d3a569e93</t>
  </si>
  <si>
    <t>1. Percentual de hospitais com participação em pelo menos uma ação integrada priorizada</t>
  </si>
  <si>
    <t xml:space="preserve">Vice-Presidência (CGR) </t>
  </si>
  <si>
    <t>Fernanda Albuquerque Pereira Cocentino</t>
  </si>
  <si>
    <t>OE16</t>
  </si>
  <si>
    <t>Fortalecer o reconhecimento da imagem pública da Ebserh</t>
  </si>
  <si>
    <t>P5.03</t>
  </si>
  <si>
    <t>Comunicação Total Ebserh</t>
  </si>
  <si>
    <t>https://project.microsoft.com/ebserh.gov.br/pt-BR?org=org52862035.crm.dynamics.com&amp;clientType=DefaultOrg#/taskgrid?projectId=57AED0D2-B66A-4373-93E9-42848A7BA36C&amp;type=0&amp;appId=aa08498f-8f7a-ea11-a812-000d3a569e93</t>
  </si>
  <si>
    <t>1. Número de citações da Ebserh na imprensa</t>
  </si>
  <si>
    <t>Presidência (CCS)</t>
  </si>
  <si>
    <t>George Santos Magalhaes</t>
  </si>
  <si>
    <t>Paula Morena</t>
  </si>
  <si>
    <t>OE17</t>
  </si>
  <si>
    <t>Desenvolver capacidade institucional em gestão hospitalar</t>
  </si>
  <si>
    <t>P5.04</t>
  </si>
  <si>
    <t>Desenvolvimento do Centro de Estudos Avançados em Gestão Hospitalar (CEAGH-Ebserh)</t>
  </si>
  <si>
    <t>https://project.microsoft.com/ebserh.gov.br/pt-BR?org=org52862035.crm.dynamics.com&amp;clientType=DefaultOrg#/taskgrid?projectId=5F8BD1DB-0C3D-4736-8500-A5DCE9D0067D&amp;type=0&amp;appId=aa08498f-8f7a-ea11-a812-000d3a569e93</t>
  </si>
  <si>
    <t>1. Índice de desempenho dos membros do colegiado executivo dos hospitais</t>
  </si>
  <si>
    <t>Franco Nero Dias Marçal</t>
  </si>
  <si>
    <t>LOGO</t>
  </si>
  <si>
    <t>FICHA DO PROJETO</t>
  </si>
  <si>
    <t>Código do Projeto</t>
  </si>
  <si>
    <t>Sigla da Área</t>
  </si>
  <si>
    <t>Versão</t>
  </si>
  <si>
    <t>VP</t>
  </si>
  <si>
    <t>2.0</t>
  </si>
  <si>
    <t>IDENTIFICAÇÃO</t>
  </si>
  <si>
    <t>Nome do projeto:</t>
  </si>
  <si>
    <t>Nome do gerente do projeto:</t>
  </si>
  <si>
    <t>Nome do gerente do projeto substituto:</t>
  </si>
  <si>
    <t>Sigla das áreas envolvidas na condução e execução da atividades do projeto:</t>
  </si>
  <si>
    <t>VP, CEIC, CGR, DAS, DAI, DEPI</t>
  </si>
  <si>
    <t>Data de início do projeto:</t>
  </si>
  <si>
    <t>Data de término do projeto:</t>
  </si>
  <si>
    <t>Tema estratégico:</t>
  </si>
  <si>
    <t>Sociedade (Usuário SUS)</t>
  </si>
  <si>
    <t>Objetivo estratégico impactado pelo projeto:</t>
  </si>
  <si>
    <t>OE03 Ampliar e qualificar a participação na rede nacional de cuidados oncológicos</t>
  </si>
  <si>
    <t>1º indicador estratégico impactado pelo projeto:</t>
  </si>
  <si>
    <t>Tempo médio para o início do tratamento após a entrada na Rede Ebserh</t>
  </si>
  <si>
    <t>2º indicador estratégico impactado pelo projeto:</t>
  </si>
  <si>
    <t>Percentual de procedimentos oncológicos ofertados para a regulação do Gestor SUS</t>
  </si>
  <si>
    <t>% de procedimentos oncológicos ofertados para a regulação do Gestor SUS</t>
  </si>
  <si>
    <t>3º indicador estratégico impactado pelo projeto:</t>
  </si>
  <si>
    <t>Macroproblema:</t>
  </si>
  <si>
    <t>Oferta de cuidados oncológicos aquém das necessidades do país e desarticulados com a RAS e entre os hospitais integrantes da rede Ebserh - ausência de articulação de rede</t>
  </si>
  <si>
    <t>Causa raiz:</t>
  </si>
  <si>
    <t>Ausência de estratégia de atuação em Rede para cuidados oncológicos</t>
  </si>
  <si>
    <t>Objetivo do projeto:</t>
  </si>
  <si>
    <t>Desenvolver uma Rede Oncológica na Rede Ebserh, integral e integrada, capaz de compartilhar saberes, recursos e buscar executar o estado da arte nos cuidados oncológicos.</t>
  </si>
  <si>
    <t>ENTREGAS DO PROJETO</t>
  </si>
  <si>
    <t>Descrição das principais entregas previstas do projeto</t>
  </si>
  <si>
    <t>Data de início</t>
  </si>
  <si>
    <t>Data limite</t>
  </si>
  <si>
    <t>1. Relatório de benchmarking para a OncoRede da Ebserh</t>
  </si>
  <si>
    <t>2. Metodologia para diagnóstico situacional sobre a estrutura, processos e resultados que envolvem todas as etapas da linha de cuidado oncológica na Rede Ebserh.</t>
  </si>
  <si>
    <t>3. Proposta de calibragem do instrumento de diagnóstico e estratégia de aplicação nos demais hospitais-piloto da Rede.</t>
  </si>
  <si>
    <t>4. Diagnóstico situacional da atenção oncológica na Rede Ebserh.</t>
  </si>
  <si>
    <t>5. Modelo de Atenção Oncológica para a Rede Ebserh.</t>
  </si>
  <si>
    <t xml:space="preserve">Obs: Atualizar, se necessário, a identificação do projeto nesta ficha e transferir suas entregas para monitoramento no Project For The Web. </t>
  </si>
  <si>
    <t>TIPO:</t>
  </si>
  <si>
    <t>Projeto local (PDE)</t>
  </si>
  <si>
    <t>UNIDADE:</t>
  </si>
  <si>
    <t>Hupes-UFBA</t>
  </si>
  <si>
    <t>CÓD:</t>
  </si>
  <si>
    <t>2.02</t>
  </si>
  <si>
    <t>Melhoria da conformidade ambiental no HUPES</t>
  </si>
  <si>
    <t>Gerente do projeto:</t>
  </si>
  <si>
    <t>Natália Rosas Batista</t>
  </si>
  <si>
    <t>Gerente do portfólio:</t>
  </si>
  <si>
    <t>Talita Rodrigues Viana Alban</t>
  </si>
  <si>
    <t>Área responsável:</t>
  </si>
  <si>
    <t>SEGOV</t>
  </si>
  <si>
    <t>2.02 Melhoria da conformidade ambiental</t>
  </si>
  <si>
    <t>Indicador impactado pelo projeto 1</t>
  </si>
  <si>
    <t>Percentual de conformidade ambiental</t>
  </si>
  <si>
    <t xml:space="preserve">Requisitos de conformidade ambiental não atendidos em sua plenitude pelo Hospital </t>
  </si>
  <si>
    <t>Objetivo do projeto</t>
  </si>
  <si>
    <t>Implementar práticas de governança corporativa, responsabilidade social e sustentabilidade no âmbito do hospital</t>
  </si>
  <si>
    <t>Macroatividade</t>
  </si>
  <si>
    <t>Entregas previstas</t>
  </si>
  <si>
    <t>Versão:</t>
  </si>
  <si>
    <t>Data de criação da ficha do projeto:</t>
  </si>
  <si>
    <t>Última atualização:</t>
  </si>
  <si>
    <t>Identificador:</t>
  </si>
  <si>
    <t>Unidade</t>
  </si>
  <si>
    <t>Polaridade</t>
  </si>
  <si>
    <t>Periodicidade  de Coleta</t>
  </si>
  <si>
    <t>Tipo</t>
  </si>
  <si>
    <t>AUDITORIA</t>
  </si>
  <si>
    <t>Periodicidade de Análise</t>
  </si>
  <si>
    <t>Nº absoluto</t>
  </si>
  <si>
    <t>Quanto maior, melhor</t>
  </si>
  <si>
    <t>Mensal</t>
  </si>
  <si>
    <t>Estrutura</t>
  </si>
  <si>
    <t>COMISSÃO DE ACUMULO DE CARGOS</t>
  </si>
  <si>
    <t xml:space="preserve">FICHA DE CADASTRO DE INDICADOR </t>
  </si>
  <si>
    <t>Percentual</t>
  </si>
  <si>
    <t>Quanto menor, melhor</t>
  </si>
  <si>
    <t>Bimestral</t>
  </si>
  <si>
    <t>Processo</t>
  </si>
  <si>
    <t>CONSELHO CONSULTIVO</t>
  </si>
  <si>
    <t>Dias</t>
  </si>
  <si>
    <t>Entre faixa</t>
  </si>
  <si>
    <t>Trimestral</t>
  </si>
  <si>
    <t>Resultado</t>
  </si>
  <si>
    <t>COMITÊ DE ENFRENTAMENTO À COVID-19</t>
  </si>
  <si>
    <t>Quadrimestral</t>
  </si>
  <si>
    <t>COMISSÃO DE EXTENSÃO</t>
  </si>
  <si>
    <t>Semestral</t>
  </si>
  <si>
    <t>COMISSÃO DE FARMÁCIA E TERAPÊUTICA</t>
  </si>
  <si>
    <t>Anual</t>
  </si>
  <si>
    <t>ÁREA RESPESPONSÁVEL PELO INDICADOR</t>
  </si>
  <si>
    <t>SETOR DE GOVERNANÇA E ESTRATÉGIA</t>
  </si>
  <si>
    <t>COMITÊ DE GOVERNANÇA DE TECNOLOGIA DA INFORMAÇÃO</t>
  </si>
  <si>
    <t>COMISSÃO INTRA-HOSPITALAR DE DOAÇÃO DE ÓRGÃOS E TECIDOS PARA TRANSPLANTE</t>
  </si>
  <si>
    <t>DATA DE ELABORAÇÃO DA FICHA</t>
  </si>
  <si>
    <t>VALIDADE</t>
  </si>
  <si>
    <t>VERSÃO</t>
  </si>
  <si>
    <t>1</t>
  </si>
  <si>
    <t>COMITÊ DE IMPLEMENTAÇÃO DA LEI GERAL DE PROTEÇÃO DE DADOS</t>
  </si>
  <si>
    <t>COLEGIADO EXECUTIVO</t>
  </si>
  <si>
    <t xml:space="preserve">PILAR ESTRATÉGICO </t>
  </si>
  <si>
    <t xml:space="preserve">OBJETIVO ESTRATÉGICO </t>
  </si>
  <si>
    <t>OE12 - Promover sustentabilidade ambiental e responsabilidade social em Rede</t>
  </si>
  <si>
    <t xml:space="preserve">PROJETO PDE </t>
  </si>
  <si>
    <r>
      <rPr>
        <b/>
        <sz val="12"/>
        <rFont val="Calibri"/>
        <family val="2"/>
        <scheme val="minor"/>
      </rPr>
      <t>2.02</t>
    </r>
    <r>
      <rPr>
        <b/>
        <sz val="12"/>
        <color rgb="FFFF0000"/>
        <rFont val="Calibri"/>
        <family val="2"/>
        <scheme val="minor"/>
      </rPr>
      <t xml:space="preserve"> </t>
    </r>
    <r>
      <rPr>
        <b/>
        <sz val="12"/>
        <color rgb="FF000000"/>
        <rFont val="Calibri"/>
        <family val="2"/>
        <scheme val="minor"/>
      </rPr>
      <t>Melhoria da conformidade ambiental no HUPES</t>
    </r>
  </si>
  <si>
    <t>NOME DO INDICADOR</t>
  </si>
  <si>
    <t>COMITÊ PERMANENTE DE DESENVOLVIMENTO DE PESSOAS</t>
  </si>
  <si>
    <t>COMITÊ DE PADRONIZAÇÃO DE PRODUTOS PARA SAÚDE</t>
  </si>
  <si>
    <t>COMITÊ DE SEGURANÇA DA INFORMAÇÃO</t>
  </si>
  <si>
    <t>DEFINIÇÃO E JUSTIFICATIVA</t>
  </si>
  <si>
    <t>DIVISÃO DE APOIO DIAGNÓSTICO E TERAPÊUTICO</t>
  </si>
  <si>
    <t>O Percentual de Conformidade Ambiental Hospitalar é um indicador de desempenho utilizado para mensurar o grau de adesão de uma unidade de saúde às normas, leis, regulamentos ambientais vigentes, além de práticas sustentabilidade implementada. 
Este indicador reflete o desempenho do hospital e o alinhamento da sua operação (geração de resíduos, consumo de recursos, controle de poluentes etc.) com as exigências técnicas e éticas do setor.</t>
  </si>
  <si>
    <t>DIVISÃO DE ADMINISTRAÇÃO E FINANÇAS</t>
  </si>
  <si>
    <t>DIVISÃO DE ENFERMAGEM</t>
  </si>
  <si>
    <t>DIVISÃO DE GESTÃO DE CUIDADO</t>
  </si>
  <si>
    <t>DIVISÃO DE GESTÃO DE PESSOAS</t>
  </si>
  <si>
    <t>RELACIONAMENTO DO INDICADOR COM OUTROS INSTRUMENTOS DE GESTÃO E PLANEJAMENTO</t>
  </si>
  <si>
    <t>DIVISÃO DE LOGÍSTICA E INFRAESTRUTURA HOSPITALAR</t>
  </si>
  <si>
    <t xml:space="preserve">O PCAH compõe o conjunto de indicadores do Programa de Remuneração Variável e requisitos  que compõe o IG-Sest. </t>
  </si>
  <si>
    <t>DIVISÃO MEDICA</t>
  </si>
  <si>
    <t>GERENCIA ADMINISTRATIVA</t>
  </si>
  <si>
    <t>GERENCIA DE ATENÇÃO A SAÚDE</t>
  </si>
  <si>
    <t>OUVIDORIA</t>
  </si>
  <si>
    <t>RESPONSÁVEL PELA COLETA</t>
  </si>
  <si>
    <t>RESPONSÁVEL PELA VALIDAÇÃO</t>
  </si>
  <si>
    <t>RESPONSÁVEL PELA ANÁLISE DOS RESULTADOS</t>
  </si>
  <si>
    <t>Comissão Permanente de Gestão Ambiental</t>
  </si>
  <si>
    <t>Setor de Governança e Estratégia</t>
  </si>
  <si>
    <t>FÓRMULA DE CÁLCULO</t>
  </si>
  <si>
    <t>UNIDADE DE MEDIDA</t>
  </si>
  <si>
    <t xml:space="preserve">META </t>
  </si>
  <si>
    <t>PROTOCOLO</t>
  </si>
  <si>
    <t>SETOR DE ADMINISTRAÇÃO</t>
  </si>
  <si>
    <t>SETOR DE ABASTECIMENTO FARMACÊUTICO E SUPRIMENTOS</t>
  </si>
  <si>
    <t>LIMITE</t>
  </si>
  <si>
    <t>POLARIDADE</t>
  </si>
  <si>
    <t xml:space="preserve">PERIODICIDADE DA COLETA </t>
  </si>
  <si>
    <t>PERIODICIDADE DA ANÁLISE</t>
  </si>
  <si>
    <t>TIPO</t>
  </si>
  <si>
    <t>PARÂMETROS</t>
  </si>
  <si>
    <t>SETOR DE CONTABILIDADE</t>
  </si>
  <si>
    <r>
      <t>O desempenho ambiental da Rede e do HUF no diagnóstico de 2024, conforme os eixos abaixo:</t>
    </r>
    <r>
      <rPr>
        <b/>
        <sz val="10"/>
        <color rgb="FF000000"/>
        <rFont val="Calibri"/>
        <family val="2"/>
      </rPr>
      <t xml:space="preserve">
REDE: 61%  </t>
    </r>
    <r>
      <rPr>
        <sz val="10"/>
        <color rgb="FF000000"/>
        <rFont val="Calibri"/>
        <family val="2"/>
      </rPr>
      <t xml:space="preserve">       </t>
    </r>
    <r>
      <rPr>
        <b/>
        <sz val="10"/>
        <color rgb="FF000000"/>
        <rFont val="Calibri"/>
        <family val="2"/>
      </rPr>
      <t xml:space="preserve">HUF: 60,9%                 </t>
    </r>
    <r>
      <rPr>
        <sz val="10"/>
        <color rgb="FF000000"/>
        <rFont val="Calibri"/>
        <family val="2"/>
      </rPr>
      <t xml:space="preserve">                                                                                             
1. Eixo de Resíduos de Serviços de Saúde: Rede: 69,44%  /  HUF: 84,6%
2. Eixo de Administrativo: Rede: 50,5%  /  HUF: 31,3%                                                                                                                                           
3. Eixo de Certificação: Rede: 27,06% /  HUF: 0,0%
4. Eixo de Água: Rede 57,2%  / HUF: 60,0% 
5. Eixo de Esgoto: Rede 64,6%  /  HUF: 50,0% 
6. Eixo do Efeito Estufa: Rede 7%  /  HUF: 0,0% 
7. Eixo de Prevenção e Segurança: Rede 69% /  HUF: 57,1% 
8. Eixo Técnico Hospitalar: Rede: 66,9% / HUF: 71,4%
O desempenho ambiental da Rede e do HUF no diagnóstico de 2025 encontra-se em análise pela Administração Central.                                                      </t>
    </r>
  </si>
  <si>
    <t>SETOR DE GESTÃO DE ENSINO</t>
  </si>
  <si>
    <t>SETOR DE GOVERNANÇA E ESTRATEGIA</t>
  </si>
  <si>
    <t>SETOR JURÍDICO</t>
  </si>
  <si>
    <t xml:space="preserve">TERMOS </t>
  </si>
  <si>
    <t xml:space="preserve">C - Conforme (requisito é atendido integralmente)                                                                                                                      
NC - Não conforme (requisito não é atendido ou está vencido)
Conformidade Ambiental - é o estado em que uma organização opera em total acordo com as leis, normas e regulamentos que protegem o meio ambiente.                                                                                                                                           
PGRSS - Plano de Gerenciamento dos Resíduos dos Serviços de Saúde
POPs - Procedimentos Operacionais Padrão
PCAH - Percentual de Conformidade Ambiental Hospitalar 
DBO - Demanda Bioquímica de Oxigênio (Mede a quantidade de oxigênio consumida por microrganismos para degradar a matéria orgânica presente na água).
DQO - Demanda Química de Oxigênio (Mede a quantidade de oxigênio necessária para oxidar a matéria orgânica através de um agente químico). 
pH - Potencial Hidrogeniônico (Escala que mede o grau de acidez, neutralidade ou alcalinidade do efluente).                                                   
IG-Sest (indicador de Governança da Secretaria de Coordenação e Governança das Empresas Estatais)                                                                                                                              
                                                                                                               </t>
  </si>
  <si>
    <t>METODOLOGIA DE COLETA E COMPILAÇÃO</t>
  </si>
  <si>
    <t>Para gerar o Percentual de Conformidade Ambiental Hospitalar (PCAH), o processo inicia-se com a definição do escopo, onde se estabelece um checklist padronizado baseado em normas da ANVISA, resoluções do CONAMA e exigências de licenciamento. Com os critérios definidos, parte-se para a coleta de evidências, que combina a autoresposta do hospital com a análise rigorosa de documentos, a exemplo de licenças, outorgas e certificados de destinação final de resíduos.
Na etapa de organização, os dados são tabulados atribuindo-se pontuações aos requisitos atendidos, enquanto os itens "Não Aplicáveis" são excluídos para não distorcer o cálculo. O indicador é então consolidado por meio de uma fórmula que relaciona os itens conformes ao total de requisitos aplicáveis, permitindo uma análise de lacunas para identificar se as falhas são operacionais ou administrativas. Por fim, o processo culmina na geração de relatórios estratégicos e planos de ação, que transformam o percentual apurado em decisões gerenciais e investimentos focados na correção das não conformidades detectadas.</t>
  </si>
  <si>
    <t>FORMA DE VALIDAÇÃO</t>
  </si>
  <si>
    <t xml:space="preserve">Coleta de respostas e análise de evidências de forma técnica, documental e cruzada. São acionados técnicos, especilistas da área para análise das evidências coletadas. Após avaliação realziada por cada avaliador, de um conjunto de evidências, um segundo avaliador procede a avaliação cruzada.      </t>
  </si>
  <si>
    <t xml:space="preserve">LIMITAÇÕES E VIESES </t>
  </si>
  <si>
    <t>A disponibilidade dos dados é um fatos crítico: a não resposta de uma unidade hospitalar inviabiliza a aferição precisa do desempenho ambiental da rede como um todo.                                                                                                                     
Análise de Ponto fora da curva: Se um hospital apresentar 100% de conformidade enquanto a média da rede é 70%, por ex, esse dados é sinalizado para uma auditoria detalhada, pois pode indicar um preenchimento excessivamente otimista ou falta de rigor na autoavaliação.
Consistência temporal: Comparar o PCAH atual com os de anos anteriores. Evoluções muito bruscas sem investimentos comprovados em infraestrutura ou pessoal levantam suspeitas sobre a veracidade dos dados.</t>
  </si>
  <si>
    <t xml:space="preserve">FONTE </t>
  </si>
  <si>
    <t xml:space="preserve">Formulários aplicados nos HUFs, por meio da ferramenta forms da Microsoft 365, incluindo coleta e análises de evidências apresentadas por cada Undiade. </t>
  </si>
  <si>
    <t>REFERÊNCIAS</t>
  </si>
  <si>
    <t>SETOR DE TECNOLOGIA DA INFORMAÇÃO E SAÚDE DIGITAL</t>
  </si>
  <si>
    <t>Política Ambiental da Ebserh
Norma Brasileira ABNT NBR 14.276, de 16 de abril de 2020. Brigada de incêndio e emergência - Requisitos e procedimentos;
Norma Regulamentadora-1, de 09 de março de 2020, aprova as normas regulamentadoras relativas à Segurança do Trabalho;
Norma Regulamentadora-3, de 23 de setembro de 2019, aprova as normas de procedimento de Embargo e Interdição, em caso de risco iminente;
Norma Regulamentadora-4, de 29 de abril de 2016, aprova as normas relativas ao Serviço Especializado em Segurança e Medicina do Trabalho - SSMT;
Norma Regulamentadora-5, de 07 de outubro 2021, aprova as normas relativas à Segurança e Medicina do Trabalho;
Ministério da Saúde. Manual de Gerenciamento dos Resíduos de Serviços de Saúde. 2006;
Lei no 6938, de 31 de agosto de 1981. Institui a Política Nacional de Meio Ambiente;
Lei nº 4.118, de 27 de agosto de 1962. Dispõe sobre a política nacional de energia nuclear, cria a Comissão Nacional de Energia Nuclear, e dá outras providências;
Lei nº 6.437, de 20 de agosto de 1977. Configura infrações à legislação sanitária federal, estabelece sanções e dá outras providências;
Lei nº 9.433, de 08 de janeiro de 1997. Institui a Política Nacional de Recursos Hídricos, cria o Sistema Nacional de Gerenciamento de Recursos Hídricos;
Lei nº 9.795, de 27 de abril de 1999. Institui a Política Nacional de Educação Ambiental e dá outras providências. Dispõe sobre a educação ambiental;
Lei no 12.305, de 02 de agosto de 2010, institui a Política Nacional de Resíduos Sólidos;
Decreto-Lei nº 25, de 30 de novembro de 1937. Dispõe e organiza a proteção do patrimônio histórico e artístico nacional.
Portaria GM/SE no 888, de 04 de maio de 2021. Dispõe sobre os procedimentos de controle e de vigilância da qualidade da água para consumo humano e potabilidade;
Portaria GM/SE no 278, de 22 de fevereiro de 2005. Aprova o regimento interno da Comissão de Biossegurança em saúde;
Resolução CONAMA nº 01, de 23 de janeiro de 1986. Dispõe sobre definições, as responsabilidades, os critérios básicos e as diretrizes gerais para uso e implementação da Avaliação de Impacto Ambiental como um dos instrumentos da Política Nacional do Meio Ambiente;
Resolução CONAMA nº 237, de 19 de dezembro de 1997. Dispõe sobre os procedimentos e critérios utilizados no licenciamento ambiental;
Resolução RDC ANVISA nº 50, de 21 de fevereiro de 2002. Dispõe sobre regulamento técnico para planejamento, programação, elaboração e avaliação de projetos físicos de estabelecimentos assistenciais de saúde;
Resolução CONAMA nº 358, de 29 de abril de 2005. Dispõe sobre tratamento e disposição final dos resíduos dos serviços de saúde e dá outras providências;
Resolução ANVISA nº 222, de 28 de março de 2018. Regulamenta as boas práticas de gerenciamento dos resíduos de serviços de saúde;</t>
  </si>
  <si>
    <t>SETOR DE GESTÃO ORÇAMENTÁRIA E FINANCEIRA</t>
  </si>
  <si>
    <t>SETOR DE GESTÃO DA PESQUISA E DA INOVAÇÃO TECNOLÓGICA EM SAÚDE</t>
  </si>
  <si>
    <t>SETOR DE INFRAESTRUTURA FÍSICA</t>
  </si>
  <si>
    <t>SETOR DE CONTRATUALIZAÇÃO E REGULAÇÃO</t>
  </si>
  <si>
    <t>SETOR DE APOIO DIAGNOSTICO E TERAPÊUTICO</t>
  </si>
  <si>
    <t>SETOR DE ENGENHARIA CLINICA</t>
  </si>
  <si>
    <t>SETOR DE CUIDADOS ESPECIALIZADOS</t>
  </si>
  <si>
    <t>SETOR DE FARMÁCIA CLÍNICA E DISPENSAÇÃO</t>
  </si>
  <si>
    <t>SETOR DE QUALIDADE</t>
  </si>
  <si>
    <t>SETOR DE HOTELARIA HOSPITALAR</t>
  </si>
  <si>
    <t>SETOR DE PACIENTE CRITICO</t>
  </si>
  <si>
    <t>SUPERINTENDÊNCIA</t>
  </si>
  <si>
    <t>UNIDADE DE ALMOXARIFADO E CONTROLE DE ESTOQUE</t>
  </si>
  <si>
    <t>UNIDADE DE ATENÇÃO DOMICILIAR E DOS CUIDADOS PALIATIVOS</t>
  </si>
  <si>
    <t>UNIDADE DE APOIO À GESTÃO E ENFERMAGEM</t>
  </si>
  <si>
    <t>UNIDADE DE ADMINISTRAÇÃO DE PESSOAL</t>
  </si>
  <si>
    <t>UNIDADE DE ANATOMIA PATOLÓGICA</t>
  </si>
  <si>
    <t>UNIDADE DE BLOCO CIRÚRGICO E PROCESSAMENTO MATERIAL ESTERILIZADO</t>
  </si>
  <si>
    <t>UNIDADE DA CRIANÇA E DO ADOLESCENTE</t>
  </si>
  <si>
    <t>UNIDADE DE CABEÇA E PESCOÇO</t>
  </si>
  <si>
    <t>UNIDADE DE CLINICA CIRÚRGICA</t>
  </si>
  <si>
    <t>UNIDADE DE CONTRATUALIZAÇÃO</t>
  </si>
  <si>
    <t>UNIDADE DE CONTRATOS</t>
  </si>
  <si>
    <t>UNIDADE DE COMUNICAÇÃO SOCIAL</t>
  </si>
  <si>
    <t>UNIDADE DE DISPENSAÇÃO FARMACÊUTICA</t>
  </si>
  <si>
    <t>UNIDADE DE DIAGNOSTICO POR IMAGEM</t>
  </si>
  <si>
    <t>UNIDADE DE DESENVOLVIMENTO DE PESSOAL</t>
  </si>
  <si>
    <t>UNIDADE DE ESPECIALIDADES CLINICAS</t>
  </si>
  <si>
    <t>UNIDADE DE EXECUÇÃO ORÇAMENTÁRIA E FINANCEIRA</t>
  </si>
  <si>
    <t>UNIDADE DE E-SAÚDE</t>
  </si>
  <si>
    <t>UNIDADE DE FISCALIZAÇÃO ADMINISTRATIVA DE CONTRATOS</t>
  </si>
  <si>
    <t>UNIDADE DE FARMÁCIA CLÍNICA E DISPENSAÇÃO FARMACÊUTICA</t>
  </si>
  <si>
    <t>UNIDADE DE GESTÃO DE GRADUAÇÃO, ENSINO TÉCNICO E EXTENSÃO</t>
  </si>
  <si>
    <t>UNIDADE DE GESTÃO DA INFORMAÇÃO ASSISTENCIAL</t>
  </si>
  <si>
    <t>UNIDADE DE GESTÃO DA INFORMAÇÃO TECNOLÓGICA EM SAÚDE</t>
  </si>
  <si>
    <t>UNIDADE DE GESTÃO DA PESQUISA</t>
  </si>
  <si>
    <t>UNIDADE DE GESTÃO DE PÓS GRADUAÇÃO</t>
  </si>
  <si>
    <t>UNIDADE DE GESTÃO DA QUALIDADE</t>
  </si>
  <si>
    <t>UNIDADE DE GESTÃO DE RISCOS E CONTROLES INTERNOS</t>
  </si>
  <si>
    <t>UNIDADE DE HEMATOLOGIA E HEMOTERAPIA</t>
  </si>
  <si>
    <t>UNIDADE DE HOSPITALIDADE</t>
  </si>
  <si>
    <t>UNIDADE DE INFRAESTRUTURA, SUPORTE E SEGURANÇA DE TECNOLOGIA DA INFORMAÇÃO</t>
  </si>
  <si>
    <t>UNIDADE DE LABORATÓRIO DE ANALISES CLINICAS</t>
  </si>
  <si>
    <t>UNIDADE DE LICITAÇÕES</t>
  </si>
  <si>
    <t>UNIDADE DE MANUTENÇÃO PREDIAL</t>
  </si>
  <si>
    <t>UNIDADE DE SAÚDE DA MULHER</t>
  </si>
  <si>
    <t>UNIDADE DE NUTRIÇÃO CLINICA</t>
  </si>
  <si>
    <t>UNIDADE DE ONCOLOGIA</t>
  </si>
  <si>
    <t>UNIDADE DE PATRIMÔNIO</t>
  </si>
  <si>
    <t>UNIDADE DE PLANEJAMENTO DE COMPRAS</t>
  </si>
  <si>
    <t>UNIDADE DE PLANEJAMENTO E DIMENSIONAMENTO DE ESTOQUES</t>
  </si>
  <si>
    <t>UNIDADE DE PRODUÇÃO E DISTRIBUIÇÃO DE REFEIÇÕES</t>
  </si>
  <si>
    <t>UNIDADE DE PLANEJAMENTO E GESTÃO ORÇAMENTÁRIA</t>
  </si>
  <si>
    <t>UNIDADE DE PROCESSAMENTO DA INFORMAÇÃO ASSISTENCIAL</t>
  </si>
  <si>
    <t>UNIDADE DE PLANEJAMENTO</t>
  </si>
  <si>
    <t>UNIDADE DE PROJETOS E OBRAS</t>
  </si>
  <si>
    <t>UNIDADE DE REGULAÇÃO ASSISTENCIAL</t>
  </si>
  <si>
    <t>UNIDADE DE REABILITAÇÃO</t>
  </si>
  <si>
    <t>UNIDADE DO SISTEMA RESPIRATÓRIO</t>
  </si>
  <si>
    <t>UNIDADE DO SISTEMA CARDIOVASCULAR</t>
  </si>
  <si>
    <t>UNIDADE DO SISTEMA DIGESTIVO</t>
  </si>
  <si>
    <t>UNIDADE DE SEGURANÇA DO PACIENTE</t>
  </si>
  <si>
    <t>UNIDADE DE SERVIÇOS GERAIS</t>
  </si>
  <si>
    <t>UNIDADE DE SISTEMAS DE INFORMAÇÃO E INTELIGÊNCIA DE DADOS</t>
  </si>
  <si>
    <t>UNIDADE DE SAÚDE MENTAL</t>
  </si>
  <si>
    <t>UNIDADE DO SISTEMA NEUROLÓGICO</t>
  </si>
  <si>
    <t>UNIDADE DE SAÚDE OCUPACIONAL E SEGURANÇA DO TRABALHO</t>
  </si>
  <si>
    <t>UNIDADE DE SISTEMA URINÁRIO</t>
  </si>
  <si>
    <t>UNIDADE DE TERAPIA INTENSIVA ADULTO</t>
  </si>
  <si>
    <t>UNIDADE DE TERAPIA INTENSIVA NEONATAL</t>
  </si>
  <si>
    <t>UNIDADE DE TRAUMATO-ORTOPEDIA</t>
  </si>
  <si>
    <t>UNIDADE DE URGÊNCIA E EMERGÊNCIA</t>
  </si>
  <si>
    <t>UNIDADE DE VIGILÂNCIA EM SAÚDE</t>
  </si>
  <si>
    <t>DIRETORIA DE ATENÇÃO À SAÚDE - DAS</t>
  </si>
  <si>
    <t>DIRETORIA DE GESTÃO DE PESSOAS -DGP</t>
  </si>
  <si>
    <t>DIRETORIA DE ENSINO, PESQUISA E INOVAÇÃO - DEPI</t>
  </si>
  <si>
    <t>VICE-PRESIDÊNCIA</t>
  </si>
  <si>
    <t>DIRETORIA DE ADMINISTRAÇÃO E INFRAESTRUTURA - DAI</t>
  </si>
  <si>
    <t>DIRETORIA DE TECNOLOGIA DA INFORMAÇÃO - DTI</t>
  </si>
  <si>
    <t>DIRETORIA DE ORÇAMENTO E FINANÇAS -DOF</t>
  </si>
  <si>
    <t>GUIA DE INSTRUÇÕES</t>
  </si>
  <si>
    <t>RISCOS NEGATIVOS (AMEAÇAS)</t>
  </si>
  <si>
    <t>RISCOS POSITIVOS (OPORTUNIDADES)</t>
  </si>
  <si>
    <t>PLANEJAMENTOD DE RISCOS</t>
  </si>
  <si>
    <t>Evento de risco</t>
  </si>
  <si>
    <t>Causa</t>
  </si>
  <si>
    <t>Prob</t>
  </si>
  <si>
    <t>Imp</t>
  </si>
  <si>
    <t>Classe</t>
  </si>
  <si>
    <t>Resposta (Apenas riscos classe vermelha )</t>
  </si>
  <si>
    <t>Estratégia</t>
  </si>
  <si>
    <t>Ação de 
contenção</t>
  </si>
  <si>
    <t>Ação de
contingência</t>
  </si>
  <si>
    <t>Status</t>
  </si>
  <si>
    <t>RELATORIO DE EVENTOS DO PROJETO</t>
  </si>
  <si>
    <t>Data do evento</t>
  </si>
  <si>
    <t>Evento 
(O que aconteceu)</t>
  </si>
  <si>
    <t>Tipo de evento</t>
  </si>
  <si>
    <t>Motivo do evento</t>
  </si>
  <si>
    <t>Ação necessária</t>
  </si>
  <si>
    <t>Responsável</t>
  </si>
  <si>
    <t>Data limite para solução</t>
  </si>
  <si>
    <t>Situação atual</t>
  </si>
  <si>
    <t>Aberto</t>
  </si>
  <si>
    <t>Resolvido</t>
  </si>
  <si>
    <t>Atrasado</t>
  </si>
  <si>
    <t>CONCEITOS DE TERMOS UTILIZADOS NA FICHA DE INDICADOR</t>
  </si>
  <si>
    <t>TERMO</t>
  </si>
  <si>
    <t>CONCEITO</t>
  </si>
  <si>
    <t>As fichas de indicadores devem ter um período de vigência e serem revisados periodicamente de acordo com as diretrizes estratégias da organização.</t>
  </si>
  <si>
    <t xml:space="preserve">É número da versão da ficha do indicador. </t>
  </si>
  <si>
    <t>Nome do indicador que será monitorado. É importante identificar por escrito o tipo de medida.</t>
  </si>
  <si>
    <t xml:space="preserve">É como o indicador pode ser definido e o que ele significa. Esclareça o que está sendo medido, sua abrangência e sua relevância. Escolha um indicador que permita dar visibilidade a uma situação, fazer comparações, verificar mudanças ou tendências, de modo a ofertar informações significativas para a condução da organização e a tomada de decisão nos diversos níveis de
gestão. </t>
  </si>
  <si>
    <t>Refere-se à forma como o indicador se relaciona com outros instrumentos de gestão.</t>
  </si>
  <si>
    <t xml:space="preserve">JUSTIFICATIVA  DE ESCOLHA DO INDICADOR </t>
  </si>
  <si>
    <t>Esclareça o que está sendo medido, sua abrangência e sua relevância. Escolha um indicador que permita dar visibilidade a uma situação, fazer comparações, verificar mudanças ou tendências, de modo a ofertar informações significativas para a condução da organização e a tomada de decisão nos diversos níveis de
gestão.</t>
  </si>
  <si>
    <t>Indique o cargo/área do responsável pela coleta dos dados.</t>
  </si>
  <si>
    <t>Indique o cargo/área do  responsável pela validação das informações e resultados apurados.</t>
  </si>
  <si>
    <t>RESPONSÁVEL PELA ANÁLISE</t>
  </si>
  <si>
    <t>Indique o cargo/área do responsável pela análise do indicador que irá identificar causas e definir ações de melhorias.</t>
  </si>
  <si>
    <t>Representa como esse indicador deve ser calculado e quais os dados que o compõe (numerador/denominador).</t>
  </si>
  <si>
    <t>UNIDADE</t>
  </si>
  <si>
    <t>Descreva a unidade de medida (procedimentos, eventos, empregados, dias, horas, dentre outras) e como está sendo tratada (n°, %, ‰ – por mil – índice, razão). A unidade de medida utilizada deverá ser escolhida com cautela, considerando as possíveis análises acerca do indicador.</t>
  </si>
  <si>
    <t>META</t>
  </si>
  <si>
    <t>Conceitualmente, meta é o objetivo quantificado que evidencia o que se pretende alcançar. Considerando os 05 (cinco) atributos clássicos da literatura (RIETBERGEN. BLOK, 2010), uma meta deve ser SMART: específica (specific), de modo a denotar exatamente o que se pretende alcançar; mensurável para que apresente numericamente o resultado esperado; factível (achievable), a fim de evitar frustrações; relevante, para que seja tratada como prioridade e que todos os esforços para o alcance sejam bem empregados; e temporal, ou seja, que traga consigo o tempo necessário para o alcance dos objetivos. Para que todos os atributos sejam sempre preservados, é essencial que a meta seja periodicamente visitada e calibrada. Também se recomenda o planejamento de melhorias com a estratificação da meta ao longo do tempo, apresentando a tendência esperada para o indicador.</t>
  </si>
  <si>
    <t>Defina, quando aplicável, uma tolerância de variação em relação à meta que represente o espaço de oscilação admissível para o indicador, ou seja, o ponto que não deve ser ultrapassado. Para estabelecer o limite deve ser utilizado um ou mais dos seguintes referenciais: média da série histórica, literatura, legislação, benchmarking ou estratégia da Ebserh. O limite não é aplicável para os casos em
que a meta é “entre faixas”.</t>
  </si>
  <si>
    <t>Indique a direção correta da evolução dos indicadores de modo a identificar se os resultados apresentados são bons ou passíveis de melhoria, conforme informação a seguir: “maior, melhor”; “menor, melhor”; e “entre faixas” (o indicador está bom quando seu resultado se apresenta dentro de um intervalo estabelecido).</t>
  </si>
  <si>
    <t xml:space="preserve">PERIODICIDADE DE COLETA </t>
  </si>
  <si>
    <t>Indique a frequência da realização da coleta do indicador (diário, semanal, mensal, trimestral, semestral, anual).</t>
  </si>
  <si>
    <t>PERIODICIDADE DE ANÁLISE</t>
  </si>
  <si>
    <t>Indique a frequência da realização da análise do indicador (diário, semanal, mensal, trimestral, semestral, anual).</t>
  </si>
  <si>
    <t>Descreva as informações das melhores práticas e resultados para o indicador e, caso possível, acompanhando dados estatísticos. Assim, será possível visualizar o horizonte de melhorias e realizar comparações internas e externas. É fundamental observar os parâmetros estatísticos estabelecidos ou recomendados em regulamentos ou na literatura científica.</t>
  </si>
  <si>
    <t>TERMOS</t>
  </si>
  <si>
    <t>Descreva o significado de cada termo que compõe a fórmula do indicador de modo a permitir sua replicabilidade.</t>
  </si>
  <si>
    <t>Descreva o passo a passo da coleta e organização dos dados para gerar a informação pretendida. Os dados extraídos de sistemas deverão conter detalhadamente os parâmetros de extração.</t>
  </si>
  <si>
    <t xml:space="preserve">FORMA DE VALIDAÇÃO </t>
  </si>
  <si>
    <t>Descreva, quando aplicável, de forma e em que momento é realizada a checagem dos dados coletados, de modo a conferir conformidade ao indicador apurado.</t>
  </si>
  <si>
    <t>LIMITAÇÕES E VIESES</t>
  </si>
  <si>
    <t>Aborde os fatores que restringem ou podem prejudicar a interpretação do indicador, referentes tanto ao próprio conceito quanto às fontes utilizadas. Por exemplo, quando a composição do indicador depende de dados secundários, pode ser que a indisponibilidade de alguns dados em determinado período torne o indicador mais baixo do que o esperado e essa informação precisa estar expressa nesse requisito. Isso é uma limitação e, ao mesmo tempo pode gerar um viés de interpretação do indicador.</t>
  </si>
  <si>
    <t>Indique a fonte dos dados que compõem o indicador, bem como as instruções para acesso aos mesmos.</t>
  </si>
  <si>
    <t xml:space="preserve">REFERÊNCIAS </t>
  </si>
  <si>
    <t>Registre as referências bibliográficas do indicador e/ou dos termos que o compõe</t>
  </si>
  <si>
    <t>Estrutura: atributos dos processos onde os cuidados são prestados, o que inclui os recursos físicos, humanos, materiais e financeiros.
Processo: conjunto de atividades desenvolvidas durante a prestação de cuidados.
Resultado: impactos (desejáveis ou indesejáveis) no estado de saúde dos indivíduos ou populações.</t>
  </si>
  <si>
    <t>Fonte:</t>
  </si>
  <si>
    <t>Manual de Formulação e Análise de Indicadores da Rede Ebserh, EBSERH, 2022.</t>
  </si>
  <si>
    <t>1.0</t>
  </si>
  <si>
    <t>Rita de Cássia Bittencourt de Araújo Silva</t>
  </si>
  <si>
    <t>Validar</t>
  </si>
  <si>
    <t>Marcus Vinicius Gomes</t>
  </si>
  <si>
    <t>VP, DAS, DEPI</t>
  </si>
  <si>
    <t>Desenvolvimento institucional</t>
  </si>
  <si>
    <t>OE17 Desenvolver capacidade institucional em gestão hospitalar</t>
  </si>
  <si>
    <t xml:space="preserve">Número de gestores dos Hospitais da Rede Ebserh avaliados </t>
  </si>
  <si>
    <t>Propor indicador</t>
  </si>
  <si>
    <t>Formação e experiência em gestão hospitalar, de líderes, insuficiente</t>
  </si>
  <si>
    <t>Conhecimento e experiência sobre gestão hospitalar disperso e não sistematizado</t>
  </si>
  <si>
    <t>1. Acordo de cooperação entre Ebserh e UNESCO iniciado</t>
  </si>
  <si>
    <t>2. Proposta do Centro de Estudos Avançados em Gestão Hospitalar CEAGH-Ebserh realizada, incluindo desenho educacional para o aprimoramento da formação profissional, educação continuada, produção de soluções, ciência e inovação para gestão hospitalar e de sistemas de saúde da Rede Ebserh realizada.</t>
  </si>
  <si>
    <t>Atualizar</t>
  </si>
  <si>
    <t>3. Estudos diagnósticos que permitam subsidiar o aprimoramento da capacidade docente e de gestão técnico-científico e administrativo do CEAGH-Ebserh</t>
  </si>
  <si>
    <t>4. Avaliação da implantação e dos resultados preliminares do Centro de Estudos Avançados em gestão Hospitalar (CEAGH-Ebserh) realizada.</t>
  </si>
  <si>
    <t>5. Modelo de avaliação de desempenho do Colegiado Executivo dos hospitais</t>
  </si>
  <si>
    <r>
      <t>P5.</t>
    </r>
    <r>
      <rPr>
        <b/>
        <sz val="14"/>
        <color rgb="FFFF0000"/>
        <rFont val="Calibri"/>
        <family val="2"/>
        <scheme val="minor"/>
      </rPr>
      <t>XX</t>
    </r>
  </si>
  <si>
    <t>DTI</t>
  </si>
  <si>
    <t>Certificação AGHU</t>
  </si>
  <si>
    <t>Luciana Guimaraes Nunes De Paula</t>
  </si>
  <si>
    <t>Rodrigo de Souza Rezende</t>
  </si>
  <si>
    <t>DTI, VP, CEIC/VP</t>
  </si>
  <si>
    <t>Responsabilidade, Ambiental, Social e Governança</t>
  </si>
  <si>
    <t>OE18 Promover inovação e transformação digital da Rede Ebserh</t>
  </si>
  <si>
    <t>% de hospitais com plano de ação do Sistema de Gestão Ambiental</t>
  </si>
  <si>
    <t>Necessidade de impressão de documentos assistenciais gerados pelo AGHU</t>
  </si>
  <si>
    <t>O AGHU não possui os requisitos necessários de segurança para que não seja necessário imprimir</t>
  </si>
  <si>
    <t>Reduzir a quantidade de impressões de documentos assistenciais gerados pelo AGHU</t>
  </si>
  <si>
    <t xml:space="preserve">1. Parceria com a Rede Nacional de Ensino e Pesquisa (RNP) 
</t>
  </si>
  <si>
    <t xml:space="preserve">2. Atendimento aos requisitos de Estrutura, Conteúdo e Funcionalidade (ECF)
</t>
  </si>
  <si>
    <t xml:space="preserve">3.  Atendimento aos  requisitos de Nível de Garantia de Segurança (NGS1)
</t>
  </si>
  <si>
    <t>4.  Atendimento aos  requisitos de Nível de Garantia de Segurança (NGS2)</t>
  </si>
  <si>
    <t>projeto grande, verificar se escopo cabe em 2025-2026 (senão, dividir em dois)</t>
  </si>
  <si>
    <t>5. Plano de ação para aumentar o acesso ao HU Digital</t>
  </si>
  <si>
    <t>DAS</t>
  </si>
  <si>
    <t>Digitalização de Prontuários</t>
  </si>
  <si>
    <t>Ailana Rodrigues Lira</t>
  </si>
  <si>
    <t>DAS, VP, CEIC/VP</t>
  </si>
  <si>
    <t>Documentação clínica impressa e arquivada de forma física nos HUFs</t>
  </si>
  <si>
    <t>Necessidade de guarda da documentação clínica</t>
  </si>
  <si>
    <t>Liberar espaço físico nos HUFs, reduzir custos com guarda externa e melhorar a organização e o acesso às informações clínicas.</t>
  </si>
  <si>
    <t xml:space="preserve">1. Contrato com empresa especializada em gestão da documentação clínica
</t>
  </si>
  <si>
    <t xml:space="preserve">2. Definição do método de aplicação piloto
</t>
  </si>
  <si>
    <t xml:space="preserve">3. Prepararo documentação (organização e inventário, classificação e indexação e higienização)
</t>
  </si>
  <si>
    <t>4. Digitalização dos prontuários</t>
  </si>
  <si>
    <t>projeto grande, recomendo dvidir em dois - primeiro 2025-2026</t>
  </si>
  <si>
    <t>5. Eliminação dos documentos</t>
  </si>
  <si>
    <t>Hospitais Universitarios Brasil - HU BRASIL</t>
  </si>
  <si>
    <t>Link do projeto no Planner</t>
  </si>
  <si>
    <t>Melhoria da Conformidade Ambiental</t>
  </si>
  <si>
    <t>Alvará de funcionamento vigente emitido pela Prefeitura, protocolo de renovação, quando aplicável; Licença ambiental ou dispensa de licença emitida pelo órgão ambiental competente, ou protocolo de renovação.</t>
  </si>
  <si>
    <t>Comprovante de envio dos relatórios exigidos pela licença ambiental ao órgão licenciador.</t>
  </si>
  <si>
    <t>Licença sanitária e registros de inspeção da cozinha emitidos pela Vigilância Sanitária.</t>
  </si>
  <si>
    <t>Plano de Atendimento a Emergências (PAE) atualizado contendo rotas de fuga, pontos de encontro, responsáveis e fluxos de comunicação; registros de treinamentos, simulados ou exercícios de evacuação realizados.</t>
  </si>
  <si>
    <t>Boletim de serviço de criação e designação do grupo + mínino de 3 atas das últimas reuniões de 2025 ou registro de atividades do grupo.</t>
  </si>
  <si>
    <t>Registros dos testes e manutenções preventivas; relatórios de empresas contratadas; checklists de inspeção.</t>
  </si>
  <si>
    <t>Projeto de Prevenção e Combate a Incêndio (PPCI) aprovado pelo Corpo de Bombeiros; registros de manutenção e testes de funcionamento dos sistemas hidráulicos (hidrantes, sprinklers, bombas de incêndio); relatórios de inspeção e certificados de conformidade.</t>
  </si>
  <si>
    <t>Registros de inspeções e testes de funcionamento dos sistemas; relatórios de manutenção preventiva ou corretiva.</t>
  </si>
  <si>
    <t>Procedimentos operacionais ou instruções de trabalho sobre o uso e manuseio seguro de produtos químicos; registros de treinamento; exemplares das Fichas com Dados de Segurança disponíveis nos setores.</t>
  </si>
  <si>
    <t>Relatório ou checklist de inspeção das áreas de armazenamento químico; fotografias do sistema de contenção; projeto ou memorial descritivo do sistema de contenção.</t>
  </si>
  <si>
    <t>Manual técnico ou projeto do equipamento indicando o sistema de controle de emissões; laudo técnico de medições de emissões atmosféricas, quando aplicável.</t>
  </si>
  <si>
    <t>Relatórios de inspeções e manutenções hidráulicas; registros de correções realizadas e/ou projetos voltados à eficiência hídrica.</t>
  </si>
  <si>
    <t>Relatórios de auditoria ou inspeção nas unidades receptoras; registros fotográficos de visitas às unidades receptoras.</t>
  </si>
  <si>
    <t>Registros de limpeza (ordens de serviço ou relatórios de execução); notas fiscais e comprovantes de destinação dos resíduos gerados.</t>
  </si>
  <si>
    <t>Documento de designação da comissão ou grupo gestor da A3P; diagnóstico ambiental institucional; plano de ação com metas e eixos da A3P; registros das ações implementadas.</t>
  </si>
  <si>
    <t>Ficha do projeto com percentual de execução atual.</t>
  </si>
  <si>
    <t>No mínimo 2 atas das últimas reuniões realizadas em 2026.</t>
  </si>
  <si>
    <t>Registros fotográficos, projetos, cronograma de eventos, material de divulgação, cardápios utilizados, etc.</t>
  </si>
  <si>
    <t>Registros de campanhas de conscientização e projetos de eficiência energética; relatórios de consumo e metas de redução.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</si>
</sst>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mm/yyyy;@"/>
  </numFmts>
  <fonts count="43"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b/>
      <sz val="9"/>
      <color indexed="81"/>
      <name val="Segoe UI"/>
      <family val="2"/>
    </font>
    <font>
      <sz val="9"/>
      <color indexed="81"/>
      <name val="Segoe UI"/>
      <family val="2"/>
    </font>
    <font>
      <b/>
      <sz val="11"/>
      <color theme="0"/>
      <name val="Calibri"/>
      <family val="2"/>
      <scheme val="minor"/>
    </font>
    <font>
      <b/>
      <sz val="14"/>
      <color theme="1"/>
      <name val="Calibri"/>
      <family val="2"/>
      <scheme val="minor"/>
    </font>
    <font>
      <sz val="14"/>
      <color theme="1"/>
      <name val="Calibri"/>
      <family val="2"/>
      <scheme val="minor"/>
    </font>
    <font>
      <sz val="11"/>
      <color rgb="FF000000"/>
      <name val="Calibri"/>
      <family val="2"/>
      <scheme val="minor"/>
    </font>
    <font>
      <b/>
      <sz val="11"/>
      <name val="Calibri"/>
      <family val="2"/>
      <scheme val="minor"/>
    </font>
    <font>
      <b/>
      <sz val="9"/>
      <color theme="1"/>
      <name val="Calibri"/>
      <family val="2"/>
      <scheme val="minor"/>
    </font>
    <font>
      <u/>
      <sz val="9"/>
      <color indexed="81"/>
      <name val="Segoe UI"/>
      <family val="2"/>
    </font>
    <font>
      <sz val="11"/>
      <color rgb="FFFF0000"/>
      <name val="Calibri"/>
      <family val="2"/>
      <scheme val="minor"/>
    </font>
    <font>
      <i/>
      <sz val="12"/>
      <color theme="1"/>
      <name val="Calibri"/>
      <family val="2"/>
      <scheme val="minor"/>
    </font>
    <font>
      <sz val="11"/>
      <color theme="1"/>
      <name val="Calibri Light"/>
      <family val="2"/>
      <scheme val="major"/>
    </font>
    <font>
      <sz val="14"/>
      <color theme="1"/>
      <name val="Calibri Light"/>
      <family val="2"/>
      <scheme val="major"/>
    </font>
    <font>
      <sz val="22"/>
      <color theme="1"/>
      <name val="Calibri Light"/>
      <family val="2"/>
      <scheme val="major"/>
    </font>
    <font>
      <b/>
      <sz val="12"/>
      <color theme="4" tint="0.79998168889431442"/>
      <name val="Calibri Light"/>
      <family val="2"/>
      <scheme val="major"/>
    </font>
    <font>
      <b/>
      <sz val="14"/>
      <color theme="1"/>
      <name val="Calibri Light"/>
      <family val="2"/>
      <scheme val="major"/>
    </font>
    <font>
      <b/>
      <sz val="14"/>
      <color rgb="FF0070C0"/>
      <name val="Calibri Light"/>
      <family val="2"/>
      <scheme val="major"/>
    </font>
    <font>
      <u/>
      <sz val="11"/>
      <color theme="10"/>
      <name val="Calibri"/>
      <family val="2"/>
      <scheme val="minor"/>
    </font>
    <font>
      <b/>
      <sz val="14"/>
      <color rgb="FFFF0000"/>
      <name val="Calibri"/>
      <family val="2"/>
      <scheme val="minor"/>
    </font>
    <font>
      <sz val="12"/>
      <color theme="2" tint="-0.499984740745262"/>
      <name val="Calibri"/>
      <family val="2"/>
      <scheme val="minor"/>
    </font>
    <font>
      <b/>
      <sz val="12"/>
      <color theme="1"/>
      <name val="Calibri"/>
      <family val="2"/>
      <scheme val="minor"/>
    </font>
    <font>
      <sz val="10"/>
      <name val="Calibri"/>
      <family val="2"/>
      <scheme val="minor"/>
    </font>
    <font>
      <sz val="10"/>
      <color theme="1"/>
      <name val="Calibri"/>
      <family val="2"/>
      <scheme val="minor"/>
    </font>
    <font>
      <sz val="12"/>
      <color theme="0" tint="-0.499984740745262"/>
      <name val="Calibri"/>
      <family val="2"/>
      <scheme val="minor"/>
    </font>
    <font>
      <sz val="10"/>
      <color rgb="FF000000"/>
      <name val="Calibri"/>
      <family val="2"/>
      <scheme val="minor"/>
    </font>
    <font>
      <b/>
      <sz val="10"/>
      <color rgb="FFFF0000"/>
      <name val="Calibri"/>
      <family val="2"/>
      <scheme val="minor"/>
    </font>
    <font>
      <sz val="12"/>
      <color theme="1"/>
      <name val="Calibri"/>
      <family val="2"/>
      <scheme val="minor"/>
    </font>
    <font>
      <b/>
      <sz val="12"/>
      <color theme="0"/>
      <name val="Calibri"/>
      <family val="2"/>
      <scheme val="minor"/>
    </font>
    <font>
      <b/>
      <sz val="9"/>
      <color rgb="FF000000"/>
      <name val="Segoe UI"/>
      <family val="2"/>
      <charset val="1"/>
    </font>
    <font>
      <sz val="9"/>
      <color rgb="FF000000"/>
      <name val="Segoe UI"/>
      <family val="2"/>
      <charset val="1"/>
    </font>
    <font>
      <sz val="11"/>
      <color theme="0"/>
      <name val="Calibri"/>
      <family val="2"/>
      <scheme val="minor"/>
    </font>
    <font>
      <b/>
      <sz val="20"/>
      <color theme="1"/>
      <name val="Calibri"/>
      <family val="2"/>
      <scheme val="minor"/>
    </font>
    <font>
      <b/>
      <sz val="10"/>
      <color rgb="FF000000"/>
      <name val="Calibri"/>
      <family val="2"/>
    </font>
    <font>
      <sz val="10"/>
      <color rgb="FF000000"/>
      <name val="Calibri"/>
      <family val="2"/>
    </font>
    <font>
      <b/>
      <sz val="12"/>
      <color rgb="FFFF0000"/>
      <name val="Calibri"/>
      <family val="2"/>
      <scheme val="minor"/>
    </font>
    <font>
      <b/>
      <sz val="12"/>
      <color rgb="FF000000"/>
      <name val="Calibri"/>
      <family val="2"/>
      <scheme val="minor"/>
    </font>
    <font>
      <sz val="11"/>
      <name val="Calibri"/>
      <family val="2"/>
      <scheme val="minor"/>
    </font>
    <font>
      <b/>
      <sz val="12"/>
      <name val="Calibri"/>
      <family val="2"/>
      <scheme val="minor"/>
    </font>
    <font>
      <i/>
      <u/>
      <sz val="11"/>
      <color theme="10"/>
      <name val="Calibri"/>
      <family val="2"/>
      <scheme val="minor"/>
    </font>
  </fonts>
  <fills count="20">
    <fill>
      <patternFill patternType="none"/>
    </fill>
    <fill>
      <patternFill patternType="gray125"/>
    </fill>
    <fill>
      <patternFill patternType="solid">
        <fgColor rgb="FFD6E0E0"/>
        <bgColor indexed="64"/>
      </patternFill>
    </fill>
    <fill>
      <patternFill patternType="solid">
        <fgColor rgb="FFE8F3DA"/>
        <bgColor indexed="64"/>
      </patternFill>
    </fill>
    <fill>
      <patternFill patternType="solid">
        <fgColor theme="0"/>
        <bgColor indexed="64"/>
      </patternFill>
    </fill>
    <fill>
      <patternFill patternType="solid">
        <fgColor rgb="FFC8F5E8"/>
        <bgColor indexed="64"/>
      </patternFill>
    </fill>
    <fill>
      <patternFill patternType="solid">
        <fgColor rgb="FF515F6C"/>
        <bgColor indexed="64"/>
      </patternFill>
    </fill>
    <fill>
      <patternFill patternType="solid">
        <fgColor rgb="FFEAF2F2"/>
        <bgColor indexed="64"/>
      </patternFill>
    </fill>
    <fill>
      <patternFill patternType="solid">
        <fgColor rgb="FFD7EFF5"/>
        <bgColor indexed="64"/>
      </patternFill>
    </fill>
    <fill>
      <patternFill patternType="solid">
        <fgColor rgb="FFFFFF00"/>
        <bgColor indexed="64"/>
      </patternFill>
    </fill>
    <fill>
      <patternFill patternType="solid">
        <fgColor theme="3"/>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5" tint="0.79998168889431442"/>
        <bgColor indexed="64"/>
      </patternFill>
    </fill>
    <fill>
      <patternFill patternType="solid">
        <fgColor rgb="FFFF0000"/>
        <bgColor indexed="64"/>
      </patternFill>
    </fill>
    <fill>
      <patternFill patternType="solid">
        <fgColor rgb="FF00B0F0"/>
        <bgColor indexed="64"/>
      </patternFill>
    </fill>
    <fill>
      <patternFill patternType="solid">
        <fgColor rgb="FFF3F7F7"/>
        <bgColor indexed="64"/>
      </patternFill>
    </fill>
    <fill>
      <patternFill patternType="solid">
        <fgColor rgb="FFD9E1F2"/>
        <bgColor rgb="FF000000"/>
      </patternFill>
    </fill>
  </fills>
  <borders count="6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style="thin">
        <color indexed="64"/>
      </right>
      <top style="thick">
        <color theme="0"/>
      </top>
      <bottom style="thick">
        <color theme="0"/>
      </bottom>
      <diagonal/>
    </border>
    <border>
      <left style="thick">
        <color theme="0"/>
      </left>
      <right/>
      <top style="thick">
        <color theme="0"/>
      </top>
      <bottom style="thick">
        <color theme="0"/>
      </bottom>
      <diagonal/>
    </border>
    <border>
      <left style="thick">
        <color theme="0"/>
      </left>
      <right/>
      <top style="thick">
        <color theme="0"/>
      </top>
      <bottom/>
      <diagonal/>
    </border>
    <border>
      <left style="thick">
        <color theme="0"/>
      </left>
      <right style="thin">
        <color indexed="64"/>
      </right>
      <top style="thick">
        <color theme="0"/>
      </top>
      <bottom/>
      <diagonal/>
    </border>
    <border>
      <left style="thin">
        <color indexed="64"/>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n">
        <color indexed="64"/>
      </left>
      <right/>
      <top style="thick">
        <color theme="0"/>
      </top>
      <bottom style="thin">
        <color indexed="64"/>
      </bottom>
      <diagonal/>
    </border>
    <border>
      <left/>
      <right/>
      <top style="thick">
        <color theme="0"/>
      </top>
      <bottom style="thin">
        <color indexed="64"/>
      </bottom>
      <diagonal/>
    </border>
    <border>
      <left/>
      <right style="thick">
        <color theme="0"/>
      </right>
      <top style="thick">
        <color theme="0"/>
      </top>
      <bottom style="thin">
        <color indexed="64"/>
      </bottom>
      <diagonal/>
    </border>
    <border>
      <left style="thick">
        <color theme="0"/>
      </left>
      <right/>
      <top style="thick">
        <color theme="0"/>
      </top>
      <bottom style="thin">
        <color indexed="64"/>
      </bottom>
      <diagonal/>
    </border>
    <border>
      <left style="thick">
        <color theme="0"/>
      </left>
      <right style="thin">
        <color indexed="64"/>
      </right>
      <top style="thick">
        <color theme="0"/>
      </top>
      <bottom style="thin">
        <color indexed="64"/>
      </bottom>
      <diagonal/>
    </border>
    <border>
      <left/>
      <right/>
      <top/>
      <bottom style="thin">
        <color indexed="64"/>
      </bottom>
      <diagonal/>
    </border>
    <border>
      <left/>
      <right style="thin">
        <color indexed="64"/>
      </right>
      <top style="thick">
        <color theme="0"/>
      </top>
      <bottom style="thick">
        <color theme="0"/>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indexed="64"/>
      </top>
      <bottom/>
      <diagonal/>
    </border>
    <border>
      <left/>
      <right style="thin">
        <color indexed="64"/>
      </right>
      <top/>
      <bottom style="thin">
        <color indexed="64"/>
      </bottom>
      <diagonal/>
    </border>
    <border>
      <left/>
      <right/>
      <top style="thick">
        <color theme="0"/>
      </top>
      <bottom/>
      <diagonal/>
    </border>
    <border>
      <left/>
      <right style="thin">
        <color indexed="64"/>
      </right>
      <top style="thick">
        <color theme="0"/>
      </top>
      <bottom/>
      <diagonal/>
    </border>
    <border>
      <left style="thin">
        <color theme="0" tint="-0.14999847407452621"/>
      </left>
      <right/>
      <top/>
      <bottom/>
      <diagonal/>
    </border>
    <border>
      <left/>
      <right style="thin">
        <color theme="0" tint="-0.14999847407452621"/>
      </right>
      <top/>
      <bottom/>
      <diagonal/>
    </border>
    <border>
      <left/>
      <right style="thin">
        <color indexed="64"/>
      </right>
      <top/>
      <bottom/>
      <diagonal/>
    </border>
    <border>
      <left style="thin">
        <color indexed="64"/>
      </left>
      <right style="thick">
        <color theme="0"/>
      </right>
      <top/>
      <bottom style="thick">
        <color theme="0"/>
      </bottom>
      <diagonal/>
    </border>
    <border>
      <left style="thick">
        <color theme="0"/>
      </left>
      <right style="thick">
        <color theme="0"/>
      </right>
      <top/>
      <bottom style="thick">
        <color theme="0"/>
      </bottom>
      <diagonal/>
    </border>
    <border>
      <left style="thick">
        <color theme="0"/>
      </left>
      <right/>
      <top/>
      <bottom style="thick">
        <color theme="0"/>
      </bottom>
      <diagonal/>
    </border>
    <border>
      <left style="thick">
        <color theme="0"/>
      </left>
      <right style="thin">
        <color indexed="64"/>
      </right>
      <top/>
      <bottom style="thick">
        <color theme="0"/>
      </bottom>
      <diagonal/>
    </border>
    <border>
      <left style="thin">
        <color theme="1"/>
      </left>
      <right/>
      <top/>
      <bottom/>
      <diagonal/>
    </border>
    <border>
      <left style="thick">
        <color theme="0"/>
      </left>
      <right style="thin">
        <color theme="1"/>
      </right>
      <top style="thick">
        <color theme="0"/>
      </top>
      <bottom style="thick">
        <color theme="0"/>
      </bottom>
      <diagonal/>
    </border>
    <border>
      <left style="thin">
        <color indexed="64"/>
      </left>
      <right style="thick">
        <color theme="0"/>
      </right>
      <top style="thick">
        <color theme="0"/>
      </top>
      <bottom style="thin">
        <color theme="1"/>
      </bottom>
      <diagonal/>
    </border>
    <border>
      <left style="thick">
        <color theme="0"/>
      </left>
      <right style="thick">
        <color theme="0"/>
      </right>
      <top style="thick">
        <color theme="0"/>
      </top>
      <bottom style="thin">
        <color theme="1"/>
      </bottom>
      <diagonal/>
    </border>
    <border>
      <left style="thick">
        <color theme="0"/>
      </left>
      <right style="thick">
        <color theme="0"/>
      </right>
      <top style="thick">
        <color theme="0"/>
      </top>
      <bottom/>
      <diagonal/>
    </border>
    <border>
      <left style="thick">
        <color theme="0"/>
      </left>
      <right style="thin">
        <color theme="1"/>
      </right>
      <top style="thick">
        <color theme="0"/>
      </top>
      <bottom style="thin">
        <color theme="1"/>
      </bottom>
      <diagonal/>
    </border>
    <border>
      <left style="thin">
        <color indexed="64"/>
      </left>
      <right style="thick">
        <color theme="0"/>
      </right>
      <top style="thick">
        <color theme="0"/>
      </top>
      <bottom style="thin">
        <color indexed="64"/>
      </bottom>
      <diagonal/>
    </border>
    <border>
      <left style="thick">
        <color theme="0"/>
      </left>
      <right style="thick">
        <color theme="0"/>
      </right>
      <top style="thick">
        <color theme="0"/>
      </top>
      <bottom style="thin">
        <color indexed="64"/>
      </bottom>
      <diagonal/>
    </border>
    <border>
      <left style="thick">
        <color theme="0"/>
      </left>
      <right style="thin">
        <color theme="1"/>
      </right>
      <top style="thick">
        <color theme="0"/>
      </top>
      <bottom style="thin">
        <color indexed="64"/>
      </bottom>
      <diagonal/>
    </border>
    <border>
      <left style="thin">
        <color rgb="FFD9D9D9"/>
      </left>
      <right/>
      <top/>
      <bottom/>
      <diagonal/>
    </border>
    <border>
      <left/>
      <right style="thin">
        <color rgb="FFD9D9D9"/>
      </right>
      <top/>
      <bottom/>
      <diagonal/>
    </border>
    <border>
      <left style="thin">
        <color indexed="64"/>
      </left>
      <right/>
      <top style="thick">
        <color theme="0"/>
      </top>
      <bottom/>
      <diagonal/>
    </border>
    <border>
      <left/>
      <right style="thick">
        <color theme="0"/>
      </right>
      <top style="thick">
        <color theme="0"/>
      </top>
      <bottom/>
      <diagonal/>
    </border>
    <border>
      <left/>
      <right style="thick">
        <color theme="0"/>
      </right>
      <top/>
      <bottom/>
      <diagonal/>
    </border>
  </borders>
  <cellStyleXfs count="3">
    <xf numFmtId="0" fontId="0" fillId="0" borderId="0"/>
    <xf numFmtId="0" fontId="21" fillId="0" borderId="0" applyNumberFormat="0" applyFill="0" applyBorder="0" applyAlignment="0" applyProtection="0"/>
    <xf numFmtId="9" fontId="1" fillId="0" borderId="0" applyFont="0" applyFill="0" applyBorder="0" applyAlignment="0" applyProtection="0"/>
  </cellStyleXfs>
  <cellXfs count="328">
    <xf numFmtId="0" fontId="0" fillId="0" borderId="0" xfId="0"/>
    <xf numFmtId="0" fontId="7" fillId="4" borderId="9" xfId="0" applyFont="1" applyFill="1" applyBorder="1" applyAlignment="1">
      <alignment horizontal="center" vertical="center"/>
    </xf>
    <xf numFmtId="0" fontId="7" fillId="0" borderId="4" xfId="0" applyFont="1" applyBorder="1" applyAlignment="1">
      <alignment horizontal="center" vertical="center"/>
    </xf>
    <xf numFmtId="0" fontId="8" fillId="0" borderId="6" xfId="0" applyFont="1" applyBorder="1" applyAlignment="1">
      <alignment horizontal="center" vertical="center"/>
    </xf>
    <xf numFmtId="0" fontId="2" fillId="7" borderId="11" xfId="0" applyFont="1" applyFill="1" applyBorder="1" applyAlignment="1">
      <alignment horizontal="left" vertical="top" wrapText="1"/>
    </xf>
    <xf numFmtId="0" fontId="2" fillId="2" borderId="14" xfId="0" applyFont="1" applyFill="1" applyBorder="1" applyAlignment="1">
      <alignment horizontal="center" vertical="center" wrapText="1"/>
    </xf>
    <xf numFmtId="0" fontId="2" fillId="2" borderId="13" xfId="0" applyFont="1" applyFill="1" applyBorder="1" applyAlignment="1">
      <alignment horizontal="center" vertical="center" wrapText="1"/>
    </xf>
    <xf numFmtId="14" fontId="0" fillId="7" borderId="14" xfId="0" applyNumberFormat="1" applyFill="1" applyBorder="1" applyAlignment="1" applyProtection="1">
      <alignment horizontal="center" vertical="top"/>
      <protection locked="0"/>
    </xf>
    <xf numFmtId="14" fontId="0" fillId="7" borderId="13" xfId="0" applyNumberFormat="1" applyFill="1" applyBorder="1" applyAlignment="1" applyProtection="1">
      <alignment horizontal="center" vertical="top"/>
      <protection locked="0"/>
    </xf>
    <xf numFmtId="14" fontId="0" fillId="7" borderId="23" xfId="0" applyNumberFormat="1" applyFill="1" applyBorder="1" applyAlignment="1" applyProtection="1">
      <alignment horizontal="center" vertical="top"/>
      <protection locked="0"/>
    </xf>
    <xf numFmtId="14" fontId="0" fillId="7" borderId="24" xfId="0" applyNumberFormat="1" applyFill="1" applyBorder="1" applyAlignment="1" applyProtection="1">
      <alignment horizontal="center" vertical="top"/>
      <protection locked="0"/>
    </xf>
    <xf numFmtId="0" fontId="11" fillId="0" borderId="7" xfId="0" applyFont="1" applyBorder="1" applyAlignment="1">
      <alignment vertical="center"/>
    </xf>
    <xf numFmtId="0" fontId="11" fillId="0" borderId="25" xfId="0" applyFont="1" applyBorder="1" applyAlignment="1">
      <alignment vertical="center"/>
    </xf>
    <xf numFmtId="0" fontId="11" fillId="0" borderId="5" xfId="0" applyFont="1" applyBorder="1" applyAlignment="1">
      <alignment vertical="center"/>
    </xf>
    <xf numFmtId="22" fontId="11" fillId="0" borderId="6" xfId="0" applyNumberFormat="1" applyFont="1" applyBorder="1" applyAlignment="1">
      <alignment horizontal="right" vertical="center"/>
    </xf>
    <xf numFmtId="0" fontId="14" fillId="0" borderId="0" xfId="0" applyFont="1"/>
    <xf numFmtId="0" fontId="0" fillId="0" borderId="0" xfId="0" applyAlignment="1">
      <alignment vertical="center"/>
    </xf>
    <xf numFmtId="0" fontId="13" fillId="0" borderId="0" xfId="0" applyFont="1"/>
    <xf numFmtId="14" fontId="0" fillId="9" borderId="14" xfId="0" applyNumberFormat="1" applyFill="1" applyBorder="1" applyAlignment="1" applyProtection="1">
      <alignment horizontal="center" vertical="top"/>
      <protection locked="0"/>
    </xf>
    <xf numFmtId="14" fontId="0" fillId="9" borderId="13" xfId="0" applyNumberFormat="1" applyFill="1" applyBorder="1" applyAlignment="1" applyProtection="1">
      <alignment horizontal="center" vertical="top"/>
      <protection locked="0"/>
    </xf>
    <xf numFmtId="0" fontId="2" fillId="7" borderId="11" xfId="0" applyFont="1" applyFill="1" applyBorder="1" applyAlignment="1">
      <alignment horizontal="left" vertical="center" wrapText="1"/>
    </xf>
    <xf numFmtId="0" fontId="15" fillId="0" borderId="0" xfId="0" applyFont="1"/>
    <xf numFmtId="0" fontId="15" fillId="0" borderId="0" xfId="0" applyFont="1" applyAlignment="1">
      <alignment vertical="center"/>
    </xf>
    <xf numFmtId="0" fontId="16" fillId="0" borderId="0" xfId="0" applyFont="1" applyAlignment="1">
      <alignment horizontal="center"/>
    </xf>
    <xf numFmtId="0" fontId="15" fillId="0" borderId="0" xfId="0" applyFont="1" applyAlignment="1">
      <alignment horizontal="center"/>
    </xf>
    <xf numFmtId="0" fontId="16" fillId="0" borderId="0" xfId="0" applyFont="1" applyAlignment="1">
      <alignment horizontal="center" vertical="center"/>
    </xf>
    <xf numFmtId="0" fontId="17" fillId="0" borderId="0" xfId="0" applyFont="1" applyAlignment="1">
      <alignment vertical="center"/>
    </xf>
    <xf numFmtId="0" fontId="15" fillId="0" borderId="0" xfId="0" applyFont="1" applyAlignment="1">
      <alignment horizontal="center" vertical="center"/>
    </xf>
    <xf numFmtId="0" fontId="19" fillId="0" borderId="9" xfId="0" applyFont="1" applyBorder="1" applyAlignment="1">
      <alignment horizontal="center" vertical="center" wrapText="1"/>
    </xf>
    <xf numFmtId="0" fontId="19" fillId="3" borderId="9" xfId="0" applyFont="1" applyFill="1" applyBorder="1" applyAlignment="1">
      <alignment horizontal="center" vertical="center" wrapText="1"/>
    </xf>
    <xf numFmtId="0" fontId="16" fillId="0" borderId="9" xfId="0" applyFont="1" applyBorder="1" applyAlignment="1">
      <alignment horizontal="center" vertical="center" wrapText="1"/>
    </xf>
    <xf numFmtId="0" fontId="16" fillId="4" borderId="9"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8" fillId="10" borderId="3" xfId="0" applyFont="1" applyFill="1" applyBorder="1" applyAlignment="1">
      <alignment horizontal="center" vertical="center" wrapText="1"/>
    </xf>
    <xf numFmtId="0" fontId="20" fillId="8" borderId="9" xfId="0" applyFont="1" applyFill="1" applyBorder="1" applyAlignment="1">
      <alignment horizontal="center" vertical="center" wrapText="1"/>
    </xf>
    <xf numFmtId="0" fontId="19" fillId="8" borderId="9"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6" xfId="0" applyFont="1" applyBorder="1" applyAlignment="1">
      <alignment horizontal="left" vertical="center" wrapText="1"/>
    </xf>
    <xf numFmtId="0" fontId="16" fillId="0" borderId="6" xfId="0" applyFont="1" applyBorder="1" applyAlignment="1">
      <alignment vertical="center" wrapText="1"/>
    </xf>
    <xf numFmtId="0" fontId="21" fillId="0" borderId="9" xfId="1" applyBorder="1" applyAlignment="1">
      <alignment horizontal="center" vertical="center" wrapText="1"/>
    </xf>
    <xf numFmtId="0" fontId="16" fillId="11" borderId="9" xfId="0" applyFont="1" applyFill="1" applyBorder="1" applyAlignment="1">
      <alignment horizontal="center" vertical="center" wrapText="1"/>
    </xf>
    <xf numFmtId="0" fontId="7" fillId="9" borderId="4" xfId="0" applyFont="1" applyFill="1" applyBorder="1" applyAlignment="1">
      <alignment horizontal="center" vertical="center"/>
    </xf>
    <xf numFmtId="0" fontId="8" fillId="9" borderId="9" xfId="0" applyFont="1" applyFill="1" applyBorder="1" applyAlignment="1">
      <alignment horizontal="center" vertical="center"/>
    </xf>
    <xf numFmtId="0" fontId="0" fillId="4" borderId="28" xfId="0" applyFill="1" applyBorder="1"/>
    <xf numFmtId="0" fontId="0" fillId="4" borderId="0" xfId="0" applyFill="1"/>
    <xf numFmtId="0" fontId="2" fillId="4" borderId="0" xfId="0" applyFont="1" applyFill="1"/>
    <xf numFmtId="0" fontId="2" fillId="4" borderId="29" xfId="0" applyFont="1" applyFill="1" applyBorder="1"/>
    <xf numFmtId="0" fontId="2" fillId="4" borderId="30" xfId="0" applyFont="1" applyFill="1" applyBorder="1"/>
    <xf numFmtId="0" fontId="2" fillId="4" borderId="30" xfId="0" applyFont="1" applyFill="1" applyBorder="1" applyAlignment="1">
      <alignment horizontal="center"/>
    </xf>
    <xf numFmtId="0" fontId="2" fillId="4" borderId="31" xfId="0" applyFont="1" applyFill="1" applyBorder="1" applyAlignment="1">
      <alignment horizontal="center"/>
    </xf>
    <xf numFmtId="0" fontId="2" fillId="4" borderId="27" xfId="0" applyFont="1" applyFill="1" applyBorder="1" applyAlignment="1">
      <alignment horizontal="center"/>
    </xf>
    <xf numFmtId="0" fontId="2" fillId="4" borderId="28" xfId="0" applyFont="1" applyFill="1" applyBorder="1" applyAlignment="1">
      <alignment horizontal="center"/>
    </xf>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0" xfId="0" applyFont="1" applyFill="1" applyAlignment="1">
      <alignment horizontal="center"/>
    </xf>
    <xf numFmtId="0" fontId="2" fillId="4" borderId="34" xfId="0" applyFont="1" applyFill="1" applyBorder="1" applyAlignment="1">
      <alignment horizontal="center"/>
    </xf>
    <xf numFmtId="0" fontId="23" fillId="4" borderId="33" xfId="0" applyFont="1" applyFill="1" applyBorder="1"/>
    <xf numFmtId="0" fontId="0" fillId="4" borderId="0" xfId="0" applyFill="1" applyAlignment="1">
      <alignment vertical="center"/>
    </xf>
    <xf numFmtId="0" fontId="0" fillId="4" borderId="33" xfId="0" applyFill="1" applyBorder="1"/>
    <xf numFmtId="0" fontId="0" fillId="4" borderId="0" xfId="0" applyFill="1" applyAlignment="1">
      <alignment horizontal="center" vertical="center"/>
    </xf>
    <xf numFmtId="0" fontId="0" fillId="4" borderId="34" xfId="0" applyFill="1" applyBorder="1" applyAlignment="1">
      <alignment vertical="center"/>
    </xf>
    <xf numFmtId="0" fontId="23" fillId="4" borderId="0" xfId="0" applyFont="1" applyFill="1"/>
    <xf numFmtId="0" fontId="0" fillId="4" borderId="34" xfId="0" applyFill="1" applyBorder="1"/>
    <xf numFmtId="0" fontId="0" fillId="4" borderId="33" xfId="0" applyFill="1" applyBorder="1" applyAlignment="1">
      <alignment horizontal="center"/>
    </xf>
    <xf numFmtId="0" fontId="0" fillId="4" borderId="0" xfId="0" applyFill="1" applyAlignment="1">
      <alignment horizontal="center"/>
    </xf>
    <xf numFmtId="0" fontId="0" fillId="4" borderId="34" xfId="0" applyFill="1" applyBorder="1" applyAlignment="1">
      <alignment horizontal="center"/>
    </xf>
    <xf numFmtId="2" fontId="24" fillId="4" borderId="0" xfId="0" applyNumberFormat="1" applyFont="1" applyFill="1" applyAlignment="1">
      <alignment vertical="center"/>
    </xf>
    <xf numFmtId="0" fontId="0" fillId="4" borderId="0" xfId="0" applyFill="1" applyAlignment="1">
      <alignment horizontal="left"/>
    </xf>
    <xf numFmtId="0" fontId="23" fillId="4" borderId="0" xfId="0" applyFont="1" applyFill="1" applyAlignment="1">
      <alignment horizontal="left"/>
    </xf>
    <xf numFmtId="2" fontId="24" fillId="4" borderId="0" xfId="0" applyNumberFormat="1" applyFont="1" applyFill="1" applyAlignment="1" applyProtection="1">
      <alignment vertical="center"/>
      <protection locked="0"/>
    </xf>
    <xf numFmtId="2" fontId="24" fillId="4" borderId="33" xfId="0" applyNumberFormat="1" applyFont="1" applyFill="1" applyBorder="1" applyAlignment="1" applyProtection="1">
      <alignment horizontal="left" vertical="center" wrapText="1" indent="1"/>
      <protection locked="0"/>
    </xf>
    <xf numFmtId="2" fontId="24" fillId="4" borderId="0" xfId="0" applyNumberFormat="1" applyFont="1" applyFill="1" applyAlignment="1" applyProtection="1">
      <alignment horizontal="left" vertical="center" wrapText="1" indent="1"/>
      <protection locked="0"/>
    </xf>
    <xf numFmtId="2" fontId="24" fillId="4" borderId="34" xfId="0" applyNumberFormat="1" applyFont="1" applyFill="1" applyBorder="1" applyAlignment="1" applyProtection="1">
      <alignment horizontal="left" vertical="center" wrapText="1" indent="1"/>
      <protection locked="0"/>
    </xf>
    <xf numFmtId="0" fontId="0" fillId="4" borderId="29" xfId="0" applyFill="1" applyBorder="1"/>
    <xf numFmtId="0" fontId="0" fillId="4" borderId="30" xfId="0" applyFill="1" applyBorder="1"/>
    <xf numFmtId="0" fontId="0" fillId="4" borderId="31" xfId="0" applyFill="1" applyBorder="1"/>
    <xf numFmtId="0" fontId="0" fillId="4" borderId="0" xfId="0" applyFill="1" applyProtection="1">
      <protection locked="0"/>
    </xf>
    <xf numFmtId="0" fontId="24" fillId="4" borderId="0" xfId="0" applyFont="1" applyFill="1" applyProtection="1">
      <protection locked="0"/>
    </xf>
    <xf numFmtId="0" fontId="30" fillId="4" borderId="0" xfId="0" applyFont="1" applyFill="1" applyProtection="1">
      <protection locked="0"/>
    </xf>
    <xf numFmtId="0" fontId="31" fillId="14" borderId="35" xfId="0" applyFont="1" applyFill="1" applyBorder="1" applyAlignment="1" applyProtection="1">
      <alignment horizontal="center" vertical="center" wrapText="1"/>
      <protection locked="0"/>
    </xf>
    <xf numFmtId="0" fontId="24" fillId="4" borderId="35" xfId="0" applyFont="1" applyFill="1" applyBorder="1" applyAlignment="1" applyProtection="1">
      <alignment horizontal="left" vertical="center" wrapText="1" indent="1"/>
      <protection locked="0"/>
    </xf>
    <xf numFmtId="0" fontId="30" fillId="4" borderId="35" xfId="0" applyFont="1" applyFill="1" applyBorder="1" applyAlignment="1" applyProtection="1">
      <alignment horizontal="left" vertical="center" wrapText="1" indent="1"/>
      <protection locked="0"/>
    </xf>
    <xf numFmtId="0" fontId="24" fillId="13" borderId="35" xfId="0" applyFont="1" applyFill="1" applyBorder="1" applyAlignment="1" applyProtection="1">
      <alignment horizontal="left" vertical="center" wrapText="1" indent="1"/>
      <protection locked="0"/>
    </xf>
    <xf numFmtId="0" fontId="30" fillId="13" borderId="35" xfId="0" applyFont="1" applyFill="1" applyBorder="1" applyAlignment="1" applyProtection="1">
      <alignment horizontal="left" vertical="center" wrapText="1" indent="1"/>
      <protection locked="0"/>
    </xf>
    <xf numFmtId="0" fontId="2" fillId="4" borderId="0" xfId="0" applyFont="1" applyFill="1" applyProtection="1">
      <protection locked="0"/>
    </xf>
    <xf numFmtId="0" fontId="2" fillId="0" borderId="8" xfId="0" applyFont="1" applyBorder="1" applyAlignment="1">
      <alignment horizontal="center" vertical="center"/>
    </xf>
    <xf numFmtId="0" fontId="0" fillId="0" borderId="9" xfId="0" applyBorder="1" applyAlignment="1">
      <alignment horizontal="center" vertical="center"/>
    </xf>
    <xf numFmtId="0" fontId="0" fillId="0" borderId="9" xfId="0" applyBorder="1" applyAlignment="1" applyProtection="1">
      <alignment horizontal="center" vertical="center"/>
      <protection locked="0"/>
    </xf>
    <xf numFmtId="0" fontId="2" fillId="0" borderId="9" xfId="0" applyFont="1" applyBorder="1" applyAlignment="1">
      <alignment horizontal="center"/>
    </xf>
    <xf numFmtId="0" fontId="0" fillId="0" borderId="9" xfId="0" applyBorder="1" applyAlignment="1" applyProtection="1">
      <alignment horizontal="center"/>
      <protection locked="0"/>
    </xf>
    <xf numFmtId="0" fontId="2" fillId="2" borderId="14" xfId="0" applyFont="1" applyFill="1" applyBorder="1" applyAlignment="1" applyProtection="1">
      <alignment horizontal="center" vertical="center"/>
      <protection locked="0"/>
    </xf>
    <xf numFmtId="14" fontId="0" fillId="7" borderId="14" xfId="0" applyNumberFormat="1" applyFill="1" applyBorder="1" applyAlignment="1" applyProtection="1">
      <alignment horizontal="center" vertical="center"/>
      <protection locked="0"/>
    </xf>
    <xf numFmtId="0" fontId="11" fillId="0" borderId="1" xfId="0" applyFont="1" applyBorder="1" applyAlignment="1">
      <alignment horizontal="center" vertical="center"/>
    </xf>
    <xf numFmtId="0" fontId="11" fillId="0" borderId="36" xfId="0" applyFont="1" applyBorder="1" applyAlignment="1">
      <alignment horizontal="left" vertical="center"/>
    </xf>
    <xf numFmtId="0" fontId="11" fillId="0" borderId="7" xfId="0" applyFont="1" applyBorder="1" applyAlignment="1">
      <alignment horizontal="center" vertical="center"/>
    </xf>
    <xf numFmtId="0" fontId="11" fillId="0" borderId="25" xfId="0" applyFont="1" applyBorder="1" applyAlignment="1">
      <alignment horizontal="left" vertical="center"/>
    </xf>
    <xf numFmtId="0" fontId="11" fillId="0" borderId="25" xfId="0" applyFont="1" applyBorder="1" applyAlignment="1">
      <alignment horizontal="center" vertical="center"/>
    </xf>
    <xf numFmtId="0" fontId="26" fillId="4" borderId="0" xfId="0" applyFont="1" applyFill="1" applyAlignment="1">
      <alignment horizontal="center" vertical="center"/>
    </xf>
    <xf numFmtId="0" fontId="2" fillId="0" borderId="9" xfId="0" applyFont="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4" borderId="47" xfId="0" applyFill="1" applyBorder="1"/>
    <xf numFmtId="0" fontId="0" fillId="0" borderId="11" xfId="0" applyBorder="1"/>
    <xf numFmtId="0" fontId="0" fillId="0" borderId="12" xfId="0" applyBorder="1"/>
    <xf numFmtId="0" fontId="0" fillId="0" borderId="14" xfId="0" applyBorder="1"/>
    <xf numFmtId="0" fontId="0" fillId="0" borderId="13" xfId="0" applyBorder="1"/>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0" fillId="7" borderId="12" xfId="0" applyFill="1" applyBorder="1" applyAlignment="1" applyProtection="1">
      <alignment horizontal="center" vertical="center" wrapText="1"/>
      <protection locked="0"/>
    </xf>
    <xf numFmtId="0" fontId="0" fillId="7" borderId="13" xfId="0" applyFill="1" applyBorder="1" applyAlignment="1" applyProtection="1">
      <alignment horizontal="center" vertical="center" wrapText="1"/>
      <protection locked="0"/>
    </xf>
    <xf numFmtId="0" fontId="0" fillId="0" borderId="47" xfId="0" applyBorder="1"/>
    <xf numFmtId="0" fontId="0" fillId="7" borderId="24" xfId="0" applyFill="1" applyBorder="1" applyAlignment="1" applyProtection="1">
      <alignment horizontal="center" vertical="center" wrapText="1"/>
      <protection locked="0"/>
    </xf>
    <xf numFmtId="0" fontId="0" fillId="0" borderId="0" xfId="0" applyAlignment="1">
      <alignment horizontal="center"/>
    </xf>
    <xf numFmtId="0" fontId="0" fillId="0" borderId="8" xfId="0" applyBorder="1" applyAlignment="1">
      <alignment horizontal="center" vertical="center"/>
    </xf>
    <xf numFmtId="0" fontId="2" fillId="0" borderId="8" xfId="0" applyFont="1" applyBorder="1" applyAlignment="1">
      <alignment vertical="center"/>
    </xf>
    <xf numFmtId="0" fontId="0" fillId="0" borderId="9" xfId="0" applyBorder="1" applyAlignment="1">
      <alignment horizontal="center"/>
    </xf>
    <xf numFmtId="14" fontId="0" fillId="7" borderId="11" xfId="0" applyNumberFormat="1" applyFill="1" applyBorder="1" applyAlignment="1" applyProtection="1">
      <alignment horizontal="justify" vertical="center" wrapText="1"/>
      <protection locked="0"/>
    </xf>
    <xf numFmtId="0" fontId="0" fillId="7" borderId="12" xfId="0" applyFill="1" applyBorder="1" applyAlignment="1" applyProtection="1">
      <alignment horizontal="justify" vertical="center" wrapText="1"/>
      <protection locked="0"/>
    </xf>
    <xf numFmtId="14" fontId="0" fillId="7" borderId="13" xfId="0" applyNumberFormat="1" applyFill="1" applyBorder="1" applyAlignment="1" applyProtection="1">
      <alignment horizontal="center" vertical="center" wrapText="1"/>
      <protection locked="0"/>
    </xf>
    <xf numFmtId="0" fontId="0" fillId="7" borderId="11" xfId="0" applyFill="1" applyBorder="1" applyAlignment="1" applyProtection="1">
      <alignment horizontal="justify" vertical="center" wrapText="1"/>
      <protection locked="0"/>
    </xf>
    <xf numFmtId="0" fontId="0" fillId="7" borderId="53" xfId="0" applyFill="1" applyBorder="1" applyAlignment="1" applyProtection="1">
      <alignment horizontal="justify" vertical="center" wrapText="1"/>
      <protection locked="0"/>
    </xf>
    <xf numFmtId="0" fontId="0" fillId="7" borderId="54" xfId="0" applyFill="1" applyBorder="1" applyAlignment="1" applyProtection="1">
      <alignment horizontal="justify" vertical="center" wrapText="1"/>
      <protection locked="0"/>
    </xf>
    <xf numFmtId="0" fontId="11" fillId="0" borderId="38" xfId="0" applyFont="1" applyBorder="1" applyAlignment="1">
      <alignment horizontal="right" vertical="center"/>
    </xf>
    <xf numFmtId="22" fontId="11" fillId="0" borderId="38" xfId="0" applyNumberFormat="1" applyFont="1" applyBorder="1" applyAlignment="1">
      <alignment horizontal="left" vertical="center"/>
    </xf>
    <xf numFmtId="22" fontId="11" fillId="0" borderId="39" xfId="0" applyNumberFormat="1" applyFont="1" applyBorder="1" applyAlignment="1">
      <alignment horizontal="left" vertical="center"/>
    </xf>
    <xf numFmtId="0" fontId="11" fillId="0" borderId="25" xfId="0" applyFont="1" applyBorder="1" applyAlignment="1">
      <alignment horizontal="center" vertical="center"/>
    </xf>
    <xf numFmtId="22" fontId="11" fillId="0" borderId="25" xfId="0" applyNumberFormat="1" applyFont="1" applyBorder="1" applyAlignment="1">
      <alignment horizontal="center" vertical="center"/>
    </xf>
    <xf numFmtId="0" fontId="11" fillId="0" borderId="25" xfId="0" applyFont="1" applyBorder="1" applyAlignment="1">
      <alignment horizontal="right" vertical="center"/>
    </xf>
    <xf numFmtId="22" fontId="11" fillId="0" borderId="37" xfId="0" applyNumberFormat="1" applyFont="1" applyBorder="1" applyAlignment="1">
      <alignment horizontal="center" vertical="center"/>
    </xf>
    <xf numFmtId="0" fontId="0" fillId="7" borderId="14" xfId="0" applyFill="1" applyBorder="1" applyAlignment="1" applyProtection="1">
      <alignment horizontal="left" vertical="center" wrapText="1"/>
      <protection locked="0"/>
    </xf>
    <xf numFmtId="0" fontId="0" fillId="7" borderId="18" xfId="0" applyFill="1" applyBorder="1" applyAlignment="1" applyProtection="1">
      <alignment horizontal="left" vertical="center" wrapText="1"/>
      <protection locked="0"/>
    </xf>
    <xf numFmtId="0" fontId="0" fillId="7" borderId="19" xfId="0" applyFill="1" applyBorder="1" applyAlignment="1" applyProtection="1">
      <alignment horizontal="left" vertical="center" wrapText="1"/>
      <protection locked="0"/>
    </xf>
    <xf numFmtId="14" fontId="0" fillId="7" borderId="14" xfId="0" applyNumberFormat="1" applyFill="1" applyBorder="1" applyAlignment="1" applyProtection="1">
      <alignment horizontal="center" vertical="center"/>
      <protection locked="0"/>
    </xf>
    <xf numFmtId="14" fontId="0" fillId="7" borderId="19" xfId="0" applyNumberFormat="1" applyFill="1" applyBorder="1" applyAlignment="1" applyProtection="1">
      <alignment horizontal="center" vertical="center"/>
      <protection locked="0"/>
    </xf>
    <xf numFmtId="0" fontId="2" fillId="6" borderId="11" xfId="0" applyFont="1" applyFill="1" applyBorder="1" applyAlignment="1" applyProtection="1">
      <alignment horizontal="center"/>
      <protection locked="0"/>
    </xf>
    <xf numFmtId="0" fontId="2" fillId="6" borderId="12" xfId="0" applyFont="1" applyFill="1" applyBorder="1" applyAlignment="1" applyProtection="1">
      <alignment horizontal="center"/>
      <protection locked="0"/>
    </xf>
    <xf numFmtId="0" fontId="2" fillId="6" borderId="14" xfId="0" applyFont="1" applyFill="1" applyBorder="1" applyAlignment="1" applyProtection="1">
      <alignment horizontal="center"/>
      <protection locked="0"/>
    </xf>
    <xf numFmtId="0" fontId="2" fillId="2" borderId="12"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7" borderId="11" xfId="0" applyFont="1" applyFill="1" applyBorder="1" applyAlignment="1">
      <alignment horizontal="left" vertical="center"/>
    </xf>
    <xf numFmtId="0" fontId="0" fillId="7" borderId="15" xfId="0" applyFill="1" applyBorder="1" applyAlignment="1" applyProtection="1">
      <alignment horizontal="left" vertical="center" wrapText="1"/>
      <protection locked="0"/>
    </xf>
    <xf numFmtId="0" fontId="0" fillId="7" borderId="12" xfId="0" applyFill="1" applyBorder="1" applyAlignment="1" applyProtection="1">
      <alignment horizontal="left" vertical="center" wrapText="1"/>
      <protection locked="0"/>
    </xf>
    <xf numFmtId="164" fontId="0" fillId="7" borderId="12" xfId="0" applyNumberFormat="1" applyFill="1" applyBorder="1" applyAlignment="1" applyProtection="1">
      <alignment horizontal="left" vertical="center"/>
      <protection locked="0"/>
    </xf>
    <xf numFmtId="0" fontId="0" fillId="7" borderId="12" xfId="0" applyFill="1" applyBorder="1" applyAlignment="1" applyProtection="1">
      <alignment horizontal="left" vertical="center"/>
      <protection locked="0"/>
    </xf>
    <xf numFmtId="14" fontId="0" fillId="7" borderId="12" xfId="0" applyNumberFormat="1" applyFill="1" applyBorder="1" applyAlignment="1" applyProtection="1">
      <alignment horizontal="left" vertical="center"/>
      <protection locked="0"/>
    </xf>
    <xf numFmtId="0" fontId="0" fillId="0" borderId="1" xfId="0" applyBorder="1" applyAlignment="1">
      <alignment horizontal="center" vertical="center"/>
    </xf>
    <xf numFmtId="0" fontId="7" fillId="0" borderId="1" xfId="0" applyFont="1" applyBorder="1" applyAlignment="1">
      <alignment horizontal="center" vertical="center"/>
    </xf>
    <xf numFmtId="0" fontId="7" fillId="0" borderId="36"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7" fillId="0" borderId="25" xfId="0" applyFont="1" applyBorder="1" applyAlignment="1">
      <alignment horizontal="center" vertical="center"/>
    </xf>
    <xf numFmtId="0" fontId="7" fillId="0" borderId="37" xfId="0" applyFont="1" applyBorder="1" applyAlignment="1">
      <alignment horizontal="center" vertical="center"/>
    </xf>
    <xf numFmtId="0" fontId="0" fillId="0" borderId="4" xfId="0" applyBorder="1" applyAlignment="1" applyProtection="1">
      <alignment horizontal="center"/>
      <protection locked="0"/>
    </xf>
    <xf numFmtId="0" fontId="40" fillId="0" borderId="4" xfId="0" applyFont="1" applyBorder="1" applyAlignment="1" applyProtection="1">
      <alignment horizontal="center"/>
      <protection locked="0"/>
    </xf>
    <xf numFmtId="0" fontId="40" fillId="0" borderId="5" xfId="0" applyFont="1" applyBorder="1" applyAlignment="1" applyProtection="1">
      <alignment horizontal="center"/>
      <protection locked="0"/>
    </xf>
    <xf numFmtId="0" fontId="40" fillId="0" borderId="6" xfId="0" applyFont="1" applyBorder="1" applyAlignment="1" applyProtection="1">
      <alignment horizontal="center"/>
      <protection locked="0"/>
    </xf>
    <xf numFmtId="0" fontId="6" fillId="6" borderId="10" xfId="0" applyFont="1" applyFill="1" applyBorder="1" applyAlignment="1">
      <alignment horizontal="center"/>
    </xf>
    <xf numFmtId="0" fontId="0" fillId="7" borderId="14" xfId="0" applyFill="1" applyBorder="1" applyAlignment="1" applyProtection="1">
      <alignment horizontal="left" vertical="center"/>
      <protection locked="0"/>
    </xf>
    <xf numFmtId="0" fontId="0" fillId="7" borderId="18" xfId="0" applyFill="1" applyBorder="1" applyAlignment="1" applyProtection="1">
      <alignment horizontal="left" vertical="center"/>
      <protection locked="0"/>
    </xf>
    <xf numFmtId="0" fontId="0" fillId="7" borderId="19" xfId="0" applyFill="1" applyBorder="1" applyAlignment="1" applyProtection="1">
      <alignment horizontal="left" vertical="center"/>
      <protection locked="0"/>
    </xf>
    <xf numFmtId="0" fontId="42" fillId="7" borderId="14" xfId="1" applyFont="1" applyFill="1" applyBorder="1" applyAlignment="1" applyProtection="1">
      <alignment horizontal="center" vertical="center"/>
      <protection locked="0"/>
    </xf>
    <xf numFmtId="0" fontId="42" fillId="7" borderId="18" xfId="1" applyFont="1" applyFill="1" applyBorder="1" applyAlignment="1" applyProtection="1">
      <alignment horizontal="center" vertical="center"/>
      <protection locked="0"/>
    </xf>
    <xf numFmtId="0" fontId="42" fillId="7" borderId="19" xfId="1" applyFont="1" applyFill="1" applyBorder="1" applyAlignment="1" applyProtection="1">
      <alignment horizontal="center" vertical="center"/>
      <protection locked="0"/>
    </xf>
    <xf numFmtId="164" fontId="0" fillId="7" borderId="12" xfId="0" applyNumberFormat="1" applyFill="1" applyBorder="1" applyAlignment="1" applyProtection="1">
      <alignment horizontal="left" vertical="top"/>
      <protection locked="0"/>
    </xf>
    <xf numFmtId="164" fontId="0" fillId="7" borderId="13" xfId="0" applyNumberFormat="1" applyFill="1" applyBorder="1" applyAlignment="1" applyProtection="1">
      <alignment horizontal="left" vertical="top"/>
      <protection locked="0"/>
    </xf>
    <xf numFmtId="0" fontId="0" fillId="0" borderId="10" xfId="0" applyBorder="1" applyAlignment="1">
      <alignment horizontal="center" vertical="center"/>
    </xf>
    <xf numFmtId="0" fontId="7" fillId="4" borderId="9"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9" fillId="7" borderId="12" xfId="0" applyFont="1" applyFill="1" applyBorder="1" applyAlignment="1" applyProtection="1">
      <alignment horizontal="left" vertical="top"/>
      <protection locked="0"/>
    </xf>
    <xf numFmtId="0" fontId="1" fillId="7" borderId="12" xfId="0" applyFont="1" applyFill="1" applyBorder="1" applyAlignment="1" applyProtection="1">
      <alignment horizontal="left" vertical="top"/>
      <protection locked="0"/>
    </xf>
    <xf numFmtId="0" fontId="1" fillId="7" borderId="13" xfId="0" applyFont="1" applyFill="1" applyBorder="1" applyAlignment="1" applyProtection="1">
      <alignment horizontal="left" vertical="top"/>
      <protection locked="0"/>
    </xf>
    <xf numFmtId="0" fontId="0" fillId="7" borderId="12" xfId="0" applyFill="1" applyBorder="1" applyAlignment="1" applyProtection="1">
      <alignment horizontal="left" vertical="top" wrapText="1"/>
      <protection locked="0"/>
    </xf>
    <xf numFmtId="0" fontId="0" fillId="7" borderId="13" xfId="0" applyFill="1" applyBorder="1" applyAlignment="1" applyProtection="1">
      <alignment horizontal="left" vertical="top" wrapText="1"/>
      <protection locked="0"/>
    </xf>
    <xf numFmtId="0" fontId="0" fillId="7" borderId="13" xfId="0" applyFill="1" applyBorder="1" applyAlignment="1" applyProtection="1">
      <alignment horizontal="left" vertical="center" wrapText="1"/>
      <protection locked="0"/>
    </xf>
    <xf numFmtId="0" fontId="0" fillId="7" borderId="17" xfId="0" applyFill="1" applyBorder="1" applyAlignment="1" applyProtection="1">
      <alignment horizontal="left" vertical="top" wrapText="1"/>
      <protection locked="0"/>
    </xf>
    <xf numFmtId="0" fontId="0" fillId="7" borderId="18" xfId="0" applyFill="1" applyBorder="1" applyAlignment="1" applyProtection="1">
      <alignment horizontal="left" vertical="top" wrapText="1"/>
      <protection locked="0"/>
    </xf>
    <xf numFmtId="0" fontId="0" fillId="7" borderId="19" xfId="0" applyFill="1" applyBorder="1" applyAlignment="1" applyProtection="1">
      <alignment horizontal="left" vertical="top" wrapText="1"/>
      <protection locked="0"/>
    </xf>
    <xf numFmtId="0" fontId="0" fillId="7" borderId="14" xfId="0" applyFill="1" applyBorder="1" applyAlignment="1" applyProtection="1">
      <alignment horizontal="left" vertical="top" wrapText="1"/>
      <protection locked="0"/>
    </xf>
    <xf numFmtId="0" fontId="0" fillId="7" borderId="15" xfId="0" applyFill="1" applyBorder="1" applyAlignment="1" applyProtection="1">
      <alignment horizontal="left" vertical="top" wrapText="1"/>
      <protection locked="0"/>
    </xf>
    <xf numFmtId="0" fontId="0" fillId="7" borderId="16" xfId="0" applyFill="1" applyBorder="1" applyAlignment="1" applyProtection="1">
      <alignment horizontal="left" vertical="top" wrapText="1"/>
      <protection locked="0"/>
    </xf>
    <xf numFmtId="0" fontId="6" fillId="6" borderId="11" xfId="0" applyFont="1" applyFill="1" applyBorder="1" applyAlignment="1">
      <alignment horizontal="center"/>
    </xf>
    <xf numFmtId="0" fontId="6" fillId="6" borderId="12" xfId="0" applyFont="1" applyFill="1" applyBorder="1" applyAlignment="1">
      <alignment horizontal="center"/>
    </xf>
    <xf numFmtId="0" fontId="6" fillId="6" borderId="14" xfId="0" applyFont="1" applyFill="1" applyBorder="1" applyAlignment="1">
      <alignment horizontal="center"/>
    </xf>
    <xf numFmtId="0" fontId="10" fillId="2" borderId="17" xfId="0" applyFont="1" applyFill="1" applyBorder="1" applyAlignment="1">
      <alignment horizontal="left" vertical="top" wrapText="1"/>
    </xf>
    <xf numFmtId="0" fontId="10" fillId="2" borderId="18" xfId="0" applyFont="1" applyFill="1" applyBorder="1" applyAlignment="1">
      <alignment horizontal="left" vertical="top" wrapText="1"/>
    </xf>
    <xf numFmtId="0" fontId="10" fillId="2" borderId="19" xfId="0" applyFont="1" applyFill="1" applyBorder="1" applyAlignment="1">
      <alignment horizontal="left" vertical="top" wrapText="1"/>
    </xf>
    <xf numFmtId="0" fontId="0" fillId="7" borderId="20" xfId="0" applyFill="1" applyBorder="1" applyAlignment="1" applyProtection="1">
      <alignment horizontal="left" vertical="top" wrapText="1"/>
      <protection locked="0"/>
    </xf>
    <xf numFmtId="0" fontId="0" fillId="7" borderId="21" xfId="0" applyFill="1" applyBorder="1" applyAlignment="1" applyProtection="1">
      <alignment horizontal="left" vertical="top" wrapText="1"/>
      <protection locked="0"/>
    </xf>
    <xf numFmtId="0" fontId="0" fillId="7" borderId="22" xfId="0" applyFill="1" applyBorder="1" applyAlignment="1" applyProtection="1">
      <alignment horizontal="left" vertical="top" wrapText="1"/>
      <protection locked="0"/>
    </xf>
    <xf numFmtId="2" fontId="26" fillId="13" borderId="33" xfId="0" applyNumberFormat="1" applyFont="1" applyFill="1" applyBorder="1" applyAlignment="1" applyProtection="1">
      <alignment vertical="center" wrapText="1"/>
      <protection locked="0"/>
    </xf>
    <xf numFmtId="2" fontId="26" fillId="13" borderId="0" xfId="0" applyNumberFormat="1" applyFont="1" applyFill="1" applyAlignment="1" applyProtection="1">
      <alignment vertical="center" wrapText="1"/>
      <protection locked="0"/>
    </xf>
    <xf numFmtId="0" fontId="23" fillId="4" borderId="33" xfId="0" applyFont="1" applyFill="1" applyBorder="1"/>
    <xf numFmtId="0" fontId="23" fillId="4" borderId="0" xfId="0" applyFont="1" applyFill="1"/>
    <xf numFmtId="0" fontId="28" fillId="13" borderId="40" xfId="0" applyFont="1" applyFill="1" applyBorder="1" applyAlignment="1" applyProtection="1">
      <alignment horizontal="left" vertical="top" wrapText="1"/>
      <protection locked="0"/>
    </xf>
    <xf numFmtId="0" fontId="29" fillId="13" borderId="0" xfId="0" applyFont="1" applyFill="1" applyAlignment="1" applyProtection="1">
      <alignment horizontal="left" vertical="top" wrapText="1"/>
      <protection locked="0"/>
    </xf>
    <xf numFmtId="0" fontId="29" fillId="13" borderId="41" xfId="0" applyFont="1" applyFill="1" applyBorder="1" applyAlignment="1" applyProtection="1">
      <alignment horizontal="left" vertical="top" wrapText="1"/>
      <protection locked="0"/>
    </xf>
    <xf numFmtId="0" fontId="29" fillId="13" borderId="40" xfId="0" applyFont="1" applyFill="1" applyBorder="1" applyAlignment="1" applyProtection="1">
      <alignment horizontal="left" vertical="top" wrapText="1"/>
      <protection locked="0"/>
    </xf>
    <xf numFmtId="0" fontId="23" fillId="4" borderId="34" xfId="0" applyFont="1" applyFill="1" applyBorder="1"/>
    <xf numFmtId="2" fontId="25" fillId="13" borderId="33" xfId="0" applyNumberFormat="1" applyFont="1" applyFill="1" applyBorder="1" applyAlignment="1" applyProtection="1">
      <alignment horizontal="left" vertical="center" wrapText="1" indent="1"/>
      <protection locked="0"/>
    </xf>
    <xf numFmtId="2" fontId="25" fillId="13" borderId="0" xfId="0" applyNumberFormat="1" applyFont="1" applyFill="1" applyAlignment="1" applyProtection="1">
      <alignment horizontal="left" vertical="center" wrapText="1" indent="1"/>
      <protection locked="0"/>
    </xf>
    <xf numFmtId="2" fontId="25" fillId="13" borderId="34" xfId="0" applyNumberFormat="1" applyFont="1" applyFill="1" applyBorder="1" applyAlignment="1" applyProtection="1">
      <alignment horizontal="left" vertical="center" wrapText="1" indent="1"/>
      <protection locked="0"/>
    </xf>
    <xf numFmtId="2" fontId="26" fillId="13" borderId="33" xfId="0" applyNumberFormat="1" applyFont="1" applyFill="1" applyBorder="1" applyAlignment="1" applyProtection="1">
      <alignment horizontal="left" vertical="center" wrapText="1"/>
      <protection locked="0"/>
    </xf>
    <xf numFmtId="2" fontId="26" fillId="13" borderId="0" xfId="0" applyNumberFormat="1" applyFont="1" applyFill="1" applyAlignment="1" applyProtection="1">
      <alignment horizontal="left" vertical="center" wrapText="1"/>
      <protection locked="0"/>
    </xf>
    <xf numFmtId="2" fontId="26" fillId="13" borderId="34" xfId="0" applyNumberFormat="1" applyFont="1" applyFill="1" applyBorder="1" applyAlignment="1" applyProtection="1">
      <alignment horizontal="left" vertical="center" wrapText="1"/>
      <protection locked="0"/>
    </xf>
    <xf numFmtId="2" fontId="26" fillId="13" borderId="33" xfId="0" applyNumberFormat="1" applyFont="1" applyFill="1" applyBorder="1" applyAlignment="1" applyProtection="1">
      <alignment horizontal="left" vertical="center" wrapText="1" indent="1"/>
      <protection locked="0"/>
    </xf>
    <xf numFmtId="2" fontId="26" fillId="13" borderId="0" xfId="0" applyNumberFormat="1" applyFont="1" applyFill="1" applyAlignment="1" applyProtection="1">
      <alignment horizontal="left" vertical="center" wrapText="1" indent="1"/>
      <protection locked="0"/>
    </xf>
    <xf numFmtId="2" fontId="26" fillId="13" borderId="34" xfId="0" applyNumberFormat="1" applyFont="1" applyFill="1" applyBorder="1" applyAlignment="1" applyProtection="1">
      <alignment horizontal="left" vertical="center" wrapText="1" indent="1"/>
      <protection locked="0"/>
    </xf>
    <xf numFmtId="2" fontId="3" fillId="13" borderId="0" xfId="0" applyNumberFormat="1" applyFont="1" applyFill="1" applyAlignment="1" applyProtection="1">
      <alignment horizontal="left" vertical="center" wrapText="1" indent="1"/>
      <protection locked="0"/>
    </xf>
    <xf numFmtId="2" fontId="3" fillId="13" borderId="34" xfId="0" applyNumberFormat="1" applyFont="1" applyFill="1" applyBorder="1" applyAlignment="1" applyProtection="1">
      <alignment horizontal="left" vertical="center" wrapText="1" indent="1"/>
      <protection locked="0"/>
    </xf>
    <xf numFmtId="2" fontId="3" fillId="13" borderId="33" xfId="0" applyNumberFormat="1" applyFont="1" applyFill="1" applyBorder="1" applyAlignment="1" applyProtection="1">
      <alignment horizontal="left" vertical="center" wrapText="1" indent="1"/>
      <protection locked="0"/>
    </xf>
    <xf numFmtId="0" fontId="23" fillId="4" borderId="33" xfId="0" applyFont="1" applyFill="1" applyBorder="1" applyAlignment="1">
      <alignment horizontal="left"/>
    </xf>
    <xf numFmtId="0" fontId="23" fillId="4" borderId="0" xfId="0" applyFont="1" applyFill="1" applyAlignment="1">
      <alignment horizontal="left"/>
    </xf>
    <xf numFmtId="0" fontId="23" fillId="4" borderId="34" xfId="0" applyFont="1" applyFill="1" applyBorder="1" applyAlignment="1">
      <alignment horizontal="left"/>
    </xf>
    <xf numFmtId="0" fontId="37" fillId="19" borderId="56" xfId="0" applyFont="1" applyFill="1" applyBorder="1" applyAlignment="1">
      <alignment wrapText="1"/>
    </xf>
    <xf numFmtId="0" fontId="37" fillId="19" borderId="0" xfId="0" applyFont="1" applyFill="1" applyAlignment="1">
      <alignment wrapText="1"/>
    </xf>
    <xf numFmtId="0" fontId="37" fillId="19" borderId="57" xfId="0" applyFont="1" applyFill="1" applyBorder="1" applyAlignment="1">
      <alignment wrapText="1"/>
    </xf>
    <xf numFmtId="2" fontId="26" fillId="13" borderId="33" xfId="0" applyNumberFormat="1" applyFont="1" applyFill="1" applyBorder="1" applyAlignment="1" applyProtection="1">
      <alignment horizontal="center" vertical="center" wrapText="1"/>
      <protection locked="0"/>
    </xf>
    <xf numFmtId="2" fontId="26" fillId="13" borderId="0" xfId="0" applyNumberFormat="1" applyFont="1" applyFill="1" applyAlignment="1" applyProtection="1">
      <alignment horizontal="center" vertical="center" wrapText="1"/>
      <protection locked="0"/>
    </xf>
    <xf numFmtId="2" fontId="3" fillId="13" borderId="0" xfId="0" applyNumberFormat="1" applyFont="1" applyFill="1" applyAlignment="1" applyProtection="1">
      <alignment horizontal="center" vertical="center"/>
      <protection locked="0"/>
    </xf>
    <xf numFmtId="9" fontId="26" fillId="13" borderId="0" xfId="2" applyFont="1" applyFill="1" applyAlignment="1" applyProtection="1">
      <alignment horizontal="center" vertical="center" wrapText="1"/>
      <protection locked="0"/>
    </xf>
    <xf numFmtId="0" fontId="27" fillId="4" borderId="0" xfId="0" applyFont="1" applyFill="1" applyAlignment="1">
      <alignment horizontal="center"/>
    </xf>
    <xf numFmtId="0" fontId="27" fillId="4" borderId="0" xfId="0" applyFont="1" applyFill="1" applyAlignment="1">
      <alignment horizontal="left"/>
    </xf>
    <xf numFmtId="9" fontId="26" fillId="13" borderId="33" xfId="0" applyNumberFormat="1" applyFont="1" applyFill="1" applyBorder="1" applyAlignment="1">
      <alignment horizontal="center" vertical="center"/>
    </xf>
    <xf numFmtId="0" fontId="26" fillId="13" borderId="0" xfId="0" applyFont="1" applyFill="1" applyAlignment="1">
      <alignment horizontal="center" vertical="center"/>
    </xf>
    <xf numFmtId="0" fontId="26" fillId="13" borderId="33" xfId="0" applyFont="1" applyFill="1" applyBorder="1" applyAlignment="1">
      <alignment horizontal="center" vertical="center"/>
    </xf>
    <xf numFmtId="0" fontId="26" fillId="13" borderId="34" xfId="0" applyFont="1" applyFill="1" applyBorder="1" applyAlignment="1">
      <alignment horizontal="center" vertical="center"/>
    </xf>
    <xf numFmtId="2" fontId="24" fillId="13" borderId="33" xfId="0" applyNumberFormat="1" applyFont="1" applyFill="1" applyBorder="1" applyAlignment="1" applyProtection="1">
      <alignment horizontal="left" vertical="center" indent="1"/>
      <protection locked="0"/>
    </xf>
    <xf numFmtId="2" fontId="24" fillId="13" borderId="0" xfId="0" applyNumberFormat="1" applyFont="1" applyFill="1" applyAlignment="1" applyProtection="1">
      <alignment horizontal="left" vertical="center" indent="1"/>
      <protection locked="0"/>
    </xf>
    <xf numFmtId="0" fontId="0" fillId="4" borderId="27" xfId="0" applyFill="1" applyBorder="1"/>
    <xf numFmtId="0" fontId="0" fillId="4" borderId="28" xfId="0" applyFill="1" applyBorder="1"/>
    <xf numFmtId="0" fontId="0" fillId="4" borderId="33" xfId="0" applyFill="1" applyBorder="1"/>
    <xf numFmtId="0" fontId="0" fillId="4" borderId="0" xfId="0" applyFill="1"/>
    <xf numFmtId="0" fontId="2" fillId="4" borderId="28" xfId="0" applyFont="1" applyFill="1" applyBorder="1" applyAlignment="1">
      <alignment horizontal="center" vertical="center" wrapText="1"/>
    </xf>
    <xf numFmtId="0" fontId="2" fillId="12" borderId="0" xfId="0" applyFont="1" applyFill="1" applyAlignment="1">
      <alignment horizontal="right"/>
    </xf>
    <xf numFmtId="0" fontId="2" fillId="13" borderId="0" xfId="0" applyFont="1" applyFill="1" applyAlignment="1" applyProtection="1">
      <alignment horizontal="left" vertical="center" indent="1"/>
      <protection locked="0"/>
    </xf>
    <xf numFmtId="14" fontId="2" fillId="13" borderId="0" xfId="0" applyNumberFormat="1" applyFont="1" applyFill="1" applyAlignment="1" applyProtection="1">
      <alignment horizontal="left" vertical="center" indent="1"/>
      <protection locked="0"/>
    </xf>
    <xf numFmtId="49" fontId="2" fillId="13" borderId="0" xfId="0" applyNumberFormat="1" applyFont="1" applyFill="1" applyAlignment="1" applyProtection="1">
      <alignment horizontal="left" vertical="center" indent="1"/>
      <protection locked="0"/>
    </xf>
    <xf numFmtId="2" fontId="24" fillId="15" borderId="33" xfId="0" applyNumberFormat="1" applyFont="1" applyFill="1" applyBorder="1" applyAlignment="1" applyProtection="1">
      <alignment horizontal="left" vertical="center" indent="1"/>
      <protection locked="0"/>
    </xf>
    <xf numFmtId="2" fontId="24" fillId="15" borderId="0" xfId="0" applyNumberFormat="1" applyFont="1" applyFill="1" applyAlignment="1" applyProtection="1">
      <alignment horizontal="left" vertical="center" indent="1"/>
      <protection locked="0"/>
    </xf>
    <xf numFmtId="2" fontId="24" fillId="0" borderId="33" xfId="0" applyNumberFormat="1" applyFont="1" applyBorder="1" applyAlignment="1" applyProtection="1">
      <alignment horizontal="center" vertical="center"/>
      <protection locked="0"/>
    </xf>
    <xf numFmtId="2" fontId="24" fillId="0" borderId="0" xfId="0" applyNumberFormat="1" applyFont="1" applyAlignment="1" applyProtection="1">
      <alignment horizontal="center" vertical="center"/>
      <protection locked="0"/>
    </xf>
    <xf numFmtId="0" fontId="6" fillId="6" borderId="43" xfId="0" applyFont="1" applyFill="1" applyBorder="1" applyAlignment="1">
      <alignment horizontal="center" vertical="center"/>
    </xf>
    <xf numFmtId="0" fontId="6" fillId="6" borderId="44" xfId="0" applyFont="1" applyFill="1" applyBorder="1" applyAlignment="1">
      <alignment horizontal="center" vertical="center"/>
    </xf>
    <xf numFmtId="0" fontId="6" fillId="6" borderId="45" xfId="0" applyFont="1" applyFill="1" applyBorder="1" applyAlignment="1">
      <alignment horizontal="center" vertical="center"/>
    </xf>
    <xf numFmtId="0" fontId="6" fillId="6" borderId="46"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3" xfId="0" applyFont="1" applyFill="1" applyBorder="1" applyAlignment="1">
      <alignment horizontal="center" vertical="center"/>
    </xf>
    <xf numFmtId="0" fontId="35" fillId="0" borderId="0" xfId="0" applyFont="1" applyAlignment="1">
      <alignment horizontal="center"/>
    </xf>
    <xf numFmtId="0" fontId="0" fillId="0" borderId="36"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42" xfId="0" applyBorder="1" applyAlignment="1">
      <alignment horizontal="center" vertical="center"/>
    </xf>
    <xf numFmtId="0" fontId="0" fillId="0" borderId="7" xfId="0" applyBorder="1" applyAlignment="1">
      <alignment horizontal="center" vertical="center"/>
    </xf>
    <xf numFmtId="0" fontId="0" fillId="0" borderId="25" xfId="0" applyBorder="1" applyAlignment="1">
      <alignment horizontal="center" vertical="center"/>
    </xf>
    <xf numFmtId="0" fontId="0" fillId="0" borderId="37" xfId="0" applyBorder="1" applyAlignment="1">
      <alignment horizontal="center" vertical="center"/>
    </xf>
    <xf numFmtId="0" fontId="6" fillId="16" borderId="0" xfId="0" applyFont="1" applyFill="1" applyAlignment="1">
      <alignment horizontal="center"/>
    </xf>
    <xf numFmtId="0" fontId="6" fillId="17" borderId="0" xfId="0" applyFont="1" applyFill="1" applyAlignment="1">
      <alignment horizontal="center"/>
    </xf>
    <xf numFmtId="0" fontId="0" fillId="0" borderId="4" xfId="0" applyBorder="1" applyAlignment="1">
      <alignment horizontal="center" vertical="center"/>
    </xf>
    <xf numFmtId="0" fontId="0" fillId="0" borderId="6" xfId="0" applyBorder="1" applyAlignment="1">
      <alignment horizontal="center" vertical="center"/>
    </xf>
    <xf numFmtId="0" fontId="0" fillId="7" borderId="11" xfId="0" applyFill="1" applyBorder="1" applyAlignment="1" applyProtection="1">
      <alignment horizontal="center" vertical="center" wrapText="1"/>
      <protection locked="0"/>
    </xf>
    <xf numFmtId="0" fontId="0" fillId="7" borderId="12" xfId="0" applyFill="1" applyBorder="1" applyAlignment="1" applyProtection="1">
      <alignment horizontal="center" vertical="center" wrapText="1"/>
      <protection locked="0"/>
    </xf>
    <xf numFmtId="0" fontId="0" fillId="18" borderId="11" xfId="0" applyFill="1" applyBorder="1" applyAlignment="1" applyProtection="1">
      <alignment horizontal="center" vertical="center" wrapText="1"/>
      <protection locked="0"/>
    </xf>
    <xf numFmtId="0" fontId="0" fillId="18" borderId="12" xfId="0" applyFill="1" applyBorder="1" applyAlignment="1" applyProtection="1">
      <alignment horizontal="center" vertical="center" wrapText="1"/>
      <protection locked="0"/>
    </xf>
    <xf numFmtId="0" fontId="0" fillId="7" borderId="12" xfId="0" applyFill="1" applyBorder="1" applyAlignment="1">
      <alignment horizontal="center" vertical="center" wrapText="1"/>
    </xf>
    <xf numFmtId="0" fontId="0" fillId="7" borderId="48" xfId="0" applyFill="1" applyBorder="1" applyAlignment="1" applyProtection="1">
      <alignment horizontal="center" vertical="center" wrapText="1"/>
      <protection locked="0"/>
    </xf>
    <xf numFmtId="0" fontId="0" fillId="7" borderId="13" xfId="0" applyFill="1" applyBorder="1" applyAlignment="1" applyProtection="1">
      <alignment horizontal="center" vertical="center" wrapText="1"/>
      <protection locked="0"/>
    </xf>
    <xf numFmtId="0" fontId="34" fillId="0" borderId="0" xfId="0" applyFont="1" applyAlignment="1">
      <alignment horizontal="center" vertical="center"/>
    </xf>
    <xf numFmtId="0" fontId="0" fillId="7" borderId="49" xfId="0" applyFill="1" applyBorder="1" applyAlignment="1" applyProtection="1">
      <alignment horizontal="center" vertical="center" wrapText="1"/>
      <protection locked="0"/>
    </xf>
    <xf numFmtId="0" fontId="0" fillId="7" borderId="50" xfId="0" applyFill="1" applyBorder="1" applyAlignment="1" applyProtection="1">
      <alignment horizontal="center" vertical="center" wrapText="1"/>
      <protection locked="0"/>
    </xf>
    <xf numFmtId="0" fontId="0" fillId="7" borderId="51" xfId="0" applyFill="1" applyBorder="1" applyAlignment="1" applyProtection="1">
      <alignment horizontal="center" vertical="center" wrapText="1"/>
      <protection locked="0"/>
    </xf>
    <xf numFmtId="0" fontId="0" fillId="7" borderId="50" xfId="0" applyFill="1" applyBorder="1" applyAlignment="1">
      <alignment horizontal="center" vertical="center" wrapText="1"/>
    </xf>
    <xf numFmtId="0" fontId="0" fillId="7" borderId="52" xfId="0" applyFill="1" applyBorder="1" applyAlignment="1" applyProtection="1">
      <alignment horizontal="center" vertical="center" wrapText="1"/>
      <protection locked="0"/>
    </xf>
    <xf numFmtId="0" fontId="0" fillId="7" borderId="24" xfId="0" applyFill="1" applyBorder="1" applyAlignment="1" applyProtection="1">
      <alignment horizontal="center" vertical="center" wrapText="1"/>
      <protection locked="0"/>
    </xf>
    <xf numFmtId="0" fontId="0" fillId="7" borderId="53" xfId="0" applyFill="1" applyBorder="1" applyAlignment="1" applyProtection="1">
      <alignment horizontal="center" vertical="center" wrapText="1"/>
      <protection locked="0"/>
    </xf>
    <xf numFmtId="0" fontId="0" fillId="7" borderId="54" xfId="0" applyFill="1" applyBorder="1" applyAlignment="1" applyProtection="1">
      <alignment horizontal="center" vertical="center" wrapText="1"/>
      <protection locked="0"/>
    </xf>
    <xf numFmtId="0" fontId="0" fillId="7" borderId="54" xfId="0" applyFill="1" applyBorder="1" applyAlignment="1">
      <alignment horizontal="center" vertical="center" wrapText="1"/>
    </xf>
    <xf numFmtId="0" fontId="0" fillId="7" borderId="55" xfId="0" applyFill="1" applyBorder="1" applyAlignment="1" applyProtection="1">
      <alignment horizontal="center" vertical="center" wrapText="1"/>
      <protection locked="0"/>
    </xf>
    <xf numFmtId="0" fontId="0" fillId="7" borderId="12" xfId="0" applyFill="1" applyBorder="1" applyAlignment="1" applyProtection="1">
      <alignment horizontal="justify" vertical="center" wrapText="1"/>
      <protection locked="0"/>
    </xf>
    <xf numFmtId="14" fontId="0" fillId="7" borderId="14" xfId="0" applyNumberFormat="1" applyFill="1" applyBorder="1" applyAlignment="1" applyProtection="1">
      <alignment horizontal="center" vertical="center" wrapText="1"/>
      <protection locked="0"/>
    </xf>
    <xf numFmtId="14" fontId="0" fillId="7" borderId="26" xfId="0" applyNumberFormat="1" applyFill="1" applyBorder="1" applyAlignment="1" applyProtection="1">
      <alignment horizontal="center" vertical="center" wrapText="1"/>
      <protection locked="0"/>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6" fillId="6" borderId="0" xfId="0" applyFont="1" applyFill="1" applyAlignment="1">
      <alignment horizontal="center"/>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26" xfId="0" applyFont="1" applyFill="1" applyBorder="1" applyAlignment="1">
      <alignment horizontal="center" vertical="center" wrapText="1"/>
    </xf>
    <xf numFmtId="14" fontId="0" fillId="9" borderId="14" xfId="0" applyNumberFormat="1" applyFill="1" applyBorder="1" applyAlignment="1" applyProtection="1">
      <alignment horizontal="left" vertical="top" wrapText="1"/>
      <protection locked="0"/>
    </xf>
    <xf numFmtId="14" fontId="0" fillId="9" borderId="13" xfId="0" applyNumberFormat="1" applyFill="1" applyBorder="1" applyAlignment="1" applyProtection="1">
      <alignment horizontal="left" vertical="top" wrapText="1"/>
      <protection locked="0"/>
    </xf>
    <xf numFmtId="0" fontId="0" fillId="7" borderId="12" xfId="0" applyFill="1" applyBorder="1" applyAlignment="1" applyProtection="1">
      <alignment horizontal="left" vertical="top"/>
      <protection locked="0"/>
    </xf>
    <xf numFmtId="0" fontId="0" fillId="7" borderId="13" xfId="0" applyFill="1" applyBorder="1" applyAlignment="1" applyProtection="1">
      <alignment horizontal="left" vertical="top"/>
      <protection locked="0"/>
    </xf>
    <xf numFmtId="0" fontId="0" fillId="9" borderId="14" xfId="0" applyFill="1" applyBorder="1" applyAlignment="1" applyProtection="1">
      <alignment horizontal="left" vertical="top" wrapText="1"/>
      <protection locked="0"/>
    </xf>
    <xf numFmtId="0" fontId="0" fillId="9" borderId="18" xfId="0" applyFill="1" applyBorder="1" applyAlignment="1" applyProtection="1">
      <alignment horizontal="left" vertical="top" wrapText="1"/>
      <protection locked="0"/>
    </xf>
    <xf numFmtId="0" fontId="0" fillId="9" borderId="26" xfId="0" applyFill="1" applyBorder="1" applyAlignment="1" applyProtection="1">
      <alignment horizontal="left" vertical="top" wrapText="1"/>
      <protection locked="0"/>
    </xf>
    <xf numFmtId="0" fontId="0" fillId="9" borderId="12" xfId="0" applyFill="1" applyBorder="1" applyAlignment="1" applyProtection="1">
      <alignment horizontal="left" vertical="top" wrapText="1"/>
      <protection locked="0"/>
    </xf>
    <xf numFmtId="0" fontId="0" fillId="9" borderId="13" xfId="0" applyFill="1" applyBorder="1" applyAlignment="1" applyProtection="1">
      <alignment horizontal="left" vertical="top" wrapText="1"/>
      <protection locked="0"/>
    </xf>
    <xf numFmtId="0" fontId="0" fillId="9" borderId="12" xfId="0" applyFill="1" applyBorder="1" applyAlignment="1" applyProtection="1">
      <alignment horizontal="left" vertical="center" wrapText="1"/>
      <protection locked="0"/>
    </xf>
    <xf numFmtId="0" fontId="0" fillId="9" borderId="13" xfId="0" applyFill="1" applyBorder="1" applyAlignment="1" applyProtection="1">
      <alignment horizontal="left" vertical="center" wrapText="1"/>
      <protection locked="0"/>
    </xf>
    <xf numFmtId="0" fontId="0" fillId="9" borderId="17" xfId="0" applyFill="1" applyBorder="1" applyAlignment="1" applyProtection="1">
      <alignment horizontal="left" vertical="top" wrapText="1"/>
      <protection locked="0"/>
    </xf>
    <xf numFmtId="0" fontId="0" fillId="9" borderId="19" xfId="0" applyFill="1" applyBorder="1" applyAlignment="1" applyProtection="1">
      <alignment horizontal="left" vertical="top" wrapText="1"/>
      <protection locked="0"/>
    </xf>
    <xf numFmtId="0" fontId="10" fillId="2" borderId="17"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13" fillId="7" borderId="17" xfId="0" applyFont="1" applyFill="1" applyBorder="1" applyAlignment="1" applyProtection="1">
      <alignment horizontal="left" vertical="top" wrapText="1"/>
      <protection locked="0"/>
    </xf>
    <xf numFmtId="0" fontId="13" fillId="7" borderId="18" xfId="0" applyFont="1" applyFill="1" applyBorder="1" applyAlignment="1" applyProtection="1">
      <alignment horizontal="left" vertical="top" wrapText="1"/>
      <protection locked="0"/>
    </xf>
    <xf numFmtId="0" fontId="13" fillId="7" borderId="19" xfId="0" applyFont="1" applyFill="1" applyBorder="1" applyAlignment="1" applyProtection="1">
      <alignment horizontal="left" vertical="top" wrapText="1"/>
      <protection locked="0"/>
    </xf>
    <xf numFmtId="0" fontId="0" fillId="7" borderId="58" xfId="0" applyFill="1" applyBorder="1" applyAlignment="1" applyProtection="1">
      <alignment horizontal="center" vertical="center" wrapText="1"/>
      <protection locked="0"/>
    </xf>
    <xf numFmtId="0" fontId="0" fillId="7" borderId="38" xfId="0" applyFill="1" applyBorder="1" applyAlignment="1" applyProtection="1">
      <alignment horizontal="center" vertical="center" wrapText="1"/>
      <protection locked="0"/>
    </xf>
    <xf numFmtId="0" fontId="0" fillId="7" borderId="59" xfId="0" applyFill="1" applyBorder="1" applyAlignment="1" applyProtection="1">
      <alignment horizontal="center" vertical="center" wrapText="1"/>
      <protection locked="0"/>
    </xf>
    <xf numFmtId="0" fontId="0" fillId="7" borderId="10" xfId="0" applyFill="1" applyBorder="1" applyAlignment="1" applyProtection="1">
      <alignment horizontal="center" vertical="center" wrapText="1"/>
      <protection locked="0"/>
    </xf>
    <xf numFmtId="0" fontId="0" fillId="7" borderId="0" xfId="0" applyFill="1" applyBorder="1" applyAlignment="1" applyProtection="1">
      <alignment horizontal="center" vertical="center" wrapText="1"/>
      <protection locked="0"/>
    </xf>
    <xf numFmtId="0" fontId="0" fillId="7" borderId="60" xfId="0" applyFill="1" applyBorder="1" applyAlignment="1" applyProtection="1">
      <alignment horizontal="center" vertical="center" wrapText="1"/>
      <protection locked="0"/>
    </xf>
  </cellXfs>
  <cellStyles count="3">
    <cellStyle name="Hiperlink" xfId="1" builtinId="8"/>
    <cellStyle name="Normal" xfId="0" builtinId="0"/>
    <cellStyle name="Porcentagem" xfId="2" builtinId="5"/>
  </cellStyles>
  <dxfs count="24">
    <dxf>
      <font>
        <color theme="0"/>
      </font>
      <fill>
        <patternFill>
          <bgColor rgb="FFDD5B5D"/>
        </patternFill>
      </fill>
    </dxf>
    <dxf>
      <font>
        <color theme="0"/>
      </font>
      <fill>
        <patternFill>
          <bgColor rgb="FF16181C"/>
        </patternFill>
      </fill>
    </dxf>
    <dxf>
      <font>
        <color auto="1"/>
      </font>
      <fill>
        <patternFill>
          <bgColor rgb="FFB9B9BB"/>
        </patternFill>
      </fill>
    </dxf>
    <dxf>
      <font>
        <color theme="0"/>
      </font>
      <fill>
        <patternFill>
          <bgColor rgb="FF0096A4"/>
        </patternFill>
      </fill>
    </dxf>
    <dxf>
      <font>
        <color theme="0"/>
      </font>
      <fill>
        <patternFill>
          <bgColor rgb="FF00B0F0"/>
        </patternFill>
      </fill>
    </dxf>
    <dxf>
      <font>
        <color auto="1"/>
      </font>
      <fill>
        <patternFill>
          <bgColor rgb="FFFFC000"/>
        </patternFill>
      </fill>
    </dxf>
    <dxf>
      <font>
        <color theme="0"/>
      </font>
      <fill>
        <patternFill>
          <bgColor theme="8" tint="-0.499984740745262"/>
        </patternFill>
      </fill>
    </dxf>
    <dxf>
      <font>
        <color theme="0"/>
      </font>
      <fill>
        <patternFill>
          <bgColor rgb="FFFF0000"/>
        </patternFill>
      </fill>
    </dxf>
    <dxf>
      <font>
        <color theme="0"/>
      </font>
      <fill>
        <patternFill>
          <bgColor rgb="FF002060"/>
        </patternFill>
      </fill>
    </dxf>
    <dxf>
      <font>
        <color theme="0"/>
      </font>
      <fill>
        <patternFill>
          <bgColor rgb="FF00B050"/>
        </patternFill>
      </fill>
    </dxf>
    <dxf>
      <font>
        <color auto="1"/>
      </font>
      <fill>
        <patternFill>
          <bgColor rgb="FFFFC000"/>
        </patternFill>
      </fill>
    </dxf>
    <dxf>
      <font>
        <color theme="0"/>
      </font>
      <fill>
        <patternFill>
          <bgColor rgb="FFFF0000"/>
        </patternFill>
      </fill>
    </dxf>
    <dxf>
      <font>
        <color theme="0"/>
      </font>
      <fill>
        <patternFill>
          <bgColor rgb="FF00B0F0"/>
        </patternFill>
      </fill>
    </dxf>
    <dxf>
      <font>
        <color theme="0"/>
      </font>
      <fill>
        <patternFill>
          <bgColor rgb="FF0070C0"/>
        </patternFill>
      </fill>
    </dxf>
    <dxf>
      <fill>
        <patternFill>
          <bgColor theme="0" tint="-0.24994659260841701"/>
        </patternFill>
      </fill>
    </dxf>
    <dxf>
      <fill>
        <patternFill>
          <bgColor theme="7"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eetMetadata" Target="metadata.xml"/><Relationship Id="rId26" Type="http://schemas.openxmlformats.org/officeDocument/2006/relationships/customXml" Target="../customXml/item3.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Conceitos - ficha indicador '!A1"/></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 Id="rId4" Type="http://schemas.openxmlformats.org/officeDocument/2006/relationships/image" Target="../media/image7.emf"/></Relationships>
</file>

<file path=xl/drawings/_rels/drawing4.xml.rels><?xml version="1.0" encoding="UTF-8" standalone="yes"?>
<Relationships xmlns="http://schemas.openxmlformats.org/package/2006/relationships"><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164856</xdr:colOff>
      <xdr:row>1</xdr:row>
      <xdr:rowOff>73271</xdr:rowOff>
    </xdr:from>
    <xdr:to>
      <xdr:col>1</xdr:col>
      <xdr:colOff>2024429</xdr:colOff>
      <xdr:row>3</xdr:row>
      <xdr:rowOff>171894</xdr:rowOff>
    </xdr:to>
    <xdr:pic>
      <xdr:nvPicPr>
        <xdr:cNvPr id="2" name="Imagem 1">
          <a:extLst>
            <a:ext uri="{FF2B5EF4-FFF2-40B4-BE49-F238E27FC236}">
              <a16:creationId xmlns:a16="http://schemas.microsoft.com/office/drawing/2014/main" id="{B7AB1B7A-108F-4C82-8DAB-BD666339F6D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41" t="29315" r="11323" b="30959"/>
        <a:stretch/>
      </xdr:blipFill>
      <xdr:spPr>
        <a:xfrm>
          <a:off x="307731" y="263771"/>
          <a:ext cx="1859573" cy="4796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104775</xdr:colOff>
      <xdr:row>4</xdr:row>
      <xdr:rowOff>47625</xdr:rowOff>
    </xdr:from>
    <xdr:to>
      <xdr:col>25</xdr:col>
      <xdr:colOff>333375</xdr:colOff>
      <xdr:row>5</xdr:row>
      <xdr:rowOff>152400</xdr:rowOff>
    </xdr:to>
    <xdr:sp macro="" textlink="">
      <xdr:nvSpPr>
        <xdr:cNvPr id="2" name="Retângulo Arredondado 4">
          <a:hlinkClick xmlns:r="http://schemas.openxmlformats.org/officeDocument/2006/relationships" r:id="rId1"/>
          <a:extLst>
            <a:ext uri="{FF2B5EF4-FFF2-40B4-BE49-F238E27FC236}">
              <a16:creationId xmlns:a16="http://schemas.microsoft.com/office/drawing/2014/main" id="{A2BFE279-19B4-4B53-8E0B-7B0AAEE656F2}"/>
            </a:ext>
          </a:extLst>
        </xdr:cNvPr>
        <xdr:cNvSpPr/>
      </xdr:nvSpPr>
      <xdr:spPr>
        <a:xfrm>
          <a:off x="7905750" y="704850"/>
          <a:ext cx="1714500" cy="29527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pt-BR" sz="1200" b="1"/>
            <a:t>Conceitos</a:t>
          </a:r>
        </a:p>
      </xdr:txBody>
    </xdr:sp>
    <xdr:clientData/>
  </xdr:twoCellAnchor>
  <xdr:oneCellAnchor>
    <xdr:from>
      <xdr:col>1</xdr:col>
      <xdr:colOff>110836</xdr:colOff>
      <xdr:row>38</xdr:row>
      <xdr:rowOff>387927</xdr:rowOff>
    </xdr:from>
    <xdr:ext cx="3968750" cy="466726"/>
    <mc:AlternateContent xmlns:mc="http://schemas.openxmlformats.org/markup-compatibility/2006" xmlns:a14="http://schemas.microsoft.com/office/drawing/2010/main">
      <mc:Choice Requires="a14">
        <xdr:sp macro="" textlink="">
          <xdr:nvSpPr>
            <xdr:cNvPr id="3" name="CaixaDeTexto 2">
              <a:extLst>
                <a:ext uri="{FF2B5EF4-FFF2-40B4-BE49-F238E27FC236}">
                  <a16:creationId xmlns:a16="http://schemas.microsoft.com/office/drawing/2014/main" id="{BA34F06F-5E38-4D2E-ADEE-58CAA7AB39ED}"/>
                </a:ext>
              </a:extLst>
            </xdr:cNvPr>
            <xdr:cNvSpPr txBox="1"/>
          </xdr:nvSpPr>
          <xdr:spPr>
            <a:xfrm>
              <a:off x="491836" y="8804563"/>
              <a:ext cx="3968750" cy="466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eaLnBrk="1" fontAlgn="auto" latinLnBrk="0" hangingPunct="1"/>
              <a14:m>
                <m:oMath xmlns:m="http://schemas.openxmlformats.org/officeDocument/2006/math">
                  <m:d>
                    <m:dPr>
                      <m:ctrlPr>
                        <a:rPr lang="pt-BR" sz="1100" b="0" i="1">
                          <a:solidFill>
                            <a:schemeClr val="tx1"/>
                          </a:solidFill>
                          <a:effectLst/>
                          <a:latin typeface="Cambria Math" panose="02040503050406030204" pitchFamily="18" charset="0"/>
                          <a:ea typeface="+mn-ea"/>
                          <a:cs typeface="+mn-cs"/>
                        </a:rPr>
                      </m:ctrlPr>
                    </m:dPr>
                    <m:e>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𝑁</m:t>
                          </m:r>
                          <m:r>
                            <a:rPr lang="pt-BR" sz="1100" b="0" i="1">
                              <a:solidFill>
                                <a:schemeClr val="tx1"/>
                              </a:solidFill>
                              <a:effectLst/>
                              <a:latin typeface="Cambria Math" panose="02040503050406030204" pitchFamily="18" charset="0"/>
                              <a:ea typeface="+mn-ea"/>
                              <a:cs typeface="+mn-cs"/>
                            </a:rPr>
                            <m:t>º </m:t>
                          </m:r>
                          <m:r>
                            <a:rPr lang="pt-BR" sz="1100" b="0" i="1">
                              <a:solidFill>
                                <a:schemeClr val="tx1"/>
                              </a:solidFill>
                              <a:effectLst/>
                              <a:latin typeface="Cambria Math" panose="02040503050406030204" pitchFamily="18" charset="0"/>
                              <a:ea typeface="+mn-ea"/>
                              <a:cs typeface="+mn-cs"/>
                            </a:rPr>
                            <m:t>𝑑𝑒</m:t>
                          </m:r>
                          <m:r>
                            <a:rPr lang="pt-BR" sz="1100" b="0" i="1">
                              <a:solidFill>
                                <a:schemeClr val="tx1"/>
                              </a:solidFill>
                              <a:effectLst/>
                              <a:latin typeface="Cambria Math" panose="02040503050406030204" pitchFamily="18" charset="0"/>
                              <a:ea typeface="+mn-ea"/>
                              <a:cs typeface="+mn-cs"/>
                            </a:rPr>
                            <m:t> </m:t>
                          </m:r>
                          <m:r>
                            <a:rPr lang="pt-BR" sz="1100" b="0" i="1">
                              <a:solidFill>
                                <a:schemeClr val="tx1"/>
                              </a:solidFill>
                              <a:effectLst/>
                              <a:latin typeface="Cambria Math" panose="02040503050406030204" pitchFamily="18" charset="0"/>
                              <a:ea typeface="+mn-ea"/>
                              <a:cs typeface="+mn-cs"/>
                            </a:rPr>
                            <m:t>𝑟𝑒𝑞𝑢𝑖𝑠𝑖𝑡𝑜𝑠</m:t>
                          </m:r>
                          <m:r>
                            <a:rPr lang="pt-BR" sz="1100" b="0" i="1">
                              <a:solidFill>
                                <a:schemeClr val="tx1"/>
                              </a:solidFill>
                              <a:effectLst/>
                              <a:latin typeface="Cambria Math" panose="02040503050406030204" pitchFamily="18" charset="0"/>
                              <a:ea typeface="+mn-ea"/>
                              <a:cs typeface="+mn-cs"/>
                            </a:rPr>
                            <m:t> </m:t>
                          </m:r>
                          <m:r>
                            <a:rPr lang="pt-BR" sz="1100" b="0" i="1">
                              <a:solidFill>
                                <a:schemeClr val="tx1"/>
                              </a:solidFill>
                              <a:effectLst/>
                              <a:latin typeface="Cambria Math" panose="02040503050406030204" pitchFamily="18" charset="0"/>
                              <a:ea typeface="+mn-ea"/>
                              <a:cs typeface="+mn-cs"/>
                            </a:rPr>
                            <m:t>𝑑𝑒</m:t>
                          </m:r>
                          <m:r>
                            <a:rPr lang="pt-BR" sz="1100" b="0" i="1">
                              <a:solidFill>
                                <a:schemeClr val="tx1"/>
                              </a:solidFill>
                              <a:effectLst/>
                              <a:latin typeface="Cambria Math" panose="02040503050406030204" pitchFamily="18" charset="0"/>
                              <a:ea typeface="+mn-ea"/>
                              <a:cs typeface="+mn-cs"/>
                            </a:rPr>
                            <m:t> </m:t>
                          </m:r>
                          <m:r>
                            <a:rPr lang="pt-BR" sz="1100" b="0" i="1">
                              <a:solidFill>
                                <a:schemeClr val="tx1"/>
                              </a:solidFill>
                              <a:effectLst/>
                              <a:latin typeface="Cambria Math" panose="02040503050406030204" pitchFamily="18" charset="0"/>
                              <a:ea typeface="+mn-ea"/>
                              <a:cs typeface="+mn-cs"/>
                            </a:rPr>
                            <m:t>𝑐𝑜𝑛𝑓𝑜𝑟𝑚𝑖𝑑𝑎𝑑𝑒</m:t>
                          </m:r>
                          <m:r>
                            <a:rPr lang="pt-BR" sz="1100" b="0" i="1">
                              <a:solidFill>
                                <a:schemeClr val="tx1"/>
                              </a:solidFill>
                              <a:effectLst/>
                              <a:latin typeface="Cambria Math" panose="02040503050406030204" pitchFamily="18" charset="0"/>
                              <a:ea typeface="+mn-ea"/>
                              <a:cs typeface="+mn-cs"/>
                            </a:rPr>
                            <m:t> </m:t>
                          </m:r>
                          <m:r>
                            <a:rPr lang="pt-BR" sz="1100" b="0" i="1">
                              <a:solidFill>
                                <a:schemeClr val="tx1"/>
                              </a:solidFill>
                              <a:effectLst/>
                              <a:latin typeface="Cambria Math" panose="02040503050406030204" pitchFamily="18" charset="0"/>
                              <a:ea typeface="+mn-ea"/>
                              <a:cs typeface="+mn-cs"/>
                            </a:rPr>
                            <m:t>𝑎𝑡𝑒𝑛𝑑𝑖𝑑𝑜𝑠</m:t>
                          </m:r>
                        </m:num>
                        <m:den>
                          <m:r>
                            <a:rPr lang="pt-BR" sz="1100" b="0" i="1">
                              <a:solidFill>
                                <a:schemeClr val="tx1"/>
                              </a:solidFill>
                              <a:effectLst/>
                              <a:latin typeface="Cambria Math" panose="02040503050406030204" pitchFamily="18" charset="0"/>
                              <a:ea typeface="+mn-ea"/>
                              <a:cs typeface="+mn-cs"/>
                            </a:rPr>
                            <m:t>𝑁</m:t>
                          </m:r>
                          <m:r>
                            <a:rPr lang="pt-BR" sz="1100" b="0" i="1">
                              <a:solidFill>
                                <a:schemeClr val="tx1"/>
                              </a:solidFill>
                              <a:effectLst/>
                              <a:latin typeface="Cambria Math" panose="02040503050406030204" pitchFamily="18" charset="0"/>
                              <a:ea typeface="+mn-ea"/>
                              <a:cs typeface="+mn-cs"/>
                            </a:rPr>
                            <m:t>º </m:t>
                          </m:r>
                          <m:r>
                            <a:rPr lang="pt-BR" sz="1100" b="0" i="1">
                              <a:solidFill>
                                <a:schemeClr val="tx1"/>
                              </a:solidFill>
                              <a:effectLst/>
                              <a:latin typeface="Cambria Math" panose="02040503050406030204" pitchFamily="18" charset="0"/>
                              <a:ea typeface="+mn-ea"/>
                              <a:cs typeface="+mn-cs"/>
                            </a:rPr>
                            <m:t>𝑡𝑜𝑡𝑎𝑙</m:t>
                          </m:r>
                          <m:r>
                            <a:rPr lang="pt-BR" sz="1100" b="0" i="1">
                              <a:solidFill>
                                <a:schemeClr val="tx1"/>
                              </a:solidFill>
                              <a:effectLst/>
                              <a:latin typeface="Cambria Math" panose="02040503050406030204" pitchFamily="18" charset="0"/>
                              <a:ea typeface="+mn-ea"/>
                              <a:cs typeface="+mn-cs"/>
                            </a:rPr>
                            <m:t> </m:t>
                          </m:r>
                          <m:r>
                            <a:rPr lang="pt-BR" sz="1100" b="0" i="1">
                              <a:solidFill>
                                <a:schemeClr val="tx1"/>
                              </a:solidFill>
                              <a:effectLst/>
                              <a:latin typeface="Cambria Math" panose="02040503050406030204" pitchFamily="18" charset="0"/>
                              <a:ea typeface="+mn-ea"/>
                              <a:cs typeface="+mn-cs"/>
                            </a:rPr>
                            <m:t>𝑑𝑒</m:t>
                          </m:r>
                          <m:r>
                            <a:rPr lang="pt-BR" sz="1100" b="0" i="1">
                              <a:solidFill>
                                <a:schemeClr val="tx1"/>
                              </a:solidFill>
                              <a:effectLst/>
                              <a:latin typeface="Cambria Math" panose="02040503050406030204" pitchFamily="18" charset="0"/>
                              <a:ea typeface="+mn-ea"/>
                              <a:cs typeface="+mn-cs"/>
                            </a:rPr>
                            <m:t> </m:t>
                          </m:r>
                          <m:r>
                            <a:rPr lang="pt-BR" sz="1100" b="0" i="1">
                              <a:solidFill>
                                <a:schemeClr val="tx1"/>
                              </a:solidFill>
                              <a:effectLst/>
                              <a:latin typeface="Cambria Math" panose="02040503050406030204" pitchFamily="18" charset="0"/>
                              <a:ea typeface="+mn-ea"/>
                              <a:cs typeface="+mn-cs"/>
                            </a:rPr>
                            <m:t>𝑟𝑒𝑞𝑢𝑖𝑠𝑖𝑡𝑜𝑠</m:t>
                          </m:r>
                          <m:r>
                            <a:rPr lang="pt-BR" sz="1100" b="0" i="1">
                              <a:solidFill>
                                <a:schemeClr val="tx1"/>
                              </a:solidFill>
                              <a:effectLst/>
                              <a:latin typeface="Cambria Math" panose="02040503050406030204" pitchFamily="18" charset="0"/>
                              <a:ea typeface="+mn-ea"/>
                              <a:cs typeface="+mn-cs"/>
                            </a:rPr>
                            <m:t> </m:t>
                          </m:r>
                          <m:r>
                            <a:rPr lang="pt-BR" sz="1100" b="0" i="1">
                              <a:solidFill>
                                <a:schemeClr val="tx1"/>
                              </a:solidFill>
                              <a:effectLst/>
                              <a:latin typeface="Cambria Math" panose="02040503050406030204" pitchFamily="18" charset="0"/>
                              <a:ea typeface="+mn-ea"/>
                              <a:cs typeface="+mn-cs"/>
                            </a:rPr>
                            <m:t>𝑑𝑒</m:t>
                          </m:r>
                          <m:r>
                            <a:rPr lang="pt-BR" sz="1100" b="0" i="1">
                              <a:solidFill>
                                <a:schemeClr val="tx1"/>
                              </a:solidFill>
                              <a:effectLst/>
                              <a:latin typeface="Cambria Math" panose="02040503050406030204" pitchFamily="18" charset="0"/>
                              <a:ea typeface="+mn-ea"/>
                              <a:cs typeface="+mn-cs"/>
                            </a:rPr>
                            <m:t> </m:t>
                          </m:r>
                          <m:r>
                            <a:rPr lang="pt-BR" sz="1100" b="0" i="1">
                              <a:solidFill>
                                <a:schemeClr val="tx1"/>
                              </a:solidFill>
                              <a:effectLst/>
                              <a:latin typeface="Cambria Math" panose="02040503050406030204" pitchFamily="18" charset="0"/>
                              <a:ea typeface="+mn-ea"/>
                              <a:cs typeface="+mn-cs"/>
                            </a:rPr>
                            <m:t>𝑐𝑜𝑛𝑓𝑜𝑟𝑚𝑖𝑑𝑎𝑑𝑒</m:t>
                          </m:r>
                          <m:r>
                            <a:rPr lang="pt-BR" sz="1100" b="0" i="1">
                              <a:solidFill>
                                <a:schemeClr val="tx1"/>
                              </a:solidFill>
                              <a:effectLst/>
                              <a:latin typeface="Cambria Math" panose="02040503050406030204" pitchFamily="18" charset="0"/>
                              <a:ea typeface="+mn-ea"/>
                              <a:cs typeface="+mn-cs"/>
                            </a:rPr>
                            <m:t> </m:t>
                          </m:r>
                          <m:r>
                            <a:rPr lang="pt-BR" sz="1100" b="0" i="1">
                              <a:solidFill>
                                <a:schemeClr val="tx1"/>
                              </a:solidFill>
                              <a:effectLst/>
                              <a:latin typeface="Cambria Math" panose="02040503050406030204" pitchFamily="18" charset="0"/>
                              <a:ea typeface="+mn-ea"/>
                              <a:cs typeface="+mn-cs"/>
                            </a:rPr>
                            <m:t>𝑎𝑝𝑙𝑖𝑐</m:t>
                          </m:r>
                          <m:r>
                            <a:rPr lang="pt-BR" sz="1100" b="0" i="1">
                              <a:solidFill>
                                <a:schemeClr val="tx1"/>
                              </a:solidFill>
                              <a:effectLst/>
                              <a:latin typeface="Cambria Math" panose="02040503050406030204" pitchFamily="18" charset="0"/>
                              <a:ea typeface="+mn-ea"/>
                              <a:cs typeface="+mn-cs"/>
                            </a:rPr>
                            <m:t>á</m:t>
                          </m:r>
                          <m:r>
                            <a:rPr lang="pt-BR" sz="1100" b="0" i="1">
                              <a:solidFill>
                                <a:schemeClr val="tx1"/>
                              </a:solidFill>
                              <a:effectLst/>
                              <a:latin typeface="Cambria Math" panose="02040503050406030204" pitchFamily="18" charset="0"/>
                              <a:ea typeface="+mn-ea"/>
                              <a:cs typeface="+mn-cs"/>
                            </a:rPr>
                            <m:t>𝑣𝑒𝑖𝑠</m:t>
                          </m:r>
                        </m:den>
                      </m:f>
                    </m:e>
                  </m:d>
                  <m:r>
                    <a:rPr lang="pt-BR" sz="1100" b="0" i="1">
                      <a:solidFill>
                        <a:schemeClr val="tx1"/>
                      </a:solidFill>
                      <a:effectLst/>
                      <a:latin typeface="Cambria Math" panose="02040503050406030204" pitchFamily="18" charset="0"/>
                      <a:ea typeface="+mn-ea"/>
                      <a:cs typeface="+mn-cs"/>
                    </a:rPr>
                    <m:t> </m:t>
                  </m:r>
                </m:oMath>
              </a14:m>
              <a:r>
                <a:rPr lang="pt-BR" sz="1100" b="0" i="0">
                  <a:solidFill>
                    <a:schemeClr val="tx1"/>
                  </a:solidFill>
                  <a:effectLst/>
                  <a:latin typeface="+mn-lt"/>
                  <a:ea typeface="+mn-ea"/>
                  <a:cs typeface="+mn-cs"/>
                </a:rPr>
                <a:t>X 100</a:t>
              </a:r>
              <a:endParaRPr lang="pt-BR" sz="1100">
                <a:effectLst/>
              </a:endParaRPr>
            </a:p>
          </xdr:txBody>
        </xdr:sp>
      </mc:Choice>
      <mc:Fallback xmlns="">
        <xdr:sp macro="" textlink="">
          <xdr:nvSpPr>
            <xdr:cNvPr id="3" name="CaixaDeTexto 2">
              <a:extLst>
                <a:ext uri="{FF2B5EF4-FFF2-40B4-BE49-F238E27FC236}">
                  <a16:creationId xmlns:a16="http://schemas.microsoft.com/office/drawing/2014/main" id="{BA34F06F-5E38-4D2E-ADEE-58CAA7AB39ED}"/>
                </a:ext>
              </a:extLst>
            </xdr:cNvPr>
            <xdr:cNvSpPr txBox="1"/>
          </xdr:nvSpPr>
          <xdr:spPr>
            <a:xfrm>
              <a:off x="491836" y="8804563"/>
              <a:ext cx="3968750" cy="466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eaLnBrk="1" fontAlgn="auto" latinLnBrk="0" hangingPunct="1"/>
              <a:r>
                <a:rPr lang="pt-BR" sz="1100" b="0" i="0">
                  <a:solidFill>
                    <a:schemeClr val="tx1"/>
                  </a:solidFill>
                  <a:effectLst/>
                  <a:latin typeface="Cambria Math" panose="02040503050406030204" pitchFamily="18" charset="0"/>
                  <a:ea typeface="+mn-ea"/>
                  <a:cs typeface="+mn-cs"/>
                </a:rPr>
                <a:t>((𝑁º 𝑑𝑒 𝑟𝑒𝑞𝑢𝑖𝑠𝑖𝑡𝑜𝑠 𝑑𝑒 𝑐𝑜𝑛𝑓𝑜𝑟𝑚𝑖𝑑𝑎𝑑𝑒 𝑎𝑡𝑒𝑛𝑑𝑖𝑑𝑜𝑠)/(𝑁º 𝑡𝑜𝑡𝑎𝑙 𝑑𝑒 𝑟𝑒𝑞𝑢𝑖𝑠𝑖𝑡𝑜𝑠 𝑑𝑒 𝑐𝑜𝑛𝑓𝑜𝑟𝑚𝑖𝑑𝑎𝑑𝑒 𝑎𝑝𝑙𝑖𝑐á𝑣𝑒𝑖𝑠))  </a:t>
              </a:r>
              <a:r>
                <a:rPr lang="pt-BR" sz="1100" b="0" i="0">
                  <a:solidFill>
                    <a:schemeClr val="tx1"/>
                  </a:solidFill>
                  <a:effectLst/>
                  <a:latin typeface="+mn-lt"/>
                  <a:ea typeface="+mn-ea"/>
                  <a:cs typeface="+mn-cs"/>
                </a:rPr>
                <a:t>X 100</a:t>
              </a:r>
              <a:endParaRPr lang="pt-BR" sz="1100">
                <a:effectLst/>
              </a:endParaRPr>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14</xdr:col>
      <xdr:colOff>8283</xdr:colOff>
      <xdr:row>3</xdr:row>
      <xdr:rowOff>21549</xdr:rowOff>
    </xdr:from>
    <xdr:to>
      <xdr:col>23</xdr:col>
      <xdr:colOff>28186</xdr:colOff>
      <xdr:row>31</xdr:row>
      <xdr:rowOff>23331</xdr:rowOff>
    </xdr:to>
    <xdr:pic>
      <xdr:nvPicPr>
        <xdr:cNvPr id="2" name="Imagem 1">
          <a:extLst>
            <a:ext uri="{FF2B5EF4-FFF2-40B4-BE49-F238E27FC236}">
              <a16:creationId xmlns:a16="http://schemas.microsoft.com/office/drawing/2014/main" id="{277A082B-0069-48E2-A99B-B9910D4A6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11723" y="775929"/>
          <a:ext cx="5506303" cy="5122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57977</xdr:colOff>
      <xdr:row>3</xdr:row>
      <xdr:rowOff>20068</xdr:rowOff>
    </xdr:from>
    <xdr:to>
      <xdr:col>33</xdr:col>
      <xdr:colOff>1364</xdr:colOff>
      <xdr:row>31</xdr:row>
      <xdr:rowOff>39895</xdr:rowOff>
    </xdr:to>
    <xdr:pic>
      <xdr:nvPicPr>
        <xdr:cNvPr id="3" name="Imagem 2">
          <a:extLst>
            <a:ext uri="{FF2B5EF4-FFF2-40B4-BE49-F238E27FC236}">
              <a16:creationId xmlns:a16="http://schemas.microsoft.com/office/drawing/2014/main" id="{B99D7B19-0B97-47BB-9942-5546D867C6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057417" y="774448"/>
          <a:ext cx="5429787" cy="51404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288296</xdr:colOff>
      <xdr:row>14</xdr:row>
      <xdr:rowOff>211663</xdr:rowOff>
    </xdr:from>
    <xdr:to>
      <xdr:col>21</xdr:col>
      <xdr:colOff>302952</xdr:colOff>
      <xdr:row>33</xdr:row>
      <xdr:rowOff>130959</xdr:rowOff>
    </xdr:to>
    <xdr:pic>
      <xdr:nvPicPr>
        <xdr:cNvPr id="4" name="Imagem 3">
          <a:extLst>
            <a:ext uri="{FF2B5EF4-FFF2-40B4-BE49-F238E27FC236}">
              <a16:creationId xmlns:a16="http://schemas.microsoft.com/office/drawing/2014/main" id="{E9BF097F-9A37-45CD-AC34-84EE8FAD26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801336" y="3671143"/>
          <a:ext cx="3672256" cy="3424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533525</xdr:colOff>
      <xdr:row>15</xdr:row>
      <xdr:rowOff>48432</xdr:rowOff>
    </xdr:from>
    <xdr:to>
      <xdr:col>31</xdr:col>
      <xdr:colOff>548177</xdr:colOff>
      <xdr:row>34</xdr:row>
      <xdr:rowOff>42235</xdr:rowOff>
    </xdr:to>
    <xdr:pic>
      <xdr:nvPicPr>
        <xdr:cNvPr id="5" name="Imagem 4">
          <a:extLst>
            <a:ext uri="{FF2B5EF4-FFF2-40B4-BE49-F238E27FC236}">
              <a16:creationId xmlns:a16="http://schemas.microsoft.com/office/drawing/2014/main" id="{54112D37-BEA7-4C23-8B63-51E50909977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142565" y="3721272"/>
          <a:ext cx="3672252" cy="3468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331304</xdr:colOff>
      <xdr:row>26</xdr:row>
      <xdr:rowOff>190501</xdr:rowOff>
    </xdr:from>
    <xdr:to>
      <xdr:col>31</xdr:col>
      <xdr:colOff>41412</xdr:colOff>
      <xdr:row>42</xdr:row>
      <xdr:rowOff>157579</xdr:rowOff>
    </xdr:to>
    <xdr:pic>
      <xdr:nvPicPr>
        <xdr:cNvPr id="6" name="Imagem 5">
          <a:extLst>
            <a:ext uri="{FF2B5EF4-FFF2-40B4-BE49-F238E27FC236}">
              <a16:creationId xmlns:a16="http://schemas.microsoft.com/office/drawing/2014/main" id="{96FFB0F4-5109-4F3D-9CCB-0071A2D24AD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1453944" y="6362701"/>
          <a:ext cx="8854108" cy="29007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3314700</xdr:colOff>
      <xdr:row>1</xdr:row>
      <xdr:rowOff>28575</xdr:rowOff>
    </xdr:from>
    <xdr:to>
      <xdr:col>2</xdr:col>
      <xdr:colOff>0</xdr:colOff>
      <xdr:row>2</xdr:row>
      <xdr:rowOff>123825</xdr:rowOff>
    </xdr:to>
    <xdr:sp macro="" textlink="">
      <xdr:nvSpPr>
        <xdr:cNvPr id="2" name="Retângulo Arredondado 1">
          <a:hlinkClick xmlns:r="http://schemas.openxmlformats.org/officeDocument/2006/relationships" r:id="rId1"/>
          <a:extLst>
            <a:ext uri="{FF2B5EF4-FFF2-40B4-BE49-F238E27FC236}">
              <a16:creationId xmlns:a16="http://schemas.microsoft.com/office/drawing/2014/main" id="{ECBF3B99-96A0-470F-BDD6-A0A75C84962B}"/>
            </a:ext>
          </a:extLst>
        </xdr:cNvPr>
        <xdr:cNvSpPr/>
      </xdr:nvSpPr>
      <xdr:spPr>
        <a:xfrm>
          <a:off x="5705475" y="219075"/>
          <a:ext cx="1714500" cy="29527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pt-BR" sz="1200" b="1"/>
            <a:t>Voltar</a:t>
          </a:r>
          <a:r>
            <a:rPr lang="pt-BR" sz="1200" b="1" baseline="0"/>
            <a:t> para o Índice</a:t>
          </a:r>
          <a:endParaRPr lang="pt-BR" sz="1200" b="1"/>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164856</xdr:colOff>
      <xdr:row>1</xdr:row>
      <xdr:rowOff>73271</xdr:rowOff>
    </xdr:from>
    <xdr:to>
      <xdr:col>1</xdr:col>
      <xdr:colOff>2024429</xdr:colOff>
      <xdr:row>3</xdr:row>
      <xdr:rowOff>171894</xdr:rowOff>
    </xdr:to>
    <xdr:pic>
      <xdr:nvPicPr>
        <xdr:cNvPr id="2" name="Imagem 1">
          <a:extLst>
            <a:ext uri="{FF2B5EF4-FFF2-40B4-BE49-F238E27FC236}">
              <a16:creationId xmlns:a16="http://schemas.microsoft.com/office/drawing/2014/main" id="{4544D376-AEAB-439D-9AE0-FC131323F8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41" t="29315" r="11323" b="30959"/>
        <a:stretch/>
      </xdr:blipFill>
      <xdr:spPr>
        <a:xfrm>
          <a:off x="307731" y="263771"/>
          <a:ext cx="1859573" cy="47962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117231</xdr:colOff>
      <xdr:row>1</xdr:row>
      <xdr:rowOff>44696</xdr:rowOff>
    </xdr:from>
    <xdr:to>
      <xdr:col>1</xdr:col>
      <xdr:colOff>1976804</xdr:colOff>
      <xdr:row>3</xdr:row>
      <xdr:rowOff>143319</xdr:rowOff>
    </xdr:to>
    <xdr:pic>
      <xdr:nvPicPr>
        <xdr:cNvPr id="2" name="Imagem 1">
          <a:extLst>
            <a:ext uri="{FF2B5EF4-FFF2-40B4-BE49-F238E27FC236}">
              <a16:creationId xmlns:a16="http://schemas.microsoft.com/office/drawing/2014/main" id="{11A9D2D9-9B91-45EA-BC1C-8D12E8D02C2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41" t="29315" r="11323" b="30959"/>
        <a:stretch/>
      </xdr:blipFill>
      <xdr:spPr>
        <a:xfrm>
          <a:off x="260106" y="235196"/>
          <a:ext cx="1859573" cy="47962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117231</xdr:colOff>
      <xdr:row>1</xdr:row>
      <xdr:rowOff>44696</xdr:rowOff>
    </xdr:from>
    <xdr:to>
      <xdr:col>1</xdr:col>
      <xdr:colOff>1976804</xdr:colOff>
      <xdr:row>3</xdr:row>
      <xdr:rowOff>143319</xdr:rowOff>
    </xdr:to>
    <xdr:pic>
      <xdr:nvPicPr>
        <xdr:cNvPr id="2" name="Imagem 1">
          <a:extLst>
            <a:ext uri="{FF2B5EF4-FFF2-40B4-BE49-F238E27FC236}">
              <a16:creationId xmlns:a16="http://schemas.microsoft.com/office/drawing/2014/main" id="{AEFE9FE4-9C8B-4262-BCF5-4FF675BC0FA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41" t="29315" r="11323" b="30959"/>
        <a:stretch/>
      </xdr:blipFill>
      <xdr:spPr>
        <a:xfrm>
          <a:off x="260106" y="235196"/>
          <a:ext cx="1859573" cy="4796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cei/Documentos%20Compartilhados/Servi&#231;o%20Estrat&#233;gia/Estrategia%202024-2028/Painel%202024.xlsx" TargetMode="External"/><Relationship Id="rId2" Type="http://schemas.openxmlformats.org/officeDocument/2006/relationships/externalLinkPath" Target="https://ebserhnet.sharepoint.com/sites/cei/Documentos%20Compartilhados/Servi&#231;o%20Estrat&#233;gia/Estrategia%202024-2028/Painel%202024.xlsx" TargetMode="External"/><Relationship Id="rId1" Type="http://schemas.openxmlformats.org/officeDocument/2006/relationships/externalLinkPath" Target="/sites/cei/Documentos%20Compartilhados/Servi&#231;o%20Estrat&#233;gia/Estrategia%202024-2028/Painel%2020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cei/Documentos%20Compartilhados/Servi&#231;o%20Estrat&#233;gia/1.1.%20Plano%20de%20Negocios/PNE%202025/Fichas/P103%20Ficha%20de%20Projeto%20Estrategico%20VP%20-%20Desenvolvimento%20da%20Rede%20Oncol&#243;gica%20da%20Ebserh.xlsx" TargetMode="External"/><Relationship Id="rId1" Type="http://schemas.openxmlformats.org/officeDocument/2006/relationships/externalLinkPath" Target="/sites/cei/Documentos%20Compartilhados/Servi&#231;o%20Estrat&#233;gia/1.1.%20Plano%20de%20Negocios/PNE%202025/Fichas/P103%20Ficha%20de%20Projeto%20Estrategico%20VP%20-%20Desenvolvimento%20da%20Rede%20Oncol&#243;gica%20da%20Ebserh.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ebserhnet.sharepoint.com/sites/PDEHUPES-Vigncia2024-2028/Documentos%20Compartilhados/CONTROLE%20E%20REPLANEJAMENTO/Revis&#227;o%20do%20PDE%202024-2028/2026_Vers&#227;o%205/01.%20Atualiza&#231;&#227;o%20dos%20Projetos%20(vers&#227;o%205)/1.03_Fichas%20de%20indicador%20e%20projeto_UGPESQ.xlsm" TargetMode="External"/><Relationship Id="rId2" Type="http://schemas.microsoft.com/office/2019/04/relationships/externalLinkLongPath" Target="/sites/PDEHUPES-Vigncia2024-2028/Documentos%20Compartilhados/CONTROLE%20E%20REPLANEJAMENTO/Revis&#227;o%20do%20PDE%202024-2028/2026_Vers&#227;o%205/01.%20Atualiza&#231;&#227;o%20dos%20Projetos%20(vers&#227;o%205)/1.03_Fichas%20de%20indicador%20e%20projeto_UGPESQ.xlsm?D3D27E1B" TargetMode="External"/><Relationship Id="rId1" Type="http://schemas.openxmlformats.org/officeDocument/2006/relationships/externalLinkPath" Target="file:///\\D3D27E1B\1.03_Fichas%20de%20indicador%20e%20projeto_UGPESQ.xlsm" TargetMode="External"/><Relationship Id="rId4" Type="http://schemas.openxmlformats.org/officeDocument/2006/relationships/externalLinkPath" Target="../../2026_Vers&#227;o%205/01.%20Atualiza&#231;&#227;o%20dos%20Projetos%20(vers&#227;o%205)/1.03_Fichas%20de%20indicador%20e%20projeto_UGPESQ.xlsm"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https://ebserhnet.sharepoint.com/sites/PDEHUPES-Vigncia2024-2028/Documentos%20Compartilhados/CONTROLE%20E%20REPLANEJAMENTO/Revis&#227;o%20do%20PDE%202024-2028/2026_Vers&#227;o%205/01.%20Atualiza&#231;&#227;o%20dos%20Projetos/Ficha%20de%20Projeto%20-%202.03%20QUALIFICA&#199;&#195;O%20DE%20PR&#193;TICAS%20DE%20GOVERNAN&#199;A%20CORPORATIVA,%20RESPONSABILIDADE%20SOCIAL%20E%20SUSTENTABILIDADE%20(02.2026.xlsm" TargetMode="External"/><Relationship Id="rId2" Type="http://schemas.microsoft.com/office/2019/04/relationships/externalLinkLongPath" Target="/sites/PDEHUPES-Vigncia2024-2028/Documentos%20Compartilhados/CONTROLE%20E%20REPLANEJAMENTO/Revis&#227;o%20do%20PDE%202024-2028/2026_Vers&#227;o%205/01.%20Atualiza&#231;&#227;o%20dos%20Projetos/Ficha%20de%20Projeto%20-%202.03%20QUALIFICA&#199;&#195;O%20DE%20PR&#193;TICAS%20DE%20GOVERNAN&#199;A%20CORPORATIVA,%20RESPONSABILIDADE%20SOCIAL%20E%20SUSTENTABILIDADE%20(02.2026.xlsm?9EA16A6E" TargetMode="External"/><Relationship Id="rId1" Type="http://schemas.openxmlformats.org/officeDocument/2006/relationships/externalLinkPath" Target="file:///\\9EA16A6E\Ficha%20de%20Projeto%20-%202.03%20QUALIFICA&#199;&#195;O%20DE%20PR&#193;TICAS%20DE%20GOVERNAN&#199;A%20CORPORATIVA,%20RESPONSABILIDADE%20SOCIAL%20E%20SUSTENTABILIDADE%20(02.2026.xlsm" TargetMode="External"/><Relationship Id="rId4" Type="http://schemas.openxmlformats.org/officeDocument/2006/relationships/externalLinkPath" Target="../../2026_Vers&#227;o%205/01.%20Atualiza&#231;&#227;o%20dos%20Projetos/Ficha%20de%20Projeto%20-%202.03%20QUALIFICA&#199;&#195;O%20DE%20PR&#193;TICAS%20DE%20GOVERNAN&#199;A%20CORPORATIVA,%20RESPONSABILIDADE%20SOCIAL%20E%20SUSTENTABILIDADE%20(02.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dicadores e projetos"/>
      <sheetName val="Painel "/>
      <sheetName val="Gerentes de Projetos"/>
      <sheetName val="Indicadores TCU"/>
      <sheetName val="Planilha2"/>
      <sheetName val="Ficha indicados PNE - revisão"/>
      <sheetName val="Painel 2024"/>
      <sheetName val="Monitoramento"/>
      <sheetName val="VP"/>
      <sheetName val="Planilha1"/>
      <sheetName val="Gerentes de Projetos (2)"/>
      <sheetName val="Controle M&amp;A"/>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103 Ficha de Projeto Estrategi"/>
      <sheetName val="Ficha do Projeto"/>
      <sheetName val="APOIO"/>
    </sheetNames>
    <sheetDataSet>
      <sheetData sheetId="0" refreshError="1"/>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Ficha do Projeto"/>
      <sheetName val="Indicador 1"/>
      <sheetName val="Indicador 2"/>
      <sheetName val="2. Relatório de eventos"/>
      <sheetName val="3. Ind. do Projeto (Opcional) "/>
      <sheetName val="4. Planej. de Riscos (Opcional)"/>
      <sheetName val="Planilha1"/>
      <sheetName val="Planilha2"/>
      <sheetName val="Planilha3"/>
      <sheetName val="VALIDAÇÃO"/>
    </sheetNames>
    <sheetDataSet>
      <sheetData sheetId="0" refreshError="1">
        <row r="3">
          <cell r="O3">
            <v>5</v>
          </cell>
        </row>
        <row r="4">
          <cell r="G4" t="str">
            <v>Projeto local (PDE)</v>
          </cell>
          <cell r="I4" t="str">
            <v>Hupes-UFBA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1. Resumo do Projeto"/>
      <sheetName val="2. Relatório de eventos"/>
      <sheetName val="3. Ind. do Projeto (Opcional) "/>
      <sheetName val="4. Planej. de Riscos (Opcional)"/>
      <sheetName val="Planilha1"/>
      <sheetName val="Planilha2"/>
      <sheetName val="Planilha3"/>
      <sheetName val="VALIDAÇÃO"/>
    </sheetNames>
    <sheetDataSet>
      <sheetData sheetId="0">
        <row r="3">
          <cell r="O3">
            <v>1</v>
          </cell>
        </row>
        <row r="4">
          <cell r="G4" t="str">
            <v>Projeto local (PDE)</v>
          </cell>
          <cell r="I4" t="str">
            <v>Hupes-UFBA</v>
          </cell>
        </row>
      </sheetData>
      <sheetData sheetId="1"/>
      <sheetData sheetId="2"/>
      <sheetData sheetId="3"/>
      <sheetData sheetId="4"/>
      <sheetData sheetId="5"/>
      <sheetData sheetId="6"/>
      <sheetData sheetId="7"/>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project.microsoft.com/ebserh.gov.br/pt-BR?org=org52862035.crm.dynamics.com&amp;clientType=DefaultOrg" TargetMode="External"/><Relationship Id="rId7" Type="http://schemas.openxmlformats.org/officeDocument/2006/relationships/hyperlink" Target="https://project.microsoft.com/ebserh.gov.br/pt-BR?org=org52862035.crm.dynamics.com&amp;clientType=DefaultOrg" TargetMode="External"/><Relationship Id="rId2" Type="http://schemas.openxmlformats.org/officeDocument/2006/relationships/hyperlink" Target="https://project.microsoft.com/ebserh.gov.br/pt-BR?org=org52862035.crm.dynamics.com&amp;clientType=DefaultOrg" TargetMode="External"/><Relationship Id="rId1" Type="http://schemas.openxmlformats.org/officeDocument/2006/relationships/hyperlink" Target="https://project.microsoft.com/ebserh.gov.br/pt-BR?org=org52862035.crm.dynamics.com&amp;clientType=DefaultOrg" TargetMode="External"/><Relationship Id="rId6" Type="http://schemas.openxmlformats.org/officeDocument/2006/relationships/hyperlink" Target="https://project.microsoft.com/ebserh.gov.br/pt-BR?org=org52862035.crm.dynamics.com&amp;clientType=DefaultOrg" TargetMode="External"/><Relationship Id="rId5" Type="http://schemas.openxmlformats.org/officeDocument/2006/relationships/hyperlink" Target="https://project.microsoft.com/ebserh.gov.br/pt-BR?org=org52862035.crm.dynamics.com&amp;clientType=DefaultOrg" TargetMode="External"/><Relationship Id="rId4" Type="http://schemas.openxmlformats.org/officeDocument/2006/relationships/hyperlink" Target="https://project.microsoft.com/ebserh.gov.br/pt-BR?org=org52862035.crm.dynamics.com&amp;clientType=DefaultOrg"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planner.cloud.microsoft/webui/premiumplan/45edec69-113d-4acc-ad11-034b081ad447/org/e462554c-34c9-474e-801e-5d3c375b2299?tid=64d34ddd-aff0-4d95-b7f1-0734a5c845e5"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60C6A-D528-4660-9A7B-BB85C083DE8B}">
  <sheetPr codeName="Planilha1">
    <pageSetUpPr fitToPage="1"/>
  </sheetPr>
  <dimension ref="A1:K9"/>
  <sheetViews>
    <sheetView zoomScale="70" zoomScaleNormal="70" workbookViewId="0">
      <selection activeCell="F8" sqref="F8"/>
    </sheetView>
  </sheetViews>
  <sheetFormatPr defaultColWidth="9.140625" defaultRowHeight="99.95" customHeight="1" x14ac:dyDescent="0.3"/>
  <cols>
    <col min="1" max="1" width="26.140625" style="23" customWidth="1"/>
    <col min="2" max="2" width="9.140625" style="21" bestFit="1"/>
    <col min="3" max="3" width="43.140625" style="24" customWidth="1"/>
    <col min="4" max="4" width="10.28515625" style="24" customWidth="1"/>
    <col min="5" max="5" width="38.28515625" style="24" customWidth="1"/>
    <col min="6" max="6" width="63.28515625" style="24" customWidth="1"/>
    <col min="7" max="7" width="92.140625" style="24" customWidth="1"/>
    <col min="8" max="8" width="21.5703125" style="23" customWidth="1"/>
    <col min="9" max="9" width="26.140625" style="21" customWidth="1"/>
    <col min="10" max="10" width="25.5703125" style="21" customWidth="1"/>
    <col min="11" max="11" width="22.28515625" style="21" customWidth="1"/>
    <col min="12" max="16384" width="9.140625" style="21"/>
  </cols>
  <sheetData>
    <row r="1" spans="1:11" s="22" customFormat="1" ht="28.5" x14ac:dyDescent="0.25">
      <c r="A1" s="25"/>
      <c r="B1" s="26" t="s">
        <v>0</v>
      </c>
      <c r="C1" s="27"/>
      <c r="D1" s="27"/>
      <c r="E1" s="27"/>
      <c r="F1" s="27"/>
      <c r="G1" s="27"/>
      <c r="H1" s="25"/>
    </row>
    <row r="2" spans="1:11" ht="31.5" x14ac:dyDescent="0.25">
      <c r="A2" s="33" t="s">
        <v>1</v>
      </c>
      <c r="B2" s="33" t="s">
        <v>2</v>
      </c>
      <c r="C2" s="33" t="s">
        <v>3</v>
      </c>
      <c r="D2" s="33" t="s">
        <v>4</v>
      </c>
      <c r="E2" s="33" t="s">
        <v>5</v>
      </c>
      <c r="F2" s="33" t="s">
        <v>6</v>
      </c>
      <c r="G2" s="33" t="s">
        <v>7</v>
      </c>
      <c r="H2" s="33" t="s">
        <v>8</v>
      </c>
      <c r="I2" s="33" t="s">
        <v>9</v>
      </c>
      <c r="J2" s="33" t="s">
        <v>10</v>
      </c>
      <c r="K2" s="33" t="s">
        <v>11</v>
      </c>
    </row>
    <row r="3" spans="1:11" ht="75" x14ac:dyDescent="0.25">
      <c r="A3" s="28" t="s">
        <v>12</v>
      </c>
      <c r="B3" s="34" t="s">
        <v>13</v>
      </c>
      <c r="C3" s="35" t="s">
        <v>14</v>
      </c>
      <c r="D3" s="30" t="s">
        <v>15</v>
      </c>
      <c r="E3" s="38" t="s">
        <v>16</v>
      </c>
      <c r="F3" s="41" t="s">
        <v>17</v>
      </c>
      <c r="G3" s="39" t="s">
        <v>18</v>
      </c>
      <c r="H3" s="30" t="s">
        <v>19</v>
      </c>
      <c r="I3" s="30" t="s">
        <v>20</v>
      </c>
      <c r="J3" s="30" t="s">
        <v>21</v>
      </c>
      <c r="K3" s="30" t="s">
        <v>22</v>
      </c>
    </row>
    <row r="4" spans="1:11" ht="75" x14ac:dyDescent="0.25">
      <c r="A4" s="28" t="s">
        <v>23</v>
      </c>
      <c r="B4" s="36" t="s">
        <v>24</v>
      </c>
      <c r="C4" s="29" t="s">
        <v>25</v>
      </c>
      <c r="D4" s="30" t="s">
        <v>26</v>
      </c>
      <c r="E4" s="38" t="s">
        <v>27</v>
      </c>
      <c r="F4" s="41" t="s">
        <v>28</v>
      </c>
      <c r="G4" s="39" t="s">
        <v>29</v>
      </c>
      <c r="H4" s="31" t="s">
        <v>30</v>
      </c>
      <c r="I4" s="30" t="s">
        <v>31</v>
      </c>
      <c r="J4" s="30"/>
      <c r="K4" s="42" t="s">
        <v>32</v>
      </c>
    </row>
    <row r="5" spans="1:11" ht="75" x14ac:dyDescent="0.25">
      <c r="A5" s="28" t="s">
        <v>23</v>
      </c>
      <c r="B5" s="36" t="s">
        <v>33</v>
      </c>
      <c r="C5" s="29" t="s">
        <v>34</v>
      </c>
      <c r="D5" s="30" t="s">
        <v>35</v>
      </c>
      <c r="E5" s="38" t="s">
        <v>36</v>
      </c>
      <c r="F5" s="41" t="s">
        <v>37</v>
      </c>
      <c r="G5" s="40" t="s">
        <v>38</v>
      </c>
      <c r="H5" s="31" t="s">
        <v>30</v>
      </c>
      <c r="I5" s="30" t="s">
        <v>31</v>
      </c>
      <c r="J5" s="30"/>
      <c r="K5" s="42" t="s">
        <v>32</v>
      </c>
    </row>
    <row r="6" spans="1:11" ht="160.5" customHeight="1" x14ac:dyDescent="0.25">
      <c r="A6" s="28" t="s">
        <v>23</v>
      </c>
      <c r="B6" s="36" t="s">
        <v>33</v>
      </c>
      <c r="C6" s="29" t="s">
        <v>34</v>
      </c>
      <c r="D6" s="30" t="s">
        <v>39</v>
      </c>
      <c r="E6" s="38" t="s">
        <v>40</v>
      </c>
      <c r="F6" s="41" t="s">
        <v>41</v>
      </c>
      <c r="G6" s="40" t="s">
        <v>42</v>
      </c>
      <c r="H6" s="31" t="s">
        <v>30</v>
      </c>
      <c r="I6" s="30" t="s">
        <v>43</v>
      </c>
      <c r="J6" s="30" t="s">
        <v>44</v>
      </c>
      <c r="K6" s="30" t="s">
        <v>22</v>
      </c>
    </row>
    <row r="7" spans="1:11" ht="75" x14ac:dyDescent="0.25">
      <c r="A7" s="28" t="s">
        <v>45</v>
      </c>
      <c r="B7" s="37" t="s">
        <v>46</v>
      </c>
      <c r="C7" s="32" t="s">
        <v>47</v>
      </c>
      <c r="D7" s="30" t="s">
        <v>48</v>
      </c>
      <c r="E7" s="38" t="s">
        <v>49</v>
      </c>
      <c r="F7" s="41" t="s">
        <v>50</v>
      </c>
      <c r="G7" s="39" t="s">
        <v>51</v>
      </c>
      <c r="H7" s="30" t="s">
        <v>52</v>
      </c>
      <c r="I7" s="30" t="s">
        <v>21</v>
      </c>
      <c r="J7" s="30" t="s">
        <v>53</v>
      </c>
      <c r="K7" s="30" t="s">
        <v>22</v>
      </c>
    </row>
    <row r="8" spans="1:11" ht="99.95" customHeight="1" x14ac:dyDescent="0.25">
      <c r="A8" s="28" t="s">
        <v>45</v>
      </c>
      <c r="B8" s="37" t="s">
        <v>54</v>
      </c>
      <c r="C8" s="32" t="s">
        <v>55</v>
      </c>
      <c r="D8" s="30" t="s">
        <v>56</v>
      </c>
      <c r="E8" s="38" t="s">
        <v>57</v>
      </c>
      <c r="F8" s="41" t="s">
        <v>58</v>
      </c>
      <c r="G8" s="39" t="s">
        <v>59</v>
      </c>
      <c r="H8" s="31" t="s">
        <v>60</v>
      </c>
      <c r="I8" s="30" t="s">
        <v>61</v>
      </c>
      <c r="J8" s="30" t="s">
        <v>62</v>
      </c>
      <c r="K8" s="30" t="s">
        <v>22</v>
      </c>
    </row>
    <row r="9" spans="1:11" ht="99.95" customHeight="1" x14ac:dyDescent="0.25">
      <c r="A9" s="28" t="s">
        <v>45</v>
      </c>
      <c r="B9" s="37" t="s">
        <v>63</v>
      </c>
      <c r="C9" s="32" t="s">
        <v>64</v>
      </c>
      <c r="D9" s="30" t="s">
        <v>65</v>
      </c>
      <c r="E9" s="38" t="s">
        <v>66</v>
      </c>
      <c r="F9" s="41" t="s">
        <v>67</v>
      </c>
      <c r="G9" s="40" t="s">
        <v>68</v>
      </c>
      <c r="H9" s="30" t="s">
        <v>30</v>
      </c>
      <c r="I9" s="30" t="s">
        <v>69</v>
      </c>
      <c r="J9" s="30" t="s">
        <v>31</v>
      </c>
      <c r="K9" s="42" t="s">
        <v>32</v>
      </c>
    </row>
  </sheetData>
  <autoFilter ref="A2:K4" xr:uid="{35903F15-A951-4C85-BE0F-5C1F88365BC2}"/>
  <conditionalFormatting sqref="C3:F3">
    <cfRule type="cellIs" dxfId="23" priority="9" operator="equal">
      <formula>""</formula>
    </cfRule>
  </conditionalFormatting>
  <conditionalFormatting sqref="D4 D6">
    <cfRule type="cellIs" dxfId="22" priority="6" operator="equal">
      <formula>""</formula>
    </cfRule>
  </conditionalFormatting>
  <conditionalFormatting sqref="F4:F9">
    <cfRule type="cellIs" dxfId="21" priority="2" operator="equal">
      <formula>""</formula>
    </cfRule>
  </conditionalFormatting>
  <conditionalFormatting sqref="G3:G9">
    <cfRule type="cellIs" dxfId="20" priority="7" operator="equal">
      <formula>""</formula>
    </cfRule>
  </conditionalFormatting>
  <conditionalFormatting sqref="H3:I3">
    <cfRule type="cellIs" dxfId="19" priority="8" operator="equal">
      <formula>""</formula>
    </cfRule>
  </conditionalFormatting>
  <conditionalFormatting sqref="I4:I6">
    <cfRule type="cellIs" dxfId="18" priority="5" operator="equal">
      <formula>""</formula>
    </cfRule>
  </conditionalFormatting>
  <conditionalFormatting sqref="I8:I9">
    <cfRule type="cellIs" dxfId="17" priority="4" operator="equal">
      <formula>""</formula>
    </cfRule>
  </conditionalFormatting>
  <conditionalFormatting sqref="J3:J9">
    <cfRule type="cellIs" dxfId="16" priority="1" operator="equal">
      <formula>""</formula>
    </cfRule>
  </conditionalFormatting>
  <conditionalFormatting sqref="K3:K9">
    <cfRule type="containsText" dxfId="15" priority="13" operator="containsText" text="Em andamento">
      <formula>NOT(ISERROR(SEARCH("Em andamento",K3)))</formula>
    </cfRule>
    <cfRule type="containsText" dxfId="14" priority="14" operator="containsText" text="Descontinuado">
      <formula>NOT(ISERROR(SEARCH("Descontinuado",K3)))</formula>
    </cfRule>
  </conditionalFormatting>
  <hyperlinks>
    <hyperlink ref="F3" r:id="rId1" location="/taskgrid?projectId=C2986A02-42D4-4DAB-9809-2D1220163A1F&amp;type=0&amp;appId=aa08498f-8f7a-ea11-a812-000d3a569e93" xr:uid="{32B8EDCF-FA66-4EFF-A231-FE4774F8B9F7}"/>
    <hyperlink ref="F4" r:id="rId2" location="/taskgrid?projectId=25CE02D4-2E1D-47EA-A34F-000512679DAD&amp;type=0&amp;appId=aa08498f-8f7a-ea11-a812-000d3a569e93" xr:uid="{63307E0F-80C0-440F-94BE-3AED79AC1E14}"/>
    <hyperlink ref="F5" r:id="rId3" location="/taskgrid?projectId=1F69D06C-341C-4807-BBA1-8FF5770E1C44&amp;type=0&amp;appId=aa08498f-8f7a-ea11-a812-000d3a569e93" xr:uid="{709FC689-F9EF-4628-A4EA-F0DD2F1D83B8}"/>
    <hyperlink ref="F6" r:id="rId4" location="/taskgrid?projectId=049A5E70-65FB-4BDA-85C4-19502D7841F0&amp;type=0&amp;appId=aa08498f-8f7a-ea11-a812-000d3a569e93" xr:uid="{358F9D23-553A-4CC9-8695-45BCE38E8D92}"/>
    <hyperlink ref="F7" r:id="rId5" location="/taskgrid?projectId=AE395752-8539-45E0-81B3-7BFFE0CB2500&amp;type=0&amp;appId=aa08498f-8f7a-ea11-a812-000d3a569e93" xr:uid="{477E137D-E576-48DB-AEA8-AF2D77A044E6}"/>
    <hyperlink ref="F8" r:id="rId6" location="/taskgrid?projectId=57AED0D2-B66A-4373-93E9-42848A7BA36C&amp;type=0&amp;appId=aa08498f-8f7a-ea11-a812-000d3a569e93" xr:uid="{44B15832-706D-4514-8E9E-83364111E9AE}"/>
    <hyperlink ref="F9" r:id="rId7" location="/taskgrid?projectId=5F8BD1DB-0C3D-4736-8500-A5DCE9D0067D&amp;type=0&amp;appId=aa08498f-8f7a-ea11-a812-000d3a569e93" xr:uid="{D438F8AC-DD6A-4890-BC4A-5734FE8A647B}"/>
  </hyperlinks>
  <pageMargins left="0.51181102362204722" right="0.51181102362204722" top="0.78740157480314965" bottom="0.78740157480314965" header="0.31496062992125984" footer="0.31496062992125984"/>
  <pageSetup paperSize="9" scale="37" fitToHeight="0" orientation="landscape" r:id="rId8"/>
  <headerFooter>
    <oddFooter xml:space="preserve">&amp;RAprovado em 07/12/2023, conforme Resolução XXX do Conselho de Administração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67DF4-3B2C-4C04-B2CB-070697A682B2}">
  <sheetPr>
    <tabColor rgb="FF00B050"/>
  </sheetPr>
  <dimension ref="B2:G36"/>
  <sheetViews>
    <sheetView showGridLines="0" zoomScaleNormal="100" zoomScaleSheetLayoutView="130" workbookViewId="0">
      <selection activeCell="K30" sqref="K30"/>
    </sheetView>
  </sheetViews>
  <sheetFormatPr defaultColWidth="8.85546875" defaultRowHeight="15" x14ac:dyDescent="0.25"/>
  <cols>
    <col min="1" max="1" width="2.140625" customWidth="1"/>
    <col min="2" max="2" width="45.5703125" customWidth="1"/>
    <col min="3" max="3" width="59.28515625" customWidth="1"/>
    <col min="4" max="4" width="16.42578125" customWidth="1"/>
    <col min="5" max="5" width="15.85546875" customWidth="1"/>
    <col min="6" max="6" width="14" customWidth="1"/>
  </cols>
  <sheetData>
    <row r="2" spans="2:6" x14ac:dyDescent="0.25">
      <c r="B2" s="152" t="s">
        <v>70</v>
      </c>
      <c r="C2" s="173" t="s">
        <v>71</v>
      </c>
      <c r="D2" s="174" t="s">
        <v>72</v>
      </c>
      <c r="E2" s="176" t="s">
        <v>73</v>
      </c>
      <c r="F2" s="178" t="s">
        <v>74</v>
      </c>
    </row>
    <row r="3" spans="2:6" x14ac:dyDescent="0.25">
      <c r="B3" s="172"/>
      <c r="C3" s="173"/>
      <c r="D3" s="175"/>
      <c r="E3" s="177"/>
      <c r="F3" s="179"/>
    </row>
    <row r="4" spans="2:6" ht="18.75" x14ac:dyDescent="0.25">
      <c r="B4" s="172"/>
      <c r="C4" s="173"/>
      <c r="D4" s="43" t="s">
        <v>393</v>
      </c>
      <c r="E4" s="43" t="s">
        <v>411</v>
      </c>
      <c r="F4" s="44" t="s">
        <v>376</v>
      </c>
    </row>
    <row r="5" spans="2:6" ht="15.75" thickBot="1" x14ac:dyDescent="0.3">
      <c r="B5" s="163" t="s">
        <v>77</v>
      </c>
      <c r="C5" s="163"/>
      <c r="D5" s="163"/>
      <c r="E5" s="163"/>
      <c r="F5" s="163"/>
    </row>
    <row r="6" spans="2:6" ht="16.5" thickTop="1" thickBot="1" x14ac:dyDescent="0.3">
      <c r="B6" s="4" t="s">
        <v>78</v>
      </c>
      <c r="C6" s="180" t="s">
        <v>412</v>
      </c>
      <c r="D6" s="181"/>
      <c r="E6" s="181"/>
      <c r="F6" s="182"/>
    </row>
    <row r="7" spans="2:6" ht="16.5" thickTop="1" thickBot="1" x14ac:dyDescent="0.3">
      <c r="B7" s="4" t="s">
        <v>79</v>
      </c>
      <c r="C7" s="183" t="s">
        <v>413</v>
      </c>
      <c r="D7" s="183"/>
      <c r="E7" s="183"/>
      <c r="F7" s="184"/>
    </row>
    <row r="8" spans="2:6" ht="16.5" thickTop="1" thickBot="1" x14ac:dyDescent="0.3">
      <c r="B8" s="4" t="s">
        <v>80</v>
      </c>
      <c r="C8" s="189"/>
      <c r="D8" s="189"/>
      <c r="E8" s="189"/>
      <c r="F8" s="184"/>
    </row>
    <row r="9" spans="2:6" ht="31.5" thickTop="1" thickBot="1" x14ac:dyDescent="0.3">
      <c r="B9" s="4" t="s">
        <v>81</v>
      </c>
      <c r="C9" s="189" t="s">
        <v>414</v>
      </c>
      <c r="D9" s="189"/>
      <c r="E9" s="189"/>
      <c r="F9" s="184"/>
    </row>
    <row r="10" spans="2:6" ht="16.5" thickTop="1" thickBot="1" x14ac:dyDescent="0.3">
      <c r="B10" s="4" t="s">
        <v>83</v>
      </c>
      <c r="C10" s="307"/>
      <c r="D10" s="307"/>
      <c r="E10" s="307"/>
      <c r="F10" s="311"/>
    </row>
    <row r="11" spans="2:6" ht="16.5" thickTop="1" thickBot="1" x14ac:dyDescent="0.3">
      <c r="B11" s="4" t="s">
        <v>84</v>
      </c>
      <c r="C11" s="307"/>
      <c r="D11" s="307"/>
      <c r="E11" s="307"/>
      <c r="F11" s="311"/>
    </row>
    <row r="12" spans="2:6" ht="16.5" thickTop="1" thickBot="1" x14ac:dyDescent="0.3">
      <c r="B12" s="4" t="s">
        <v>85</v>
      </c>
      <c r="C12" s="183" t="s">
        <v>45</v>
      </c>
      <c r="D12" s="183" t="s">
        <v>399</v>
      </c>
      <c r="E12" s="183" t="s">
        <v>399</v>
      </c>
      <c r="F12" s="184" t="s">
        <v>399</v>
      </c>
    </row>
    <row r="13" spans="2:6" ht="16.5" thickTop="1" thickBot="1" x14ac:dyDescent="0.3">
      <c r="B13" s="4" t="s">
        <v>87</v>
      </c>
      <c r="C13" s="183" t="s">
        <v>400</v>
      </c>
      <c r="D13" s="183"/>
      <c r="E13" s="183"/>
      <c r="F13" s="184"/>
    </row>
    <row r="14" spans="2:6" ht="16.5" thickTop="1" thickBot="1" x14ac:dyDescent="0.3">
      <c r="B14" s="4" t="s">
        <v>89</v>
      </c>
      <c r="C14" s="307"/>
      <c r="D14" s="307" t="s">
        <v>401</v>
      </c>
      <c r="E14" s="307" t="s">
        <v>401</v>
      </c>
      <c r="F14" s="311" t="s">
        <v>401</v>
      </c>
    </row>
    <row r="15" spans="2:6" ht="16.5" thickTop="1" thickBot="1" x14ac:dyDescent="0.3">
      <c r="B15" s="4" t="s">
        <v>91</v>
      </c>
      <c r="C15" s="189"/>
      <c r="D15" s="189"/>
      <c r="E15" s="189"/>
      <c r="F15" s="184"/>
    </row>
    <row r="16" spans="2:6" ht="16.5" thickTop="1" thickBot="1" x14ac:dyDescent="0.3">
      <c r="B16" s="4" t="s">
        <v>94</v>
      </c>
      <c r="C16" s="189"/>
      <c r="D16" s="189"/>
      <c r="E16" s="189"/>
      <c r="F16" s="184"/>
    </row>
    <row r="17" spans="2:7" ht="16.5" thickTop="1" thickBot="1" x14ac:dyDescent="0.3">
      <c r="B17" s="4" t="s">
        <v>95</v>
      </c>
      <c r="C17" s="190" t="s">
        <v>415</v>
      </c>
      <c r="D17" s="190"/>
      <c r="E17" s="190"/>
      <c r="F17" s="191"/>
    </row>
    <row r="18" spans="2:7" ht="16.5" thickTop="1" thickBot="1" x14ac:dyDescent="0.3">
      <c r="B18" s="4" t="s">
        <v>97</v>
      </c>
      <c r="C18" s="190" t="s">
        <v>416</v>
      </c>
      <c r="D18" s="190"/>
      <c r="E18" s="190"/>
      <c r="F18" s="191"/>
    </row>
    <row r="19" spans="2:7" ht="30" customHeight="1" thickTop="1" thickBot="1" x14ac:dyDescent="0.3">
      <c r="B19" s="20" t="s">
        <v>99</v>
      </c>
      <c r="C19" s="189" t="s">
        <v>417</v>
      </c>
      <c r="D19" s="189"/>
      <c r="E19" s="189"/>
      <c r="F19" s="184"/>
    </row>
    <row r="20" spans="2:7" ht="16.5" customHeight="1" thickTop="1" thickBot="1" x14ac:dyDescent="0.3">
      <c r="B20" s="192" t="s">
        <v>101</v>
      </c>
      <c r="C20" s="193"/>
      <c r="D20" s="193"/>
      <c r="E20" s="193"/>
      <c r="F20" s="194"/>
    </row>
    <row r="21" spans="2:7" ht="16.5" thickTop="1" thickBot="1" x14ac:dyDescent="0.3">
      <c r="B21" s="316" t="s">
        <v>102</v>
      </c>
      <c r="C21" s="317"/>
      <c r="D21" s="318"/>
      <c r="E21" s="5" t="s">
        <v>103</v>
      </c>
      <c r="F21" s="6" t="s">
        <v>104</v>
      </c>
    </row>
    <row r="22" spans="2:7" ht="16.5" customHeight="1" thickTop="1" thickBot="1" x14ac:dyDescent="0.3">
      <c r="B22" s="186" t="s">
        <v>418</v>
      </c>
      <c r="C22" s="187"/>
      <c r="D22" s="188"/>
      <c r="E22" s="18"/>
      <c r="F22" s="19"/>
    </row>
    <row r="23" spans="2:7" ht="16.5" customHeight="1" thickTop="1" thickBot="1" x14ac:dyDescent="0.3">
      <c r="B23" s="186" t="s">
        <v>419</v>
      </c>
      <c r="C23" s="187"/>
      <c r="D23" s="188"/>
      <c r="E23" s="18"/>
      <c r="F23" s="19"/>
    </row>
    <row r="24" spans="2:7" ht="16.5" thickTop="1" thickBot="1" x14ac:dyDescent="0.3">
      <c r="B24" s="186" t="s">
        <v>420</v>
      </c>
      <c r="C24" s="187"/>
      <c r="D24" s="188"/>
      <c r="E24" s="18"/>
      <c r="F24" s="19"/>
    </row>
    <row r="25" spans="2:7" ht="16.5" customHeight="1" thickTop="1" thickBot="1" x14ac:dyDescent="0.3">
      <c r="B25" s="319" t="s">
        <v>421</v>
      </c>
      <c r="C25" s="320"/>
      <c r="D25" s="321"/>
      <c r="E25" s="18"/>
      <c r="F25" s="19"/>
      <c r="G25" s="17" t="s">
        <v>422</v>
      </c>
    </row>
    <row r="26" spans="2:7" ht="16.5" thickTop="1" thickBot="1" x14ac:dyDescent="0.3">
      <c r="B26" s="319" t="s">
        <v>423</v>
      </c>
      <c r="C26" s="320"/>
      <c r="D26" s="321"/>
      <c r="E26" s="18"/>
      <c r="F26" s="19"/>
    </row>
    <row r="27" spans="2:7" ht="16.5" thickTop="1" thickBot="1" x14ac:dyDescent="0.3">
      <c r="B27" s="186"/>
      <c r="C27" s="187"/>
      <c r="D27" s="188"/>
      <c r="E27" s="7"/>
      <c r="F27" s="8"/>
    </row>
    <row r="28" spans="2:7" ht="16.5" thickTop="1" thickBot="1" x14ac:dyDescent="0.3">
      <c r="B28" s="186"/>
      <c r="C28" s="187"/>
      <c r="D28" s="188"/>
      <c r="E28" s="7"/>
      <c r="F28" s="8"/>
    </row>
    <row r="29" spans="2:7" ht="16.5" thickTop="1" thickBot="1" x14ac:dyDescent="0.3">
      <c r="B29" s="186"/>
      <c r="C29" s="187"/>
      <c r="D29" s="188"/>
      <c r="E29" s="7"/>
      <c r="F29" s="8"/>
    </row>
    <row r="30" spans="2:7" ht="16.5" thickTop="1" thickBot="1" x14ac:dyDescent="0.3">
      <c r="B30" s="186"/>
      <c r="C30" s="187"/>
      <c r="D30" s="188"/>
      <c r="E30" s="7"/>
      <c r="F30" s="8"/>
    </row>
    <row r="31" spans="2:7" ht="15.75" thickTop="1" x14ac:dyDescent="0.25">
      <c r="B31" s="198"/>
      <c r="C31" s="199"/>
      <c r="D31" s="200"/>
      <c r="E31" s="9"/>
      <c r="F31" s="10"/>
    </row>
    <row r="32" spans="2:7" ht="24" customHeight="1" x14ac:dyDescent="0.25">
      <c r="B32" s="11"/>
      <c r="C32" s="12"/>
      <c r="D32" s="12"/>
      <c r="E32" s="13"/>
      <c r="F32" s="14" t="str">
        <f ca="1">"Atualizado em " &amp; TEXT(NOW(),"dd/mm/aaaa hh:mm")</f>
        <v>Atualizado em 22/07/2026 12:25</v>
      </c>
    </row>
    <row r="36" spans="2:2" ht="15.75" x14ac:dyDescent="0.25">
      <c r="B36" s="15" t="s">
        <v>110</v>
      </c>
    </row>
  </sheetData>
  <sheetProtection formatColumns="0" formatRows="0"/>
  <dataConsolidate/>
  <mergeCells count="32">
    <mergeCell ref="B30:D30"/>
    <mergeCell ref="B31:D31"/>
    <mergeCell ref="B24:D24"/>
    <mergeCell ref="B25:D25"/>
    <mergeCell ref="B26:D26"/>
    <mergeCell ref="B27:D27"/>
    <mergeCell ref="B28:D28"/>
    <mergeCell ref="B29:D29"/>
    <mergeCell ref="B23:D23"/>
    <mergeCell ref="C12:F12"/>
    <mergeCell ref="C13:F13"/>
    <mergeCell ref="C14:F14"/>
    <mergeCell ref="C15:F15"/>
    <mergeCell ref="C16:F16"/>
    <mergeCell ref="C17:F17"/>
    <mergeCell ref="C18:F18"/>
    <mergeCell ref="C19:F19"/>
    <mergeCell ref="B20:F20"/>
    <mergeCell ref="B21:D21"/>
    <mergeCell ref="B22:D22"/>
    <mergeCell ref="C11:F11"/>
    <mergeCell ref="B2:B4"/>
    <mergeCell ref="C2:C4"/>
    <mergeCell ref="D2:D3"/>
    <mergeCell ref="E2:E3"/>
    <mergeCell ref="F2:F3"/>
    <mergeCell ref="B5:F5"/>
    <mergeCell ref="C6:F6"/>
    <mergeCell ref="C7:F7"/>
    <mergeCell ref="C8:F8"/>
    <mergeCell ref="C9:F9"/>
    <mergeCell ref="C10:F10"/>
  </mergeCells>
  <dataValidations count="8">
    <dataValidation allowBlank="1" showInputMessage="1" showErrorMessage="1" promptTitle="Objetivo do projeto:" prompt="Descreva o objetivo do projeto a partir da técnica SMART (ser específico, mensurável, alcançável, realista e definido no tempo)." sqref="C19:F19" xr:uid="{CC202B4A-3495-4D9A-AC9A-23D5F8E9AA6A}"/>
    <dataValidation type="date" operator="greaterThan" allowBlank="1" showErrorMessage="1" errorTitle="Data inválida" error="Informe uma data válida" promptTitle="Data de término do projeto" sqref="C11:F11" xr:uid="{9305300F-1870-495A-B1EF-641BB10C69B5}">
      <formula1>40179</formula1>
    </dataValidation>
    <dataValidation allowBlank="1" showInputMessage="1" showErrorMessage="1" promptTitle="Causa raiz" prompt="A principal causa que dá origem ao macroproblema." sqref="C18:F18" xr:uid="{DCB9C429-9F0D-4B8F-A5B7-0CF81DE0DEF7}"/>
    <dataValidation allowBlank="1" showInputMessage="1" showErrorMessage="1" promptTitle="Macroproblema" prompt="Descrição do principal problema de acordo com a perspectiva do público alvo associado ao pilar estratégico ao qual o projeto está relacionado. Trata-se do problema que originou a criação do projeto e que deve ser resolvido a partir das entregas do projeto" sqref="C17:F17" xr:uid="{C5F3E761-2696-4E7D-9970-4D62290E9D58}"/>
    <dataValidation type="date" operator="greaterThan" allowBlank="1" showInputMessage="1" showErrorMessage="1" errorTitle="Data inválida" error="Informe uma data válida" promptTitle="Informe uma data" sqref="C10:F10" xr:uid="{EC1398D1-9EA8-499B-94BF-30DE9BABF9E3}">
      <formula1>40179</formula1>
    </dataValidation>
    <dataValidation allowBlank="1" showInputMessage="1" showErrorMessage="1" promptTitle="Entregas previstas" prompt="Descreva os produtos que serão entregues a partir da realização das diversas tarefas agrupadas nas macroatividades." sqref="B21:D21 C23:C27 B22:B27 D23:D31" xr:uid="{3128F068-CC2D-4206-BE3F-FDE8D4DC5A9C}"/>
    <dataValidation allowBlank="1" showInputMessage="1" showErrorMessage="1" promptTitle="Macroatividade" prompt="Descreva as grantes atividades a serem desenvolvidas dentro do escopo do projeto considerando que essas atividades representam a construção das entregas previstas para o projeto." sqref="B28:C31" xr:uid="{0D38BED8-40AB-42EB-8219-A915926242C0}"/>
    <dataValidation allowBlank="1" showErrorMessage="1" promptTitle="Versão" sqref="F4" xr:uid="{E05B4DB2-A9AE-46D5-ADF5-C20694F2DDAC}"/>
  </dataValidations>
  <pageMargins left="0.51181102362204722" right="0.51181102362204722" top="0.78740157480314965" bottom="0.78740157480314965" header="0.31496062992125984" footer="0.31496062992125984"/>
  <pageSetup paperSize="9" scale="76"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35C64-15CE-4697-AFA4-10B619808BB3}">
  <sheetPr codeName="Planilha3">
    <tabColor rgb="FF0F7719"/>
  </sheetPr>
  <dimension ref="B2:F35"/>
  <sheetViews>
    <sheetView showGridLines="0" zoomScaleNormal="100" zoomScaleSheetLayoutView="130" workbookViewId="0">
      <selection activeCell="C15" sqref="C15:F15"/>
    </sheetView>
  </sheetViews>
  <sheetFormatPr defaultColWidth="8.85546875" defaultRowHeight="15" x14ac:dyDescent="0.25"/>
  <cols>
    <col min="1" max="1" width="2.140625" customWidth="1"/>
    <col min="2" max="2" width="46.5703125" customWidth="1"/>
    <col min="3" max="3" width="56.42578125" customWidth="1"/>
    <col min="4" max="4" width="13.85546875" customWidth="1"/>
    <col min="5" max="5" width="14.28515625" customWidth="1"/>
    <col min="6" max="6" width="14" customWidth="1"/>
  </cols>
  <sheetData>
    <row r="2" spans="2:6" x14ac:dyDescent="0.25">
      <c r="B2" s="152" t="s">
        <v>70</v>
      </c>
      <c r="C2" s="173" t="s">
        <v>71</v>
      </c>
      <c r="D2" s="174" t="s">
        <v>72</v>
      </c>
      <c r="E2" s="176" t="s">
        <v>73</v>
      </c>
      <c r="F2" s="178" t="s">
        <v>74</v>
      </c>
    </row>
    <row r="3" spans="2:6" x14ac:dyDescent="0.25">
      <c r="B3" s="172"/>
      <c r="C3" s="173"/>
      <c r="D3" s="175"/>
      <c r="E3" s="177"/>
      <c r="F3" s="179"/>
    </row>
    <row r="4" spans="2:6" ht="18.75" x14ac:dyDescent="0.25">
      <c r="B4" s="172"/>
      <c r="C4" s="173"/>
      <c r="D4" s="2" t="s">
        <v>15</v>
      </c>
      <c r="E4" s="1" t="s">
        <v>75</v>
      </c>
      <c r="F4" s="3" t="s">
        <v>76</v>
      </c>
    </row>
    <row r="5" spans="2:6" ht="15.75" thickBot="1" x14ac:dyDescent="0.3">
      <c r="B5" s="163" t="s">
        <v>77</v>
      </c>
      <c r="C5" s="163"/>
      <c r="D5" s="163"/>
      <c r="E5" s="163"/>
      <c r="F5" s="163"/>
    </row>
    <row r="6" spans="2:6" ht="16.5" thickTop="1" thickBot="1" x14ac:dyDescent="0.3">
      <c r="B6" s="4" t="s">
        <v>78</v>
      </c>
      <c r="C6" s="180" t="s">
        <v>16</v>
      </c>
      <c r="D6" s="181"/>
      <c r="E6" s="181"/>
      <c r="F6" s="182"/>
    </row>
    <row r="7" spans="2:6" ht="16.5" thickTop="1" thickBot="1" x14ac:dyDescent="0.3">
      <c r="B7" s="4" t="s">
        <v>79</v>
      </c>
      <c r="C7" s="183" t="s">
        <v>20</v>
      </c>
      <c r="D7" s="183"/>
      <c r="E7" s="183"/>
      <c r="F7" s="184"/>
    </row>
    <row r="8" spans="2:6" ht="16.5" thickTop="1" thickBot="1" x14ac:dyDescent="0.3">
      <c r="B8" s="4" t="s">
        <v>80</v>
      </c>
      <c r="C8" s="183" t="s">
        <v>21</v>
      </c>
      <c r="D8" s="183"/>
      <c r="E8" s="183"/>
      <c r="F8" s="184"/>
    </row>
    <row r="9" spans="2:6" s="16" customFormat="1" ht="31.5" thickTop="1" thickBot="1" x14ac:dyDescent="0.3">
      <c r="B9" s="20" t="s">
        <v>81</v>
      </c>
      <c r="C9" s="148" t="s">
        <v>82</v>
      </c>
      <c r="D9" s="148"/>
      <c r="E9" s="148"/>
      <c r="F9" s="185"/>
    </row>
    <row r="10" spans="2:6" ht="16.5" thickTop="1" thickBot="1" x14ac:dyDescent="0.3">
      <c r="B10" s="4" t="s">
        <v>83</v>
      </c>
      <c r="C10" s="170">
        <v>45303</v>
      </c>
      <c r="D10" s="170"/>
      <c r="E10" s="170"/>
      <c r="F10" s="171"/>
    </row>
    <row r="11" spans="2:6" ht="16.5" thickTop="1" thickBot="1" x14ac:dyDescent="0.3">
      <c r="B11" s="4" t="s">
        <v>84</v>
      </c>
      <c r="C11" s="170">
        <v>45474</v>
      </c>
      <c r="D11" s="170"/>
      <c r="E11" s="170"/>
      <c r="F11" s="171"/>
    </row>
    <row r="12" spans="2:6" ht="16.5" thickTop="1" thickBot="1" x14ac:dyDescent="0.3">
      <c r="B12" s="4" t="s">
        <v>85</v>
      </c>
      <c r="C12" s="183" t="s">
        <v>86</v>
      </c>
      <c r="D12" s="183"/>
      <c r="E12" s="183"/>
      <c r="F12" s="184"/>
    </row>
    <row r="13" spans="2:6" ht="16.5" thickTop="1" thickBot="1" x14ac:dyDescent="0.3">
      <c r="B13" s="4" t="s">
        <v>87</v>
      </c>
      <c r="C13" s="183" t="s">
        <v>88</v>
      </c>
      <c r="D13" s="183"/>
      <c r="E13" s="183"/>
      <c r="F13" s="184"/>
    </row>
    <row r="14" spans="2:6" ht="16.5" thickTop="1" thickBot="1" x14ac:dyDescent="0.3">
      <c r="B14" s="4" t="s">
        <v>89</v>
      </c>
      <c r="C14" s="189" t="s">
        <v>90</v>
      </c>
      <c r="D14" s="189" t="s">
        <v>90</v>
      </c>
      <c r="E14" s="189" t="s">
        <v>90</v>
      </c>
      <c r="F14" s="184" t="s">
        <v>90</v>
      </c>
    </row>
    <row r="15" spans="2:6" ht="16.5" thickTop="1" thickBot="1" x14ac:dyDescent="0.3">
      <c r="B15" s="4" t="s">
        <v>91</v>
      </c>
      <c r="C15" s="189" t="s">
        <v>92</v>
      </c>
      <c r="D15" s="189" t="s">
        <v>93</v>
      </c>
      <c r="E15" s="189" t="s">
        <v>93</v>
      </c>
      <c r="F15" s="184" t="s">
        <v>93</v>
      </c>
    </row>
    <row r="16" spans="2:6" ht="16.5" thickTop="1" thickBot="1" x14ac:dyDescent="0.3">
      <c r="B16" s="4" t="s">
        <v>94</v>
      </c>
      <c r="C16" s="189"/>
      <c r="D16" s="189"/>
      <c r="E16" s="189"/>
      <c r="F16" s="184"/>
    </row>
    <row r="17" spans="2:6" ht="16.5" thickTop="1" thickBot="1" x14ac:dyDescent="0.3">
      <c r="B17" s="4" t="s">
        <v>95</v>
      </c>
      <c r="C17" s="190" t="s">
        <v>96</v>
      </c>
      <c r="D17" s="190"/>
      <c r="E17" s="190"/>
      <c r="F17" s="191"/>
    </row>
    <row r="18" spans="2:6" ht="16.5" thickTop="1" thickBot="1" x14ac:dyDescent="0.3">
      <c r="B18" s="4" t="s">
        <v>97</v>
      </c>
      <c r="C18" s="190" t="s">
        <v>98</v>
      </c>
      <c r="D18" s="190"/>
      <c r="E18" s="190"/>
      <c r="F18" s="191"/>
    </row>
    <row r="19" spans="2:6" ht="38.25" customHeight="1" thickTop="1" thickBot="1" x14ac:dyDescent="0.3">
      <c r="B19" s="20" t="s">
        <v>99</v>
      </c>
      <c r="C19" s="183" t="s">
        <v>100</v>
      </c>
      <c r="D19" s="183"/>
      <c r="E19" s="183"/>
      <c r="F19" s="184"/>
    </row>
    <row r="20" spans="2:6" ht="16.5" customHeight="1" thickTop="1" thickBot="1" x14ac:dyDescent="0.3">
      <c r="B20" s="192" t="s">
        <v>101</v>
      </c>
      <c r="C20" s="193"/>
      <c r="D20" s="193"/>
      <c r="E20" s="193"/>
      <c r="F20" s="194"/>
    </row>
    <row r="21" spans="2:6" ht="16.5" customHeight="1" thickTop="1" thickBot="1" x14ac:dyDescent="0.3">
      <c r="B21" s="195" t="s">
        <v>102</v>
      </c>
      <c r="C21" s="196"/>
      <c r="D21" s="197"/>
      <c r="E21" s="5" t="s">
        <v>103</v>
      </c>
      <c r="F21" s="6" t="s">
        <v>104</v>
      </c>
    </row>
    <row r="22" spans="2:6" ht="16.5" customHeight="1" thickTop="1" thickBot="1" x14ac:dyDescent="0.3">
      <c r="B22" s="186" t="s">
        <v>105</v>
      </c>
      <c r="C22" s="187"/>
      <c r="D22" s="188"/>
      <c r="E22" s="7">
        <v>45320</v>
      </c>
      <c r="F22" s="8">
        <v>45349</v>
      </c>
    </row>
    <row r="23" spans="2:6" ht="16.5" customHeight="1" thickTop="1" thickBot="1" x14ac:dyDescent="0.3">
      <c r="B23" s="186" t="s">
        <v>106</v>
      </c>
      <c r="C23" s="187"/>
      <c r="D23" s="188"/>
      <c r="E23" s="7">
        <v>45348</v>
      </c>
      <c r="F23" s="8">
        <v>45382</v>
      </c>
    </row>
    <row r="24" spans="2:6" ht="16.5" customHeight="1" thickTop="1" thickBot="1" x14ac:dyDescent="0.3">
      <c r="B24" s="186" t="s">
        <v>107</v>
      </c>
      <c r="C24" s="187"/>
      <c r="D24" s="188"/>
      <c r="E24" s="7">
        <v>45381</v>
      </c>
      <c r="F24" s="8">
        <v>45396</v>
      </c>
    </row>
    <row r="25" spans="2:6" ht="16.5" customHeight="1" thickTop="1" thickBot="1" x14ac:dyDescent="0.3">
      <c r="B25" s="186" t="s">
        <v>108</v>
      </c>
      <c r="C25" s="187"/>
      <c r="D25" s="188"/>
      <c r="E25" s="7">
        <v>45396</v>
      </c>
      <c r="F25" s="8">
        <v>45452</v>
      </c>
    </row>
    <row r="26" spans="2:6" ht="16.5" customHeight="1" thickTop="1" thickBot="1" x14ac:dyDescent="0.3">
      <c r="B26" s="186" t="s">
        <v>109</v>
      </c>
      <c r="C26" s="187"/>
      <c r="D26" s="188"/>
      <c r="E26" s="7">
        <v>45437</v>
      </c>
      <c r="F26" s="8">
        <v>45482</v>
      </c>
    </row>
    <row r="27" spans="2:6" ht="16.5" thickTop="1" thickBot="1" x14ac:dyDescent="0.3">
      <c r="B27" s="186"/>
      <c r="C27" s="187"/>
      <c r="D27" s="188"/>
      <c r="E27" s="7"/>
      <c r="F27" s="8"/>
    </row>
    <row r="28" spans="2:6" ht="16.5" thickTop="1" thickBot="1" x14ac:dyDescent="0.3">
      <c r="B28" s="186"/>
      <c r="C28" s="187"/>
      <c r="D28" s="188"/>
      <c r="E28" s="7"/>
      <c r="F28" s="8"/>
    </row>
    <row r="29" spans="2:6" ht="16.5" thickTop="1" thickBot="1" x14ac:dyDescent="0.3">
      <c r="B29" s="186"/>
      <c r="C29" s="187"/>
      <c r="D29" s="188"/>
      <c r="E29" s="7"/>
      <c r="F29" s="8"/>
    </row>
    <row r="30" spans="2:6" ht="16.5" thickTop="1" thickBot="1" x14ac:dyDescent="0.3">
      <c r="B30" s="186"/>
      <c r="C30" s="187"/>
      <c r="D30" s="188"/>
      <c r="E30" s="7"/>
      <c r="F30" s="8"/>
    </row>
    <row r="31" spans="2:6" ht="15.75" thickTop="1" x14ac:dyDescent="0.25">
      <c r="B31" s="198"/>
      <c r="C31" s="199"/>
      <c r="D31" s="200"/>
      <c r="E31" s="9"/>
      <c r="F31" s="10"/>
    </row>
    <row r="32" spans="2:6" ht="24" customHeight="1" x14ac:dyDescent="0.25">
      <c r="B32" s="11"/>
      <c r="C32" s="12"/>
      <c r="D32" s="12"/>
      <c r="E32" s="13"/>
      <c r="F32" s="14" t="str">
        <f ca="1">"Atualizado em " &amp; TEXT(NOW(),"dd/mm/aaaa hh:mm")</f>
        <v>Atualizado em 22/07/2026 12:25</v>
      </c>
    </row>
    <row r="35" spans="2:2" ht="15.75" x14ac:dyDescent="0.25">
      <c r="B35" s="15" t="s">
        <v>110</v>
      </c>
    </row>
  </sheetData>
  <sheetProtection formatColumns="0" formatRows="0"/>
  <dataConsolidate/>
  <mergeCells count="32">
    <mergeCell ref="B30:D30"/>
    <mergeCell ref="B31:D31"/>
    <mergeCell ref="B24:D24"/>
    <mergeCell ref="B25:D25"/>
    <mergeCell ref="B26:D26"/>
    <mergeCell ref="B27:D27"/>
    <mergeCell ref="B28:D28"/>
    <mergeCell ref="B29:D29"/>
    <mergeCell ref="B23:D23"/>
    <mergeCell ref="C12:F12"/>
    <mergeCell ref="C13:F13"/>
    <mergeCell ref="C14:F14"/>
    <mergeCell ref="C15:F15"/>
    <mergeCell ref="C16:F16"/>
    <mergeCell ref="C17:F17"/>
    <mergeCell ref="C18:F18"/>
    <mergeCell ref="C19:F19"/>
    <mergeCell ref="B20:F20"/>
    <mergeCell ref="B21:D21"/>
    <mergeCell ref="B22:D22"/>
    <mergeCell ref="C11:F11"/>
    <mergeCell ref="B2:B4"/>
    <mergeCell ref="C2:C4"/>
    <mergeCell ref="D2:D3"/>
    <mergeCell ref="E2:E3"/>
    <mergeCell ref="F2:F3"/>
    <mergeCell ref="B5:F5"/>
    <mergeCell ref="C6:F6"/>
    <mergeCell ref="C7:F7"/>
    <mergeCell ref="C8:F8"/>
    <mergeCell ref="C9:F9"/>
    <mergeCell ref="C10:F10"/>
  </mergeCells>
  <dataValidations count="8">
    <dataValidation allowBlank="1" showInputMessage="1" showErrorMessage="1" promptTitle="Objetivo do projeto:" prompt="Descreva o objetivo do projeto a partir da técnica SMART (ser específico, mensurável, alcançável, realista e definido no tempo)." sqref="C19:F19" xr:uid="{B8A651F3-F0B4-4635-A031-90D76815AAEA}"/>
    <dataValidation type="date" operator="greaterThan" allowBlank="1" showErrorMessage="1" errorTitle="Data inválida" error="Informe uma data válida" promptTitle="Data de término do projeto" sqref="C11:F11" xr:uid="{70E4028A-8855-48E9-AAB5-65D913B17B7B}">
      <formula1>40179</formula1>
    </dataValidation>
    <dataValidation allowBlank="1" showInputMessage="1" showErrorMessage="1" promptTitle="Causa raiz" prompt="A principal causa que dá origem ao macroproblema." sqref="C18:F18" xr:uid="{F3CB1286-8258-447A-A09A-1C34E0FA3588}"/>
    <dataValidation allowBlank="1" showInputMessage="1" showErrorMessage="1" promptTitle="Macroproblema" prompt="Descrição do principal problema de acordo com a perspectiva do público alvo associado ao pilar estratégico ao qual o projeto está relacionado. Trata-se do problema que originou a criação do projeto e que deve ser resolvido a partir das entregas do projeto" sqref="C17:F17" xr:uid="{7C1D7739-3AE4-4D5D-94B6-4F2A2D51B70F}"/>
    <dataValidation type="date" operator="greaterThan" allowBlank="1" showInputMessage="1" showErrorMessage="1" errorTitle="Data inválida" error="Informe uma data válida" promptTitle="Informe uma data" sqref="C10:F10" xr:uid="{84BED9E4-C139-4F1C-8793-EFA865149659}">
      <formula1>40179</formula1>
    </dataValidation>
    <dataValidation allowBlank="1" showInputMessage="1" showErrorMessage="1" promptTitle="Entregas previstas" prompt="Descreva os produtos que serão entregues a partir da realização das diversas tarefas agrupadas nas macroatividades." sqref="D23:D31 C23:C26 B22:B26" xr:uid="{221EE929-8C93-4FE3-B237-59A19C9C25CE}"/>
    <dataValidation allowBlank="1" showInputMessage="1" showErrorMessage="1" promptTitle="Macroatividade" prompt="Descreva as grantes atividades a serem desenvolvidas dentro do escopo do projeto considerando que essas atividades representam a construção das entregas previstas para o projeto." sqref="B27:C31 B21" xr:uid="{5F27CC3F-9815-4494-BD39-DF66A68DACAF}"/>
    <dataValidation allowBlank="1" showErrorMessage="1" promptTitle="Versão" sqref="F4" xr:uid="{4385F778-BACA-4863-9C40-02B84BBB5D07}"/>
  </dataValidations>
  <pageMargins left="0.51181102362204722" right="0.51181102362204722" top="0.78740157480314965" bottom="0.78740157480314965" header="0.31496062992125984" footer="0.31496062992125984"/>
  <pageSetup paperSize="9" scale="76"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75431-A81E-45F5-BF11-8B7917860461}">
  <dimension ref="B2:O47"/>
  <sheetViews>
    <sheetView tabSelected="1" topLeftCell="A24" workbookViewId="0">
      <selection activeCell="O19" sqref="O19:O38"/>
    </sheetView>
  </sheetViews>
  <sheetFormatPr defaultColWidth="8.85546875" defaultRowHeight="15" x14ac:dyDescent="0.25"/>
  <cols>
    <col min="1" max="1" width="2.140625" customWidth="1"/>
    <col min="2" max="2" width="11.7109375" customWidth="1"/>
    <col min="3" max="3" width="20.7109375" customWidth="1"/>
    <col min="4" max="4" width="23" customWidth="1"/>
    <col min="5" max="5" width="4.7109375" customWidth="1"/>
    <col min="6" max="6" width="9.28515625" customWidth="1"/>
    <col min="7" max="7" width="24" customWidth="1"/>
    <col min="8" max="8" width="10.140625" customWidth="1"/>
    <col min="10" max="10" width="11.28515625" customWidth="1"/>
    <col min="11" max="11" width="13.140625" customWidth="1"/>
    <col min="15" max="15" width="17.42578125" customWidth="1"/>
  </cols>
  <sheetData>
    <row r="2" spans="2:15" ht="18.75" customHeight="1" x14ac:dyDescent="0.25">
      <c r="B2" s="152" t="e" vm="1">
        <v>#VALUE!</v>
      </c>
      <c r="C2" s="152"/>
      <c r="D2" s="152"/>
      <c r="E2" s="152"/>
      <c r="F2" s="153" t="s">
        <v>71</v>
      </c>
      <c r="G2" s="154"/>
      <c r="H2" s="154"/>
      <c r="I2" s="154"/>
      <c r="J2" s="154"/>
      <c r="K2" s="154"/>
      <c r="L2" s="154"/>
      <c r="M2" s="154"/>
      <c r="N2" s="155"/>
      <c r="O2" s="88" t="s">
        <v>74</v>
      </c>
    </row>
    <row r="3" spans="2:15" ht="18.75" customHeight="1" x14ac:dyDescent="0.25">
      <c r="B3" s="152"/>
      <c r="C3" s="152"/>
      <c r="D3" s="152"/>
      <c r="E3" s="152"/>
      <c r="F3" s="156"/>
      <c r="G3" s="157"/>
      <c r="H3" s="157"/>
      <c r="I3" s="157"/>
      <c r="J3" s="157"/>
      <c r="K3" s="157"/>
      <c r="L3" s="157"/>
      <c r="M3" s="157"/>
      <c r="N3" s="158"/>
      <c r="O3" s="89">
        <v>1</v>
      </c>
    </row>
    <row r="4" spans="2:15" x14ac:dyDescent="0.25">
      <c r="B4" s="152"/>
      <c r="C4" s="152"/>
      <c r="D4" s="152"/>
      <c r="E4" s="152"/>
      <c r="F4" s="90" t="s">
        <v>111</v>
      </c>
      <c r="G4" s="91" t="s">
        <v>112</v>
      </c>
      <c r="H4" s="90" t="s">
        <v>113</v>
      </c>
      <c r="I4" s="159" t="s">
        <v>114</v>
      </c>
      <c r="J4" s="159"/>
      <c r="K4" s="159"/>
      <c r="L4" s="90" t="s">
        <v>115</v>
      </c>
      <c r="M4" s="160" t="s">
        <v>116</v>
      </c>
      <c r="N4" s="161"/>
      <c r="O4" s="162"/>
    </row>
    <row r="5" spans="2:15" ht="15.75" thickBot="1" x14ac:dyDescent="0.3">
      <c r="B5" s="163" t="s">
        <v>77</v>
      </c>
      <c r="C5" s="163"/>
      <c r="D5" s="163"/>
      <c r="E5" s="163"/>
      <c r="F5" s="163"/>
      <c r="G5" s="163"/>
      <c r="H5" s="163"/>
      <c r="I5" s="163"/>
      <c r="J5" s="163"/>
      <c r="K5" s="163"/>
      <c r="L5" s="163"/>
      <c r="M5" s="163"/>
      <c r="N5" s="163"/>
      <c r="O5" s="163"/>
    </row>
    <row r="6" spans="2:15" ht="15.6" customHeight="1" thickTop="1" thickBot="1" x14ac:dyDescent="0.3">
      <c r="B6" s="146" t="s">
        <v>78</v>
      </c>
      <c r="C6" s="146"/>
      <c r="D6" s="164" t="s">
        <v>117</v>
      </c>
      <c r="E6" s="165"/>
      <c r="F6" s="165"/>
      <c r="G6" s="165"/>
      <c r="H6" s="165"/>
      <c r="I6" s="165"/>
      <c r="J6" s="166"/>
      <c r="K6" s="167" t="s">
        <v>425</v>
      </c>
      <c r="L6" s="168"/>
      <c r="M6" s="168"/>
      <c r="N6" s="168"/>
      <c r="O6" s="169"/>
    </row>
    <row r="7" spans="2:15" ht="16.5" thickTop="1" thickBot="1" x14ac:dyDescent="0.3">
      <c r="B7" s="146" t="s">
        <v>118</v>
      </c>
      <c r="C7" s="146"/>
      <c r="D7" s="150" t="s">
        <v>119</v>
      </c>
      <c r="E7" s="150"/>
      <c r="F7" s="150"/>
      <c r="G7" s="150"/>
      <c r="H7" s="150"/>
      <c r="I7" s="150"/>
      <c r="J7" s="150"/>
      <c r="K7" s="150"/>
      <c r="L7" s="150"/>
      <c r="M7" s="150"/>
      <c r="N7" s="150"/>
      <c r="O7" s="150"/>
    </row>
    <row r="8" spans="2:15" ht="16.5" thickTop="1" thickBot="1" x14ac:dyDescent="0.3">
      <c r="B8" s="146" t="s">
        <v>120</v>
      </c>
      <c r="C8" s="146"/>
      <c r="D8" s="150" t="s">
        <v>121</v>
      </c>
      <c r="E8" s="150"/>
      <c r="F8" s="150"/>
      <c r="G8" s="150"/>
      <c r="H8" s="150"/>
      <c r="I8" s="150"/>
      <c r="J8" s="150"/>
      <c r="K8" s="150"/>
      <c r="L8" s="150"/>
      <c r="M8" s="150"/>
      <c r="N8" s="150"/>
      <c r="O8" s="150"/>
    </row>
    <row r="9" spans="2:15" ht="16.5" thickTop="1" thickBot="1" x14ac:dyDescent="0.3">
      <c r="B9" s="146" t="s">
        <v>122</v>
      </c>
      <c r="C9" s="146"/>
      <c r="D9" s="151" t="s">
        <v>123</v>
      </c>
      <c r="E9" s="150"/>
      <c r="F9" s="150"/>
      <c r="G9" s="150"/>
      <c r="H9" s="150"/>
      <c r="I9" s="150"/>
      <c r="J9" s="150"/>
      <c r="K9" s="150"/>
      <c r="L9" s="150"/>
      <c r="M9" s="150"/>
      <c r="N9" s="150"/>
      <c r="O9" s="150"/>
    </row>
    <row r="10" spans="2:15" ht="16.5" thickTop="1" thickBot="1" x14ac:dyDescent="0.3">
      <c r="B10" s="146" t="s">
        <v>83</v>
      </c>
      <c r="C10" s="146"/>
      <c r="D10" s="149">
        <v>46055</v>
      </c>
      <c r="E10" s="149"/>
      <c r="F10" s="149"/>
      <c r="G10" s="149"/>
      <c r="H10" s="149"/>
      <c r="I10" s="149"/>
      <c r="J10" s="149"/>
      <c r="K10" s="149"/>
      <c r="L10" s="149"/>
      <c r="M10" s="149"/>
      <c r="N10" s="149"/>
      <c r="O10" s="149"/>
    </row>
    <row r="11" spans="2:15" ht="16.5" thickTop="1" thickBot="1" x14ac:dyDescent="0.3">
      <c r="B11" s="146" t="s">
        <v>84</v>
      </c>
      <c r="C11" s="146"/>
      <c r="D11" s="149">
        <v>46374</v>
      </c>
      <c r="E11" s="149"/>
      <c r="F11" s="149"/>
      <c r="G11" s="149"/>
      <c r="H11" s="149"/>
      <c r="I11" s="149"/>
      <c r="J11" s="149"/>
      <c r="K11" s="149"/>
      <c r="L11" s="149"/>
      <c r="M11" s="149"/>
      <c r="N11" s="149"/>
      <c r="O11" s="149"/>
    </row>
    <row r="12" spans="2:15" ht="16.5" thickTop="1" thickBot="1" x14ac:dyDescent="0.3">
      <c r="B12" s="146" t="s">
        <v>85</v>
      </c>
      <c r="C12" s="146"/>
      <c r="D12" s="148" t="s">
        <v>124</v>
      </c>
      <c r="E12" s="148"/>
      <c r="F12" s="148"/>
      <c r="G12" s="148"/>
      <c r="H12" s="148"/>
      <c r="I12" s="148"/>
      <c r="J12" s="148"/>
      <c r="K12" s="148"/>
      <c r="L12" s="148"/>
      <c r="M12" s="148"/>
      <c r="N12" s="148"/>
      <c r="O12" s="148"/>
    </row>
    <row r="13" spans="2:15" ht="16.5" thickTop="1" thickBot="1" x14ac:dyDescent="0.3">
      <c r="B13" s="146" t="s">
        <v>125</v>
      </c>
      <c r="C13" s="146"/>
      <c r="D13" s="133" t="s">
        <v>126</v>
      </c>
      <c r="E13" s="133"/>
      <c r="F13" s="133"/>
      <c r="G13" s="133"/>
      <c r="H13" s="133"/>
      <c r="I13" s="133"/>
      <c r="J13" s="133"/>
      <c r="K13" s="133"/>
      <c r="L13" s="133"/>
      <c r="M13" s="133"/>
      <c r="N13" s="133"/>
      <c r="O13" s="133"/>
    </row>
    <row r="14" spans="2:15" ht="16.5" thickTop="1" thickBot="1" x14ac:dyDescent="0.3">
      <c r="B14" s="146" t="s">
        <v>95</v>
      </c>
      <c r="C14" s="146"/>
      <c r="D14" s="147" t="s">
        <v>127</v>
      </c>
      <c r="E14" s="147"/>
      <c r="F14" s="147"/>
      <c r="G14" s="147"/>
      <c r="H14" s="147"/>
      <c r="I14" s="147"/>
      <c r="J14" s="147"/>
      <c r="K14" s="147"/>
      <c r="L14" s="147"/>
      <c r="M14" s="147"/>
      <c r="N14" s="147"/>
      <c r="O14" s="147"/>
    </row>
    <row r="15" spans="2:15" ht="16.5" thickTop="1" thickBot="1" x14ac:dyDescent="0.3">
      <c r="B15" s="146" t="s">
        <v>97</v>
      </c>
      <c r="C15" s="146"/>
      <c r="D15" s="147"/>
      <c r="E15" s="147"/>
      <c r="F15" s="147"/>
      <c r="G15" s="147"/>
      <c r="H15" s="147"/>
      <c r="I15" s="147"/>
      <c r="J15" s="147"/>
      <c r="K15" s="147"/>
      <c r="L15" s="147"/>
      <c r="M15" s="147"/>
      <c r="N15" s="147"/>
      <c r="O15" s="147"/>
    </row>
    <row r="16" spans="2:15" ht="16.5" thickTop="1" thickBot="1" x14ac:dyDescent="0.3">
      <c r="B16" s="146" t="s">
        <v>128</v>
      </c>
      <c r="C16" s="146"/>
      <c r="D16" s="148" t="s">
        <v>129</v>
      </c>
      <c r="E16" s="148"/>
      <c r="F16" s="148"/>
      <c r="G16" s="148"/>
      <c r="H16" s="148"/>
      <c r="I16" s="148"/>
      <c r="J16" s="148"/>
      <c r="K16" s="148"/>
      <c r="L16" s="148"/>
      <c r="M16" s="148"/>
      <c r="N16" s="148"/>
      <c r="O16" s="148"/>
    </row>
    <row r="17" spans="2:15" ht="16.5" thickTop="1" thickBot="1" x14ac:dyDescent="0.3">
      <c r="B17" s="138"/>
      <c r="C17" s="139"/>
      <c r="D17" s="139"/>
      <c r="E17" s="139"/>
      <c r="F17" s="139"/>
      <c r="G17" s="139"/>
      <c r="H17" s="139"/>
      <c r="I17" s="139"/>
      <c r="J17" s="139"/>
      <c r="K17" s="139"/>
      <c r="L17" s="139"/>
      <c r="M17" s="139"/>
      <c r="N17" s="140"/>
      <c r="O17" s="140"/>
    </row>
    <row r="18" spans="2:15" ht="16.5" thickTop="1" thickBot="1" x14ac:dyDescent="0.3">
      <c r="B18" s="144" t="s">
        <v>130</v>
      </c>
      <c r="C18" s="145"/>
      <c r="D18" s="143"/>
      <c r="E18" s="141" t="s">
        <v>131</v>
      </c>
      <c r="F18" s="141"/>
      <c r="G18" s="141"/>
      <c r="H18" s="141"/>
      <c r="I18" s="141"/>
      <c r="J18" s="141"/>
      <c r="K18" s="141"/>
      <c r="L18" s="141"/>
      <c r="M18" s="142" t="s">
        <v>103</v>
      </c>
      <c r="N18" s="143"/>
      <c r="O18" s="92" t="s">
        <v>104</v>
      </c>
    </row>
    <row r="19" spans="2:15" ht="39.75" customHeight="1" thickTop="1" thickBot="1" x14ac:dyDescent="0.3">
      <c r="B19" s="322" t="s">
        <v>426</v>
      </c>
      <c r="C19" s="323"/>
      <c r="D19" s="324"/>
      <c r="E19" s="133" t="s">
        <v>427</v>
      </c>
      <c r="F19" s="134"/>
      <c r="G19" s="134"/>
      <c r="H19" s="134"/>
      <c r="I19" s="134"/>
      <c r="J19" s="134"/>
      <c r="K19" s="134"/>
      <c r="L19" s="135"/>
      <c r="M19" s="136">
        <v>46107</v>
      </c>
      <c r="N19" s="137"/>
      <c r="O19" s="93">
        <v>46325</v>
      </c>
    </row>
    <row r="20" spans="2:15" ht="16.5" thickTop="1" thickBot="1" x14ac:dyDescent="0.3">
      <c r="B20" s="325"/>
      <c r="C20" s="326"/>
      <c r="D20" s="327"/>
      <c r="E20" s="133" t="s">
        <v>428</v>
      </c>
      <c r="F20" s="134"/>
      <c r="G20" s="134"/>
      <c r="H20" s="134"/>
      <c r="I20" s="134"/>
      <c r="J20" s="134"/>
      <c r="K20" s="134"/>
      <c r="L20" s="135"/>
      <c r="M20" s="136">
        <v>46107</v>
      </c>
      <c r="N20" s="137"/>
      <c r="O20" s="93">
        <v>46325</v>
      </c>
    </row>
    <row r="21" spans="2:15" ht="16.5" thickTop="1" thickBot="1" x14ac:dyDescent="0.3">
      <c r="B21" s="325"/>
      <c r="C21" s="326"/>
      <c r="D21" s="327"/>
      <c r="E21" s="133" t="s">
        <v>429</v>
      </c>
      <c r="F21" s="134"/>
      <c r="G21" s="134"/>
      <c r="H21" s="134"/>
      <c r="I21" s="134"/>
      <c r="J21" s="134"/>
      <c r="K21" s="134"/>
      <c r="L21" s="135"/>
      <c r="M21" s="136">
        <v>46107</v>
      </c>
      <c r="N21" s="137"/>
      <c r="O21" s="93">
        <v>46325</v>
      </c>
    </row>
    <row r="22" spans="2:15" ht="43.5" customHeight="1" thickTop="1" thickBot="1" x14ac:dyDescent="0.3">
      <c r="B22" s="325"/>
      <c r="C22" s="326"/>
      <c r="D22" s="327"/>
      <c r="E22" s="133" t="s">
        <v>430</v>
      </c>
      <c r="F22" s="134"/>
      <c r="G22" s="134"/>
      <c r="H22" s="134"/>
      <c r="I22" s="134"/>
      <c r="J22" s="134"/>
      <c r="K22" s="134"/>
      <c r="L22" s="135"/>
      <c r="M22" s="136">
        <v>46107</v>
      </c>
      <c r="N22" s="137"/>
      <c r="O22" s="93">
        <v>46325</v>
      </c>
    </row>
    <row r="23" spans="2:15" ht="29.25" customHeight="1" thickTop="1" thickBot="1" x14ac:dyDescent="0.3">
      <c r="B23" s="325"/>
      <c r="C23" s="326"/>
      <c r="D23" s="327"/>
      <c r="E23" s="133" t="s">
        <v>431</v>
      </c>
      <c r="F23" s="134"/>
      <c r="G23" s="134"/>
      <c r="H23" s="134"/>
      <c r="I23" s="134"/>
      <c r="J23" s="134"/>
      <c r="K23" s="134"/>
      <c r="L23" s="135"/>
      <c r="M23" s="136">
        <v>46107</v>
      </c>
      <c r="N23" s="137"/>
      <c r="O23" s="93">
        <v>46325</v>
      </c>
    </row>
    <row r="24" spans="2:15" ht="27.75" customHeight="1" thickTop="1" thickBot="1" x14ac:dyDescent="0.3">
      <c r="B24" s="325"/>
      <c r="C24" s="326"/>
      <c r="D24" s="327"/>
      <c r="E24" s="133" t="s">
        <v>432</v>
      </c>
      <c r="F24" s="134"/>
      <c r="G24" s="134"/>
      <c r="H24" s="134"/>
      <c r="I24" s="134"/>
      <c r="J24" s="134"/>
      <c r="K24" s="134"/>
      <c r="L24" s="135"/>
      <c r="M24" s="136">
        <v>46107</v>
      </c>
      <c r="N24" s="137"/>
      <c r="O24" s="93">
        <v>46325</v>
      </c>
    </row>
    <row r="25" spans="2:15" ht="52.5" customHeight="1" thickTop="1" thickBot="1" x14ac:dyDescent="0.3">
      <c r="B25" s="325"/>
      <c r="C25" s="326"/>
      <c r="D25" s="327"/>
      <c r="E25" s="133" t="s">
        <v>433</v>
      </c>
      <c r="F25" s="134"/>
      <c r="G25" s="134"/>
      <c r="H25" s="134"/>
      <c r="I25" s="134"/>
      <c r="J25" s="134"/>
      <c r="K25" s="134"/>
      <c r="L25" s="135"/>
      <c r="M25" s="136">
        <v>46107</v>
      </c>
      <c r="N25" s="137"/>
      <c r="O25" s="93">
        <v>46325</v>
      </c>
    </row>
    <row r="26" spans="2:15" ht="29.25" customHeight="1" thickTop="1" thickBot="1" x14ac:dyDescent="0.3">
      <c r="B26" s="325"/>
      <c r="C26" s="326"/>
      <c r="D26" s="327"/>
      <c r="E26" s="133" t="s">
        <v>434</v>
      </c>
      <c r="F26" s="134"/>
      <c r="G26" s="134"/>
      <c r="H26" s="134"/>
      <c r="I26" s="134"/>
      <c r="J26" s="134"/>
      <c r="K26" s="134"/>
      <c r="L26" s="135"/>
      <c r="M26" s="136">
        <v>46107</v>
      </c>
      <c r="N26" s="137"/>
      <c r="O26" s="93">
        <v>46325</v>
      </c>
    </row>
    <row r="27" spans="2:15" ht="45" customHeight="1" thickTop="1" thickBot="1" x14ac:dyDescent="0.3">
      <c r="B27" s="325"/>
      <c r="C27" s="326"/>
      <c r="D27" s="327"/>
      <c r="E27" s="133" t="s">
        <v>435</v>
      </c>
      <c r="F27" s="134"/>
      <c r="G27" s="134"/>
      <c r="H27" s="134"/>
      <c r="I27" s="134"/>
      <c r="J27" s="134"/>
      <c r="K27" s="134"/>
      <c r="L27" s="135"/>
      <c r="M27" s="136">
        <v>46107</v>
      </c>
      <c r="N27" s="137"/>
      <c r="O27" s="93">
        <v>46325</v>
      </c>
    </row>
    <row r="28" spans="2:15" ht="32.25" customHeight="1" thickTop="1" thickBot="1" x14ac:dyDescent="0.3">
      <c r="B28" s="325"/>
      <c r="C28" s="326"/>
      <c r="D28" s="327"/>
      <c r="E28" s="133" t="s">
        <v>436</v>
      </c>
      <c r="F28" s="134"/>
      <c r="G28" s="134"/>
      <c r="H28" s="134"/>
      <c r="I28" s="134"/>
      <c r="J28" s="134"/>
      <c r="K28" s="134"/>
      <c r="L28" s="135"/>
      <c r="M28" s="136">
        <v>46107</v>
      </c>
      <c r="N28" s="137"/>
      <c r="O28" s="93">
        <v>46325</v>
      </c>
    </row>
    <row r="29" spans="2:15" ht="32.25" customHeight="1" thickTop="1" thickBot="1" x14ac:dyDescent="0.3">
      <c r="B29" s="325"/>
      <c r="C29" s="326"/>
      <c r="D29" s="327"/>
      <c r="E29" s="133" t="s">
        <v>436</v>
      </c>
      <c r="F29" s="134"/>
      <c r="G29" s="134"/>
      <c r="H29" s="134"/>
      <c r="I29" s="134"/>
      <c r="J29" s="134"/>
      <c r="K29" s="134"/>
      <c r="L29" s="135"/>
      <c r="M29" s="136">
        <v>46107</v>
      </c>
      <c r="N29" s="137"/>
      <c r="O29" s="93">
        <v>46325</v>
      </c>
    </row>
    <row r="30" spans="2:15" ht="30.75" customHeight="1" thickTop="1" thickBot="1" x14ac:dyDescent="0.3">
      <c r="B30" s="325"/>
      <c r="C30" s="326"/>
      <c r="D30" s="327"/>
      <c r="E30" s="133" t="s">
        <v>437</v>
      </c>
      <c r="F30" s="134"/>
      <c r="G30" s="134"/>
      <c r="H30" s="134"/>
      <c r="I30" s="134"/>
      <c r="J30" s="134"/>
      <c r="K30" s="134"/>
      <c r="L30" s="135"/>
      <c r="M30" s="136">
        <v>46107</v>
      </c>
      <c r="N30" s="137"/>
      <c r="O30" s="93">
        <v>46325</v>
      </c>
    </row>
    <row r="31" spans="2:15" ht="29.25" customHeight="1" thickTop="1" thickBot="1" x14ac:dyDescent="0.3">
      <c r="B31" s="325"/>
      <c r="C31" s="326"/>
      <c r="D31" s="327"/>
      <c r="E31" s="133" t="s">
        <v>438</v>
      </c>
      <c r="F31" s="134"/>
      <c r="G31" s="134"/>
      <c r="H31" s="134"/>
      <c r="I31" s="134"/>
      <c r="J31" s="134"/>
      <c r="K31" s="134"/>
      <c r="L31" s="135"/>
      <c r="M31" s="136">
        <v>46107</v>
      </c>
      <c r="N31" s="137"/>
      <c r="O31" s="93">
        <v>46325</v>
      </c>
    </row>
    <row r="32" spans="2:15" ht="30" customHeight="1" thickTop="1" thickBot="1" x14ac:dyDescent="0.3">
      <c r="B32" s="325"/>
      <c r="C32" s="326"/>
      <c r="D32" s="327"/>
      <c r="E32" s="133" t="s">
        <v>439</v>
      </c>
      <c r="F32" s="134"/>
      <c r="G32" s="134"/>
      <c r="H32" s="134"/>
      <c r="I32" s="134"/>
      <c r="J32" s="134"/>
      <c r="K32" s="134"/>
      <c r="L32" s="135"/>
      <c r="M32" s="136">
        <v>46107</v>
      </c>
      <c r="N32" s="137"/>
      <c r="O32" s="93">
        <v>46325</v>
      </c>
    </row>
    <row r="33" spans="2:15" ht="33.75" customHeight="1" thickTop="1" thickBot="1" x14ac:dyDescent="0.3">
      <c r="B33" s="325"/>
      <c r="C33" s="326"/>
      <c r="D33" s="327"/>
      <c r="E33" s="133" t="s">
        <v>440</v>
      </c>
      <c r="F33" s="134"/>
      <c r="G33" s="134"/>
      <c r="H33" s="134"/>
      <c r="I33" s="134"/>
      <c r="J33" s="134"/>
      <c r="K33" s="134"/>
      <c r="L33" s="135"/>
      <c r="M33" s="136">
        <v>46107</v>
      </c>
      <c r="N33" s="137"/>
      <c r="O33" s="93">
        <v>46325</v>
      </c>
    </row>
    <row r="34" spans="2:15" ht="36.75" customHeight="1" thickTop="1" thickBot="1" x14ac:dyDescent="0.3">
      <c r="B34" s="325"/>
      <c r="C34" s="326"/>
      <c r="D34" s="327"/>
      <c r="E34" s="133" t="s">
        <v>441</v>
      </c>
      <c r="F34" s="134"/>
      <c r="G34" s="134"/>
      <c r="H34" s="134"/>
      <c r="I34" s="134"/>
      <c r="J34" s="134"/>
      <c r="K34" s="134"/>
      <c r="L34" s="135"/>
      <c r="M34" s="136">
        <v>46107</v>
      </c>
      <c r="N34" s="137"/>
      <c r="O34" s="93">
        <v>46325</v>
      </c>
    </row>
    <row r="35" spans="2:15" ht="16.5" thickTop="1" thickBot="1" x14ac:dyDescent="0.3">
      <c r="B35" s="325"/>
      <c r="C35" s="326"/>
      <c r="D35" s="327"/>
      <c r="E35" s="133" t="s">
        <v>442</v>
      </c>
      <c r="F35" s="134"/>
      <c r="G35" s="134"/>
      <c r="H35" s="134"/>
      <c r="I35" s="134"/>
      <c r="J35" s="134"/>
      <c r="K35" s="134"/>
      <c r="L35" s="135"/>
      <c r="M35" s="136">
        <v>46107</v>
      </c>
      <c r="N35" s="137"/>
      <c r="O35" s="93">
        <v>46325</v>
      </c>
    </row>
    <row r="36" spans="2:15" ht="16.5" thickTop="1" thickBot="1" x14ac:dyDescent="0.3">
      <c r="B36" s="325"/>
      <c r="C36" s="326"/>
      <c r="D36" s="327"/>
      <c r="E36" s="133" t="s">
        <v>443</v>
      </c>
      <c r="F36" s="134"/>
      <c r="G36" s="134"/>
      <c r="H36" s="134"/>
      <c r="I36" s="134"/>
      <c r="J36" s="134"/>
      <c r="K36" s="134"/>
      <c r="L36" s="135"/>
      <c r="M36" s="136">
        <v>46107</v>
      </c>
      <c r="N36" s="137"/>
      <c r="O36" s="93">
        <v>46325</v>
      </c>
    </row>
    <row r="37" spans="2:15" ht="24.75" customHeight="1" thickTop="1" thickBot="1" x14ac:dyDescent="0.3">
      <c r="B37" s="325"/>
      <c r="C37" s="326"/>
      <c r="D37" s="327"/>
      <c r="E37" s="133" t="s">
        <v>444</v>
      </c>
      <c r="F37" s="134"/>
      <c r="G37" s="134"/>
      <c r="H37" s="134"/>
      <c r="I37" s="134"/>
      <c r="J37" s="134"/>
      <c r="K37" s="134"/>
      <c r="L37" s="135"/>
      <c r="M37" s="136">
        <v>46107</v>
      </c>
      <c r="N37" s="137"/>
      <c r="O37" s="93">
        <v>46325</v>
      </c>
    </row>
    <row r="38" spans="2:15" ht="27.75" customHeight="1" thickTop="1" thickBot="1" x14ac:dyDescent="0.3">
      <c r="B38" s="325"/>
      <c r="C38" s="326"/>
      <c r="D38" s="327"/>
      <c r="E38" s="133" t="s">
        <v>445</v>
      </c>
      <c r="F38" s="134"/>
      <c r="G38" s="134"/>
      <c r="H38" s="134"/>
      <c r="I38" s="134"/>
      <c r="J38" s="134"/>
      <c r="K38" s="134"/>
      <c r="L38" s="135"/>
      <c r="M38" s="136">
        <v>46107</v>
      </c>
      <c r="N38" s="137"/>
      <c r="O38" s="93">
        <v>46325</v>
      </c>
    </row>
    <row r="39" spans="2:15" ht="24" customHeight="1" thickTop="1" x14ac:dyDescent="0.25">
      <c r="B39" s="94" t="s">
        <v>132</v>
      </c>
      <c r="C39" s="95">
        <f>O3</f>
        <v>1</v>
      </c>
      <c r="D39" s="126" t="s">
        <v>133</v>
      </c>
      <c r="E39" s="126"/>
      <c r="F39" s="127">
        <f ca="1">IF(M4="",NOW(),F39)</f>
        <v>45964.620605324075</v>
      </c>
      <c r="G39" s="127"/>
      <c r="H39" s="127"/>
      <c r="I39" s="127"/>
      <c r="J39" s="127"/>
      <c r="K39" s="126" t="s">
        <v>134</v>
      </c>
      <c r="L39" s="126"/>
      <c r="M39" s="127">
        <f ca="1">NOW()</f>
        <v>46225.517696990741</v>
      </c>
      <c r="N39" s="127"/>
      <c r="O39" s="128"/>
    </row>
    <row r="40" spans="2:15" ht="15" customHeight="1" x14ac:dyDescent="0.25">
      <c r="B40" s="96" t="s">
        <v>135</v>
      </c>
      <c r="C40" s="97">
        <v>802</v>
      </c>
      <c r="D40" s="129"/>
      <c r="E40" s="129"/>
      <c r="F40" s="98"/>
      <c r="G40" s="98"/>
      <c r="H40" s="130"/>
      <c r="I40" s="129"/>
      <c r="J40" s="12"/>
      <c r="K40" s="131"/>
      <c r="L40" s="131"/>
      <c r="M40" s="130"/>
      <c r="N40" s="130"/>
      <c r="O40" s="132"/>
    </row>
    <row r="41" spans="2:15" ht="80.099999999999994" customHeight="1" x14ac:dyDescent="0.25"/>
    <row r="45" spans="2:15" ht="39" customHeight="1" x14ac:dyDescent="0.25"/>
    <row r="46" spans="2:15" ht="34.5" customHeight="1" x14ac:dyDescent="0.25"/>
    <row r="47" spans="2:15" ht="38.25" customHeight="1" x14ac:dyDescent="0.25"/>
  </sheetData>
  <mergeCells count="81">
    <mergeCell ref="B19:D38"/>
    <mergeCell ref="E19:L19"/>
    <mergeCell ref="M20:N20"/>
    <mergeCell ref="M21:N21"/>
    <mergeCell ref="M22:N22"/>
    <mergeCell ref="M23:N23"/>
    <mergeCell ref="M24:N24"/>
    <mergeCell ref="M25:N25"/>
    <mergeCell ref="M26:N26"/>
    <mergeCell ref="M27:N27"/>
    <mergeCell ref="M28:N28"/>
    <mergeCell ref="M29:N29"/>
    <mergeCell ref="M30:N30"/>
    <mergeCell ref="M31:N31"/>
    <mergeCell ref="M32:N32"/>
    <mergeCell ref="M19:N19"/>
    <mergeCell ref="M33:N33"/>
    <mergeCell ref="M34:N34"/>
    <mergeCell ref="M35:N35"/>
    <mergeCell ref="M36:N36"/>
    <mergeCell ref="M37:N37"/>
    <mergeCell ref="M38:N38"/>
    <mergeCell ref="E34:L34"/>
    <mergeCell ref="E35:L35"/>
    <mergeCell ref="E36:L36"/>
    <mergeCell ref="E37:L37"/>
    <mergeCell ref="E38:L38"/>
    <mergeCell ref="E20:L20"/>
    <mergeCell ref="E21:L21"/>
    <mergeCell ref="E22:L22"/>
    <mergeCell ref="E23:L23"/>
    <mergeCell ref="E24:L24"/>
    <mergeCell ref="E25:L25"/>
    <mergeCell ref="E26:L26"/>
    <mergeCell ref="E27:L27"/>
    <mergeCell ref="E28:L28"/>
    <mergeCell ref="E29:L29"/>
    <mergeCell ref="E30:L30"/>
    <mergeCell ref="E31:L31"/>
    <mergeCell ref="E32:L32"/>
    <mergeCell ref="E33:L33"/>
    <mergeCell ref="B6:C6"/>
    <mergeCell ref="B2:E4"/>
    <mergeCell ref="F2:N3"/>
    <mergeCell ref="I4:K4"/>
    <mergeCell ref="M4:O4"/>
    <mergeCell ref="B5:O5"/>
    <mergeCell ref="D6:J6"/>
    <mergeCell ref="K6:O6"/>
    <mergeCell ref="B7:C7"/>
    <mergeCell ref="D7:O7"/>
    <mergeCell ref="B8:C8"/>
    <mergeCell ref="D8:O8"/>
    <mergeCell ref="B9:C9"/>
    <mergeCell ref="D9:O9"/>
    <mergeCell ref="B13:C13"/>
    <mergeCell ref="D13:O13"/>
    <mergeCell ref="B10:C10"/>
    <mergeCell ref="D10:O10"/>
    <mergeCell ref="B11:C11"/>
    <mergeCell ref="D11:O11"/>
    <mergeCell ref="B12:C12"/>
    <mergeCell ref="D12:O12"/>
    <mergeCell ref="B14:C14"/>
    <mergeCell ref="D14:O14"/>
    <mergeCell ref="B15:C15"/>
    <mergeCell ref="D15:O15"/>
    <mergeCell ref="B16:C16"/>
    <mergeCell ref="D16:O16"/>
    <mergeCell ref="B17:O17"/>
    <mergeCell ref="E18:L18"/>
    <mergeCell ref="M18:N18"/>
    <mergeCell ref="B18:D18"/>
    <mergeCell ref="D39:E39"/>
    <mergeCell ref="F39:J39"/>
    <mergeCell ref="K39:L39"/>
    <mergeCell ref="M39:O39"/>
    <mergeCell ref="D40:E40"/>
    <mergeCell ref="H40:I40"/>
    <mergeCell ref="K40:L40"/>
    <mergeCell ref="M40:O40"/>
  </mergeCells>
  <dataValidations count="7">
    <dataValidation allowBlank="1" showInputMessage="1" showErrorMessage="1" errorTitle="Informações Inválidas" error="Selecione uma das opções" promptTitle="Nota:" prompt="Transcreva neste campo o indicador impactado pelo projeto." sqref="D13:O13" xr:uid="{295429E9-AC79-4E39-B8FD-F48A05FE91C7}"/>
    <dataValidation type="list" allowBlank="1" showInputMessage="1" showErrorMessage="1" promptTitle="Selecionar" prompt="Escolha uma das oções" sqref="G4" xr:uid="{D73A999A-B6F0-4AE1-97FD-7897C3BCBB65}">
      <formula1>"Projeto local (PDE),Projeto estratégico,Outro tipo de projeto"</formula1>
    </dataValidation>
    <dataValidation allowBlank="1" showErrorMessage="1" promptTitle="Nota" prompt="Código do Projeto apresentado no Plano Diretor Estratégico" sqref="F4" xr:uid="{E3B5DD85-036D-4D7E-B95A-BD2D116BC5F4}"/>
    <dataValidation allowBlank="1" showInputMessage="1" showErrorMessage="1" promptTitle="Nota" prompt="Informe a causa raiz responsável pelo macroproblema." sqref="D15:O15" xr:uid="{CC3E70E3-8C4A-4ED3-8C78-E4F258A6F2C6}"/>
    <dataValidation allowBlank="1" showInputMessage="1" showErrorMessage="1" promptTitle="Nota" prompt="Descrição do principal problema de acordo com a perspectiva do cliente associado ao pilar estratégico ao qual o projeto está relacionado. Trata-se do problema que originou a criação do projeto e que deve ser resolvido a partir das entregas do projeto" sqref="D14:O14" xr:uid="{4CE9F5D5-CB70-4A19-9A4E-D3130640F364}"/>
    <dataValidation type="list" allowBlank="1" showInputMessage="1" showErrorMessage="1" errorTitle="Informações Inválidas" error="Selecione uma das opções" promptTitle="Selecionar" prompt="Escolha uma das opções da lista" sqref="D12:O12" xr:uid="{4024A331-B3A2-41CD-B46C-8FC018188EA4}">
      <formula1>"1.01 Assistência, 1.02 Ensino, 1.03 Pesquisa, 2.02 Melhoria da conformidade ambiental, 3.01 Desenvolvimento Institucional, 4.01 Sustentabilidade Financeira, 5.01Desenvolvimento do Trabalhador"</formula1>
    </dataValidation>
    <dataValidation type="date" operator="greaterThan" allowBlank="1" showInputMessage="1" showErrorMessage="1" errorTitle="Data inválida" error="Informe uma data válida" promptTitle="Informe uma data" sqref="D10:O11" xr:uid="{4428C756-E191-4166-8FB2-F9988685F94E}">
      <formula1>40179</formula1>
    </dataValidation>
  </dataValidations>
  <hyperlinks>
    <hyperlink ref="K6:O6" r:id="rId1" display="Link do projeto no Planner" xr:uid="{73D817C0-74F3-48CE-A420-02DE942806FD}"/>
  </hyperlinks>
  <pageMargins left="0.511811024" right="0.511811024" top="0.78740157499999996" bottom="0.78740157499999996" header="0.31496062000000002" footer="0.31496062000000002"/>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037DD-B6FC-4738-BA50-B98FE616BC34}">
  <sheetPr>
    <tabColor theme="4" tint="0.59999389629810485"/>
  </sheetPr>
  <dimension ref="A1:AM159"/>
  <sheetViews>
    <sheetView zoomScale="110" zoomScaleNormal="110" workbookViewId="0">
      <selection activeCell="R40" sqref="R40"/>
    </sheetView>
  </sheetViews>
  <sheetFormatPr defaultColWidth="9.140625" defaultRowHeight="15" x14ac:dyDescent="0.25"/>
  <cols>
    <col min="1" max="6" width="5.5703125" style="46" customWidth="1"/>
    <col min="7" max="7" width="7.7109375" style="46" customWidth="1"/>
    <col min="8" max="25" width="5.5703125" style="46" customWidth="1"/>
    <col min="26" max="26" width="13.42578125" style="46" customWidth="1"/>
    <col min="27" max="28" width="5.5703125" style="46" hidden="1" customWidth="1"/>
    <col min="29" max="29" width="23.28515625" style="46" hidden="1" customWidth="1"/>
    <col min="30" max="30" width="21.7109375" style="46" hidden="1" customWidth="1"/>
    <col min="31" max="31" width="23" style="46" hidden="1" customWidth="1"/>
    <col min="32" max="32" width="9.85546875" style="46" hidden="1" customWidth="1"/>
    <col min="33" max="33" width="82.42578125" style="46" hidden="1" customWidth="1"/>
    <col min="34" max="34" width="23.42578125" style="46" hidden="1" customWidth="1"/>
    <col min="35" max="35" width="9.140625" style="46" hidden="1" customWidth="1"/>
    <col min="36" max="16384" width="9.140625" style="46"/>
  </cols>
  <sheetData>
    <row r="1" spans="1:34" ht="14.45" customHeight="1" x14ac:dyDescent="0.25">
      <c r="A1" s="240"/>
      <c r="B1" s="241"/>
      <c r="C1" s="241"/>
      <c r="D1" s="241"/>
      <c r="E1" s="241"/>
      <c r="F1" s="241"/>
      <c r="G1" s="241"/>
      <c r="H1" s="241"/>
      <c r="I1" s="241"/>
      <c r="J1" s="241"/>
      <c r="K1" s="45"/>
      <c r="L1" s="244" t="s">
        <v>424</v>
      </c>
      <c r="M1" s="244"/>
      <c r="N1" s="244"/>
      <c r="O1" s="244"/>
      <c r="P1" s="244"/>
      <c r="Q1" s="244"/>
      <c r="R1" s="244"/>
      <c r="S1" s="244"/>
      <c r="T1" s="244"/>
      <c r="U1" s="244"/>
      <c r="V1" s="244"/>
      <c r="W1" s="244"/>
      <c r="X1" s="244"/>
      <c r="Y1" s="244"/>
      <c r="Z1" s="244"/>
      <c r="AC1" s="46" t="s">
        <v>136</v>
      </c>
      <c r="AD1" s="46" t="s">
        <v>137</v>
      </c>
      <c r="AE1" s="46" t="s">
        <v>138</v>
      </c>
      <c r="AF1" s="46" t="s">
        <v>139</v>
      </c>
      <c r="AG1" s="46" t="s">
        <v>140</v>
      </c>
      <c r="AH1" s="46" t="s">
        <v>141</v>
      </c>
    </row>
    <row r="2" spans="1:34" x14ac:dyDescent="0.25">
      <c r="A2" s="242"/>
      <c r="B2" s="243"/>
      <c r="C2" s="243"/>
      <c r="D2" s="243"/>
      <c r="E2" s="243"/>
      <c r="F2" s="243"/>
      <c r="G2" s="243"/>
      <c r="H2" s="243"/>
      <c r="I2" s="243"/>
      <c r="J2" s="243"/>
      <c r="L2" s="244"/>
      <c r="M2" s="244"/>
      <c r="N2" s="244"/>
      <c r="O2" s="244"/>
      <c r="P2" s="244"/>
      <c r="Q2" s="244"/>
      <c r="R2" s="244"/>
      <c r="S2" s="244"/>
      <c r="T2" s="244"/>
      <c r="U2" s="244"/>
      <c r="V2" s="244"/>
      <c r="W2" s="244"/>
      <c r="X2" s="244"/>
      <c r="Y2" s="244"/>
      <c r="Z2" s="244"/>
      <c r="AC2" s="46" t="s">
        <v>142</v>
      </c>
      <c r="AD2" s="46" t="s">
        <v>143</v>
      </c>
      <c r="AE2" s="46" t="s">
        <v>144</v>
      </c>
      <c r="AF2" s="46" t="s">
        <v>145</v>
      </c>
      <c r="AG2" s="46" t="s">
        <v>146</v>
      </c>
      <c r="AH2" s="46" t="s">
        <v>144</v>
      </c>
    </row>
    <row r="3" spans="1:34" x14ac:dyDescent="0.25">
      <c r="A3" s="242"/>
      <c r="B3" s="243"/>
      <c r="C3" s="243"/>
      <c r="D3" s="243"/>
      <c r="E3" s="243"/>
      <c r="F3" s="243"/>
      <c r="G3" s="243"/>
      <c r="H3" s="243"/>
      <c r="I3" s="243"/>
      <c r="J3" s="243"/>
      <c r="K3" s="47"/>
      <c r="L3" s="245" t="s">
        <v>147</v>
      </c>
      <c r="M3" s="245"/>
      <c r="N3" s="245"/>
      <c r="O3" s="245"/>
      <c r="P3" s="245"/>
      <c r="Q3" s="245"/>
      <c r="R3" s="245"/>
      <c r="S3" s="245"/>
      <c r="T3" s="245"/>
      <c r="U3" s="245"/>
      <c r="V3" s="245"/>
      <c r="W3" s="245"/>
      <c r="X3" s="245"/>
      <c r="Y3" s="245"/>
      <c r="Z3" s="245"/>
      <c r="AC3" s="46" t="s">
        <v>148</v>
      </c>
      <c r="AD3" s="46" t="s">
        <v>149</v>
      </c>
      <c r="AE3" s="46" t="s">
        <v>150</v>
      </c>
      <c r="AF3" s="46" t="s">
        <v>151</v>
      </c>
      <c r="AG3" s="46" t="s">
        <v>152</v>
      </c>
      <c r="AH3" s="46" t="s">
        <v>150</v>
      </c>
    </row>
    <row r="4" spans="1:34" ht="6.75" customHeight="1" x14ac:dyDescent="0.25">
      <c r="A4" s="48"/>
      <c r="B4" s="49"/>
      <c r="C4" s="49"/>
      <c r="D4" s="49"/>
      <c r="E4" s="49"/>
      <c r="F4" s="49"/>
      <c r="G4" s="49"/>
      <c r="H4" s="49"/>
      <c r="I4" s="49"/>
      <c r="J4" s="49"/>
      <c r="K4" s="49"/>
      <c r="L4" s="50"/>
      <c r="M4" s="50"/>
      <c r="N4" s="50"/>
      <c r="O4" s="50"/>
      <c r="P4" s="50"/>
      <c r="Q4" s="50"/>
      <c r="R4" s="50"/>
      <c r="S4" s="50"/>
      <c r="T4" s="50"/>
      <c r="U4" s="50"/>
      <c r="V4" s="50"/>
      <c r="W4" s="50"/>
      <c r="X4" s="50"/>
      <c r="Y4" s="50"/>
      <c r="Z4" s="51"/>
      <c r="AC4" s="46" t="s">
        <v>153</v>
      </c>
      <c r="AD4" s="46" t="s">
        <v>154</v>
      </c>
      <c r="AE4" s="46" t="s">
        <v>155</v>
      </c>
      <c r="AF4" s="46" t="s">
        <v>156</v>
      </c>
      <c r="AG4" s="46" t="s">
        <v>157</v>
      </c>
      <c r="AH4" s="46" t="s">
        <v>155</v>
      </c>
    </row>
    <row r="5" spans="1:34" x14ac:dyDescent="0.25">
      <c r="A5" s="52"/>
      <c r="B5" s="53"/>
      <c r="C5" s="53"/>
      <c r="D5" s="53"/>
      <c r="E5" s="53"/>
      <c r="F5" s="53"/>
      <c r="G5" s="53"/>
      <c r="H5" s="53"/>
      <c r="I5" s="53"/>
      <c r="J5" s="53"/>
      <c r="K5" s="53"/>
      <c r="L5" s="53"/>
      <c r="M5" s="53"/>
      <c r="N5" s="53"/>
      <c r="O5" s="53"/>
      <c r="P5" s="53"/>
      <c r="Q5" s="53"/>
      <c r="R5" s="53"/>
      <c r="S5" s="53"/>
      <c r="T5" s="53"/>
      <c r="U5" s="53"/>
      <c r="V5" s="53"/>
      <c r="W5" s="53"/>
      <c r="X5" s="53"/>
      <c r="Y5" s="53"/>
      <c r="Z5" s="54"/>
      <c r="AE5" s="46" t="s">
        <v>158</v>
      </c>
      <c r="AG5" s="46" t="s">
        <v>159</v>
      </c>
      <c r="AH5" s="46" t="s">
        <v>158</v>
      </c>
    </row>
    <row r="6" spans="1:34" x14ac:dyDescent="0.25">
      <c r="A6" s="55"/>
      <c r="B6" s="56"/>
      <c r="C6" s="56"/>
      <c r="D6" s="56"/>
      <c r="E6" s="56"/>
      <c r="F6" s="56"/>
      <c r="G6" s="56"/>
      <c r="H6" s="56"/>
      <c r="I6" s="56"/>
      <c r="J6" s="56"/>
      <c r="K6" s="56"/>
      <c r="L6" s="56"/>
      <c r="M6" s="56"/>
      <c r="N6" s="56"/>
      <c r="O6" s="56"/>
      <c r="P6" s="56"/>
      <c r="Q6" s="56"/>
      <c r="R6" s="56"/>
      <c r="S6" s="56"/>
      <c r="T6" s="56"/>
      <c r="U6" s="56"/>
      <c r="V6" s="56"/>
      <c r="W6" s="56"/>
      <c r="X6" s="56"/>
      <c r="Y6" s="56"/>
      <c r="Z6" s="57"/>
      <c r="AE6" s="46" t="s">
        <v>160</v>
      </c>
      <c r="AG6" s="46" t="s">
        <v>161</v>
      </c>
      <c r="AH6" s="46" t="s">
        <v>160</v>
      </c>
    </row>
    <row r="7" spans="1:34" x14ac:dyDescent="0.25">
      <c r="A7" s="55"/>
      <c r="B7" s="56"/>
      <c r="C7" s="56"/>
      <c r="D7" s="56"/>
      <c r="E7" s="56"/>
      <c r="F7" s="56"/>
      <c r="G7" s="56"/>
      <c r="H7" s="56"/>
      <c r="I7" s="56"/>
      <c r="J7" s="56"/>
      <c r="K7" s="56"/>
      <c r="L7" s="56"/>
      <c r="M7" s="56"/>
      <c r="N7" s="56"/>
      <c r="O7" s="56"/>
      <c r="P7" s="56"/>
      <c r="Q7" s="56"/>
      <c r="R7" s="56"/>
      <c r="S7" s="56"/>
      <c r="T7" s="56"/>
      <c r="U7" s="56"/>
      <c r="V7" s="56"/>
      <c r="W7" s="56"/>
      <c r="X7" s="56"/>
      <c r="Y7" s="56"/>
      <c r="Z7" s="57"/>
      <c r="AE7" s="46" t="s">
        <v>162</v>
      </c>
      <c r="AH7" s="46" t="s">
        <v>162</v>
      </c>
    </row>
    <row r="8" spans="1:34" ht="15.75" x14ac:dyDescent="0.25">
      <c r="A8" s="58" t="s">
        <v>163</v>
      </c>
      <c r="E8" s="59"/>
      <c r="F8" s="59"/>
      <c r="G8" s="59"/>
      <c r="H8" s="246" t="s">
        <v>164</v>
      </c>
      <c r="I8" s="246"/>
      <c r="J8" s="246"/>
      <c r="K8" s="246"/>
      <c r="L8" s="246"/>
      <c r="M8" s="246"/>
      <c r="N8" s="246"/>
      <c r="O8" s="246"/>
      <c r="P8" s="246"/>
      <c r="Q8" s="246"/>
      <c r="R8" s="246"/>
      <c r="S8" s="246"/>
      <c r="T8" s="246"/>
      <c r="U8" s="246"/>
      <c r="V8" s="246"/>
      <c r="W8" s="246"/>
      <c r="X8" s="246"/>
      <c r="Y8" s="246"/>
      <c r="Z8" s="246"/>
      <c r="AG8" s="46" t="s">
        <v>165</v>
      </c>
    </row>
    <row r="9" spans="1:34" x14ac:dyDescent="0.25">
      <c r="A9" s="60"/>
      <c r="E9" s="59"/>
      <c r="F9" s="59"/>
      <c r="G9" s="59"/>
      <c r="H9" s="61"/>
      <c r="I9" s="61"/>
      <c r="J9" s="61"/>
      <c r="K9" s="61"/>
      <c r="L9" s="61"/>
      <c r="M9" s="61"/>
      <c r="N9" s="61"/>
      <c r="O9" s="61"/>
      <c r="P9" s="61"/>
      <c r="Q9" s="61"/>
      <c r="R9" s="61"/>
      <c r="S9" s="61"/>
      <c r="T9" s="61"/>
      <c r="U9" s="59"/>
      <c r="V9" s="59"/>
      <c r="W9" s="59"/>
      <c r="X9" s="59"/>
      <c r="Y9" s="59"/>
      <c r="Z9" s="62"/>
      <c r="AG9" s="46" t="s">
        <v>166</v>
      </c>
    </row>
    <row r="10" spans="1:34" ht="15.75" x14ac:dyDescent="0.25">
      <c r="A10" s="58" t="s">
        <v>167</v>
      </c>
      <c r="E10" s="59"/>
      <c r="F10" s="59"/>
      <c r="G10" s="59"/>
      <c r="H10" s="247">
        <v>46064</v>
      </c>
      <c r="I10" s="247"/>
      <c r="J10" s="247"/>
      <c r="K10" s="61"/>
      <c r="L10" s="59"/>
      <c r="N10" s="63" t="s">
        <v>168</v>
      </c>
      <c r="O10" s="59"/>
      <c r="P10" s="247">
        <v>46387</v>
      </c>
      <c r="Q10" s="247"/>
      <c r="R10" s="247"/>
      <c r="S10" s="59"/>
      <c r="T10" s="59"/>
      <c r="V10" s="63" t="s">
        <v>169</v>
      </c>
      <c r="X10" s="248" t="s">
        <v>170</v>
      </c>
      <c r="Y10" s="248"/>
      <c r="Z10" s="248"/>
      <c r="AG10" s="46" t="s">
        <v>171</v>
      </c>
    </row>
    <row r="11" spans="1:34" x14ac:dyDescent="0.25">
      <c r="A11" s="55"/>
      <c r="B11" s="56"/>
      <c r="C11" s="56"/>
      <c r="D11" s="56"/>
      <c r="E11" s="56"/>
      <c r="F11" s="56"/>
      <c r="G11" s="56"/>
      <c r="H11" s="56"/>
      <c r="I11" s="56"/>
      <c r="J11" s="56"/>
      <c r="K11" s="56"/>
      <c r="L11" s="56"/>
      <c r="M11" s="56"/>
      <c r="N11" s="56"/>
      <c r="O11" s="56"/>
      <c r="P11" s="56"/>
      <c r="Q11" s="56"/>
      <c r="R11" s="56"/>
      <c r="S11" s="56"/>
      <c r="T11" s="56"/>
      <c r="U11" s="56"/>
      <c r="V11" s="56"/>
      <c r="W11" s="56"/>
      <c r="X11" s="56"/>
      <c r="Y11" s="56"/>
      <c r="Z11" s="57"/>
      <c r="AG11" s="46" t="s">
        <v>172</v>
      </c>
    </row>
    <row r="12" spans="1:34" ht="15.75" x14ac:dyDescent="0.25">
      <c r="A12" s="58" t="s">
        <v>173</v>
      </c>
      <c r="B12" s="63"/>
      <c r="C12" s="63"/>
      <c r="D12" s="63"/>
      <c r="Z12" s="64"/>
    </row>
    <row r="13" spans="1:34" ht="15.75" x14ac:dyDescent="0.25">
      <c r="A13" s="249" t="s">
        <v>23</v>
      </c>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row>
    <row r="14" spans="1:34" x14ac:dyDescent="0.25">
      <c r="A14" s="55"/>
      <c r="B14" s="56"/>
      <c r="C14" s="56"/>
      <c r="D14" s="56"/>
      <c r="E14" s="56"/>
      <c r="F14" s="56"/>
      <c r="G14" s="56"/>
      <c r="H14" s="56"/>
      <c r="I14" s="56"/>
      <c r="J14" s="56"/>
      <c r="K14" s="56"/>
      <c r="L14" s="56"/>
      <c r="M14" s="56"/>
      <c r="N14" s="56"/>
      <c r="O14" s="56"/>
      <c r="P14" s="56"/>
      <c r="Q14" s="56"/>
      <c r="R14" s="56"/>
      <c r="S14" s="56"/>
      <c r="T14" s="56"/>
      <c r="U14" s="56"/>
      <c r="V14" s="56"/>
      <c r="W14" s="56"/>
      <c r="X14" s="56"/>
      <c r="Y14" s="56"/>
      <c r="Z14" s="57"/>
    </row>
    <row r="15" spans="1:34" ht="15.75" x14ac:dyDescent="0.25">
      <c r="A15" s="58" t="s">
        <v>174</v>
      </c>
      <c r="B15" s="63"/>
      <c r="C15" s="63"/>
      <c r="D15" s="63"/>
      <c r="Z15" s="64"/>
    </row>
    <row r="16" spans="1:34" ht="15.75" x14ac:dyDescent="0.25">
      <c r="A16" s="249" t="s">
        <v>175</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row>
    <row r="17" spans="1:33" ht="15.75" x14ac:dyDescent="0.25">
      <c r="A17" s="251"/>
      <c r="B17" s="252"/>
      <c r="C17" s="252"/>
      <c r="D17" s="252"/>
      <c r="E17" s="252"/>
      <c r="F17" s="252"/>
      <c r="G17" s="252"/>
      <c r="H17" s="252"/>
      <c r="I17" s="252"/>
      <c r="J17" s="252"/>
      <c r="K17" s="252"/>
      <c r="L17" s="252"/>
      <c r="M17" s="252"/>
      <c r="N17" s="252"/>
      <c r="O17" s="252"/>
      <c r="P17" s="252"/>
      <c r="Q17" s="252"/>
      <c r="R17" s="252"/>
      <c r="S17" s="252"/>
      <c r="T17" s="252"/>
      <c r="U17" s="252"/>
      <c r="V17" s="252"/>
      <c r="W17" s="252"/>
      <c r="X17" s="252"/>
      <c r="Y17" s="252"/>
      <c r="Z17" s="252"/>
    </row>
    <row r="18" spans="1:33" ht="15.75" x14ac:dyDescent="0.25">
      <c r="A18" s="58" t="s">
        <v>176</v>
      </c>
      <c r="B18" s="63"/>
      <c r="C18" s="63"/>
      <c r="D18" s="63"/>
      <c r="Z18" s="64"/>
    </row>
    <row r="19" spans="1:33" ht="15.75" x14ac:dyDescent="0.25">
      <c r="A19" s="249" t="s">
        <v>177</v>
      </c>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row>
    <row r="20" spans="1:33" ht="15.75" x14ac:dyDescent="0.25">
      <c r="A20" s="251"/>
      <c r="B20" s="252"/>
      <c r="C20" s="252"/>
      <c r="D20" s="252"/>
      <c r="E20" s="252"/>
      <c r="F20" s="252"/>
      <c r="G20" s="252"/>
      <c r="H20" s="252"/>
      <c r="I20" s="252"/>
      <c r="J20" s="252"/>
      <c r="K20" s="252"/>
      <c r="L20" s="252"/>
      <c r="M20" s="252"/>
      <c r="N20" s="252"/>
      <c r="O20" s="252"/>
      <c r="P20" s="252"/>
      <c r="Q20" s="252"/>
      <c r="R20" s="252"/>
      <c r="S20" s="252"/>
      <c r="T20" s="252"/>
      <c r="U20" s="252"/>
      <c r="V20" s="252"/>
      <c r="W20" s="252"/>
      <c r="X20" s="252"/>
      <c r="Y20" s="252"/>
      <c r="Z20" s="252"/>
    </row>
    <row r="21" spans="1:33" ht="20.25" customHeight="1" x14ac:dyDescent="0.25">
      <c r="A21" s="58" t="s">
        <v>178</v>
      </c>
      <c r="B21" s="63"/>
      <c r="C21" s="63"/>
      <c r="D21" s="63"/>
      <c r="Z21" s="64"/>
      <c r="AG21" s="46" t="s">
        <v>179</v>
      </c>
    </row>
    <row r="22" spans="1:33" ht="20.25" customHeight="1" x14ac:dyDescent="0.25">
      <c r="A22" s="238" t="s">
        <v>126</v>
      </c>
      <c r="B22" s="239"/>
      <c r="C22" s="239"/>
      <c r="D22" s="239"/>
      <c r="E22" s="239"/>
      <c r="F22" s="239"/>
      <c r="G22" s="239"/>
      <c r="H22" s="239"/>
      <c r="I22" s="239"/>
      <c r="J22" s="239"/>
      <c r="K22" s="239"/>
      <c r="L22" s="239"/>
      <c r="M22" s="239"/>
      <c r="N22" s="239"/>
      <c r="O22" s="239"/>
      <c r="P22" s="239"/>
      <c r="Q22" s="239"/>
      <c r="R22" s="239"/>
      <c r="S22" s="239"/>
      <c r="T22" s="239"/>
      <c r="U22" s="239"/>
      <c r="V22" s="239"/>
      <c r="W22" s="239"/>
      <c r="X22" s="239"/>
      <c r="Y22" s="239"/>
      <c r="Z22" s="239"/>
      <c r="AG22" s="46" t="s">
        <v>180</v>
      </c>
    </row>
    <row r="23" spans="1:33" ht="20.25" customHeight="1" x14ac:dyDescent="0.25">
      <c r="A23" s="65"/>
      <c r="B23" s="66"/>
      <c r="C23" s="66"/>
      <c r="D23" s="66"/>
      <c r="E23" s="66"/>
      <c r="F23" s="66"/>
      <c r="G23" s="66"/>
      <c r="H23" s="66"/>
      <c r="I23" s="66"/>
      <c r="J23" s="66"/>
      <c r="K23" s="66"/>
      <c r="L23" s="66"/>
      <c r="M23" s="66"/>
      <c r="N23" s="66"/>
      <c r="O23" s="66"/>
      <c r="P23" s="66"/>
      <c r="Q23" s="66"/>
      <c r="R23" s="66"/>
      <c r="S23" s="66"/>
      <c r="T23" s="66"/>
      <c r="U23" s="66"/>
      <c r="V23" s="66"/>
      <c r="W23" s="66"/>
      <c r="X23" s="66"/>
      <c r="Y23" s="66"/>
      <c r="Z23" s="67"/>
      <c r="AG23" s="46" t="s">
        <v>181</v>
      </c>
    </row>
    <row r="24" spans="1:33" ht="20.25" customHeight="1" x14ac:dyDescent="0.25">
      <c r="A24" s="58" t="s">
        <v>182</v>
      </c>
      <c r="B24" s="63"/>
      <c r="Z24" s="64"/>
      <c r="AG24" s="46" t="s">
        <v>183</v>
      </c>
    </row>
    <row r="25" spans="1:33" ht="26.25" customHeight="1" x14ac:dyDescent="0.25">
      <c r="A25" s="210" t="s">
        <v>184</v>
      </c>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G25" s="46" t="s">
        <v>185</v>
      </c>
    </row>
    <row r="26" spans="1:33" ht="27.75" customHeight="1" x14ac:dyDescent="0.25">
      <c r="A26" s="210"/>
      <c r="B26" s="211"/>
      <c r="C26" s="211"/>
      <c r="D26" s="211"/>
      <c r="E26" s="211"/>
      <c r="F26" s="211"/>
      <c r="G26" s="211"/>
      <c r="H26" s="211"/>
      <c r="I26" s="211"/>
      <c r="J26" s="211"/>
      <c r="K26" s="211"/>
      <c r="L26" s="211"/>
      <c r="M26" s="211"/>
      <c r="N26" s="211"/>
      <c r="O26" s="211"/>
      <c r="P26" s="211"/>
      <c r="Q26" s="211"/>
      <c r="R26" s="211"/>
      <c r="S26" s="211"/>
      <c r="T26" s="211"/>
      <c r="U26" s="211"/>
      <c r="V26" s="211"/>
      <c r="W26" s="211"/>
      <c r="X26" s="211"/>
      <c r="Y26" s="211"/>
      <c r="Z26" s="211"/>
      <c r="AG26" s="46" t="s">
        <v>186</v>
      </c>
    </row>
    <row r="27" spans="1:33" ht="30.75" customHeight="1" x14ac:dyDescent="0.25">
      <c r="A27" s="210"/>
      <c r="B27" s="211"/>
      <c r="C27" s="211"/>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G27" s="46" t="s">
        <v>187</v>
      </c>
    </row>
    <row r="28" spans="1:33" ht="20.25" customHeight="1" x14ac:dyDescent="0.25">
      <c r="A28" s="60"/>
      <c r="Z28" s="64"/>
      <c r="AG28" s="46" t="s">
        <v>188</v>
      </c>
    </row>
    <row r="29" spans="1:33" ht="20.25" customHeight="1" x14ac:dyDescent="0.25">
      <c r="A29" s="58" t="s">
        <v>189</v>
      </c>
      <c r="B29" s="63"/>
      <c r="Z29" s="64"/>
      <c r="AG29" s="46" t="s">
        <v>190</v>
      </c>
    </row>
    <row r="30" spans="1:33" ht="18.75" customHeight="1" x14ac:dyDescent="0.25">
      <c r="A30" s="210" t="s">
        <v>191</v>
      </c>
      <c r="B30" s="211"/>
      <c r="C30" s="211"/>
      <c r="D30" s="211"/>
      <c r="E30" s="211"/>
      <c r="F30" s="211"/>
      <c r="G30" s="211"/>
      <c r="H30" s="211"/>
      <c r="I30" s="211"/>
      <c r="J30" s="211"/>
      <c r="K30" s="211"/>
      <c r="L30" s="211"/>
      <c r="M30" s="211"/>
      <c r="N30" s="211"/>
      <c r="O30" s="211"/>
      <c r="P30" s="211"/>
      <c r="Q30" s="211"/>
      <c r="R30" s="211"/>
      <c r="S30" s="211"/>
      <c r="T30" s="211"/>
      <c r="U30" s="211"/>
      <c r="V30" s="211"/>
      <c r="W30" s="211"/>
      <c r="X30" s="211"/>
      <c r="Y30" s="211"/>
      <c r="Z30" s="211"/>
      <c r="AG30" s="46" t="s">
        <v>192</v>
      </c>
    </row>
    <row r="31" spans="1:33" ht="15.75" customHeight="1" x14ac:dyDescent="0.25">
      <c r="A31" s="210"/>
      <c r="B31" s="211"/>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G31" s="46" t="s">
        <v>193</v>
      </c>
    </row>
    <row r="32" spans="1:33" ht="16.5" customHeight="1" x14ac:dyDescent="0.25">
      <c r="A32" s="210"/>
      <c r="B32" s="211"/>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G32" s="46" t="s">
        <v>194</v>
      </c>
    </row>
    <row r="33" spans="1:39" ht="20.25" customHeight="1" x14ac:dyDescent="0.25">
      <c r="A33" s="60"/>
      <c r="Z33" s="64"/>
      <c r="AG33" s="46" t="s">
        <v>195</v>
      </c>
    </row>
    <row r="34" spans="1:39" ht="20.25" customHeight="1" x14ac:dyDescent="0.25">
      <c r="A34" s="58" t="s">
        <v>196</v>
      </c>
      <c r="B34" s="63"/>
      <c r="C34" s="63"/>
      <c r="D34" s="63"/>
      <c r="E34" s="63"/>
      <c r="F34" s="63"/>
      <c r="G34" s="63"/>
      <c r="H34" s="63" t="s">
        <v>197</v>
      </c>
      <c r="I34" s="63"/>
      <c r="J34" s="63"/>
      <c r="K34" s="63"/>
      <c r="L34" s="63"/>
      <c r="M34" s="63"/>
      <c r="R34" s="63" t="s">
        <v>198</v>
      </c>
      <c r="S34" s="63"/>
      <c r="T34" s="63"/>
      <c r="U34" s="63"/>
      <c r="V34" s="63"/>
      <c r="W34" s="63"/>
      <c r="Z34" s="64"/>
    </row>
    <row r="35" spans="1:39" ht="20.25" customHeight="1" x14ac:dyDescent="0.25">
      <c r="A35" s="201" t="s">
        <v>199</v>
      </c>
      <c r="B35" s="202"/>
      <c r="C35" s="202"/>
      <c r="D35" s="202"/>
      <c r="E35" s="202"/>
      <c r="F35" s="202"/>
      <c r="G35" s="68"/>
      <c r="H35" s="217" t="s">
        <v>200</v>
      </c>
      <c r="I35" s="217"/>
      <c r="J35" s="217"/>
      <c r="K35" s="217"/>
      <c r="L35" s="217"/>
      <c r="M35" s="217"/>
      <c r="N35" s="217"/>
      <c r="O35" s="217"/>
      <c r="P35" s="217"/>
      <c r="Q35" s="68"/>
      <c r="R35" s="217" t="s">
        <v>199</v>
      </c>
      <c r="S35" s="217"/>
      <c r="T35" s="217"/>
      <c r="U35" s="217"/>
      <c r="V35" s="217"/>
      <c r="W35" s="217"/>
      <c r="X35" s="217"/>
      <c r="Y35" s="217"/>
      <c r="Z35" s="217"/>
    </row>
    <row r="36" spans="1:39" ht="20.25" customHeight="1" x14ac:dyDescent="0.25">
      <c r="A36" s="201"/>
      <c r="B36" s="202"/>
      <c r="C36" s="202"/>
      <c r="D36" s="202"/>
      <c r="E36" s="202"/>
      <c r="F36" s="202"/>
      <c r="G36" s="68"/>
      <c r="H36" s="217"/>
      <c r="I36" s="217"/>
      <c r="J36" s="217"/>
      <c r="K36" s="217"/>
      <c r="L36" s="217"/>
      <c r="M36" s="217"/>
      <c r="N36" s="217"/>
      <c r="O36" s="217"/>
      <c r="P36" s="217"/>
      <c r="Q36" s="68"/>
      <c r="R36" s="217"/>
      <c r="S36" s="217"/>
      <c r="T36" s="217"/>
      <c r="U36" s="217"/>
      <c r="V36" s="217"/>
      <c r="W36" s="217"/>
      <c r="X36" s="217"/>
      <c r="Y36" s="217"/>
      <c r="Z36" s="217"/>
    </row>
    <row r="37" spans="1:39" ht="20.25" customHeight="1" x14ac:dyDescent="0.25">
      <c r="A37" s="60"/>
      <c r="Z37" s="64"/>
      <c r="AM37" s="69"/>
    </row>
    <row r="38" spans="1:39" ht="20.100000000000001" customHeight="1" x14ac:dyDescent="0.25">
      <c r="A38" s="58" t="s">
        <v>201</v>
      </c>
      <c r="B38" s="63"/>
      <c r="C38" s="63"/>
      <c r="D38" s="63"/>
      <c r="E38" s="63"/>
      <c r="F38" s="63"/>
      <c r="G38" s="63"/>
      <c r="H38" s="63"/>
      <c r="I38" s="63"/>
      <c r="J38" s="63"/>
      <c r="K38" s="63"/>
      <c r="L38" s="63"/>
      <c r="M38" s="63" t="s">
        <v>202</v>
      </c>
      <c r="N38" s="63"/>
      <c r="O38" s="63"/>
      <c r="P38" s="63"/>
      <c r="Q38" s="63"/>
      <c r="R38" s="70" t="s">
        <v>203</v>
      </c>
      <c r="S38" s="63"/>
      <c r="T38" s="63"/>
      <c r="U38" s="63"/>
      <c r="V38" s="63"/>
      <c r="W38" s="63"/>
      <c r="Z38" s="64"/>
      <c r="AG38" s="46" t="s">
        <v>204</v>
      </c>
    </row>
    <row r="39" spans="1:39" ht="85.5" customHeight="1" x14ac:dyDescent="0.25">
      <c r="A39" s="228"/>
      <c r="B39" s="229"/>
      <c r="C39" s="229"/>
      <c r="D39" s="229"/>
      <c r="E39" s="229"/>
      <c r="F39" s="229"/>
      <c r="G39" s="229"/>
      <c r="H39" s="229"/>
      <c r="I39" s="229"/>
      <c r="J39" s="229"/>
      <c r="K39" s="229"/>
      <c r="L39" s="71"/>
      <c r="M39" s="230" t="s">
        <v>148</v>
      </c>
      <c r="N39" s="230"/>
      <c r="O39" s="230"/>
      <c r="P39" s="230"/>
      <c r="R39" s="231">
        <v>0.73</v>
      </c>
      <c r="S39" s="231"/>
      <c r="T39" s="231"/>
      <c r="U39" s="231"/>
      <c r="V39" s="231"/>
      <c r="W39" s="231"/>
      <c r="X39" s="231"/>
      <c r="Y39" s="231"/>
      <c r="Z39" s="231"/>
      <c r="AG39" s="46" t="s">
        <v>205</v>
      </c>
    </row>
    <row r="40" spans="1:39" ht="20.25" customHeight="1" x14ac:dyDescent="0.25">
      <c r="A40" s="60"/>
      <c r="Z40" s="64"/>
      <c r="AG40" s="46" t="s">
        <v>206</v>
      </c>
    </row>
    <row r="41" spans="1:39" ht="20.25" customHeight="1" x14ac:dyDescent="0.25">
      <c r="A41" s="222" t="s">
        <v>207</v>
      </c>
      <c r="B41" s="223"/>
      <c r="C41" s="223"/>
      <c r="D41" s="63"/>
      <c r="E41" s="203" t="s">
        <v>208</v>
      </c>
      <c r="F41" s="204"/>
      <c r="G41" s="204"/>
      <c r="H41" s="204"/>
      <c r="I41" s="204"/>
      <c r="K41" s="232" t="s">
        <v>209</v>
      </c>
      <c r="L41" s="232"/>
      <c r="M41" s="232"/>
      <c r="N41" s="232"/>
      <c r="O41" s="232"/>
      <c r="P41" s="61"/>
      <c r="Q41" s="232" t="s">
        <v>210</v>
      </c>
      <c r="R41" s="232"/>
      <c r="S41" s="232"/>
      <c r="T41" s="232"/>
      <c r="U41" s="232"/>
      <c r="V41" s="61"/>
      <c r="W41" s="233" t="s">
        <v>211</v>
      </c>
      <c r="X41" s="233"/>
      <c r="Y41" s="233"/>
      <c r="Z41" s="233"/>
    </row>
    <row r="42" spans="1:39" ht="20.25" customHeight="1" x14ac:dyDescent="0.25">
      <c r="A42" s="234">
        <v>1</v>
      </c>
      <c r="B42" s="235"/>
      <c r="C42" s="235"/>
      <c r="D42" s="99"/>
      <c r="E42" s="235" t="s">
        <v>143</v>
      </c>
      <c r="F42" s="235"/>
      <c r="G42" s="235"/>
      <c r="H42" s="235"/>
      <c r="I42" s="235"/>
      <c r="J42" s="99"/>
      <c r="K42" s="235" t="s">
        <v>144</v>
      </c>
      <c r="L42" s="235"/>
      <c r="M42" s="235"/>
      <c r="N42" s="235"/>
      <c r="O42" s="235"/>
      <c r="P42" s="99"/>
      <c r="Q42" s="235" t="s">
        <v>144</v>
      </c>
      <c r="R42" s="235"/>
      <c r="S42" s="235"/>
      <c r="T42" s="235"/>
      <c r="U42" s="235"/>
      <c r="V42" s="99"/>
      <c r="W42" s="235" t="s">
        <v>151</v>
      </c>
      <c r="X42" s="235"/>
      <c r="Y42" s="235"/>
      <c r="Z42" s="237"/>
    </row>
    <row r="43" spans="1:39" ht="20.25" customHeight="1" x14ac:dyDescent="0.25">
      <c r="A43" s="236"/>
      <c r="B43" s="235"/>
      <c r="C43" s="235"/>
      <c r="D43" s="99"/>
      <c r="E43" s="235"/>
      <c r="F43" s="235"/>
      <c r="G43" s="235"/>
      <c r="H43" s="235"/>
      <c r="I43" s="235"/>
      <c r="J43" s="99"/>
      <c r="K43" s="235"/>
      <c r="L43" s="235"/>
      <c r="M43" s="235"/>
      <c r="N43" s="235"/>
      <c r="O43" s="235"/>
      <c r="P43" s="99"/>
      <c r="Q43" s="235"/>
      <c r="R43" s="235"/>
      <c r="S43" s="235"/>
      <c r="T43" s="235"/>
      <c r="U43" s="235"/>
      <c r="V43" s="99"/>
      <c r="W43" s="235"/>
      <c r="X43" s="235"/>
      <c r="Y43" s="235"/>
      <c r="Z43" s="237"/>
    </row>
    <row r="44" spans="1:39" ht="20.25" customHeight="1" x14ac:dyDescent="0.25">
      <c r="A44" s="60"/>
      <c r="Z44" s="64"/>
    </row>
    <row r="45" spans="1:39" ht="20.25" customHeight="1" x14ac:dyDescent="0.25">
      <c r="A45" s="58" t="s">
        <v>212</v>
      </c>
      <c r="B45" s="63"/>
      <c r="C45" s="63"/>
      <c r="D45" s="63"/>
      <c r="E45" s="63"/>
      <c r="Z45" s="64"/>
      <c r="AG45" s="46" t="s">
        <v>213</v>
      </c>
    </row>
    <row r="46" spans="1:39" ht="20.25" customHeight="1" x14ac:dyDescent="0.25">
      <c r="A46" s="225" t="s">
        <v>214</v>
      </c>
      <c r="B46" s="226"/>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7"/>
      <c r="AG46" s="46" t="s">
        <v>215</v>
      </c>
    </row>
    <row r="47" spans="1:39" ht="147.75" customHeight="1" x14ac:dyDescent="0.25">
      <c r="A47" s="225"/>
      <c r="B47" s="226"/>
      <c r="C47" s="226"/>
      <c r="D47" s="226"/>
      <c r="E47" s="226"/>
      <c r="F47" s="226"/>
      <c r="G47" s="226"/>
      <c r="H47" s="226"/>
      <c r="I47" s="226"/>
      <c r="J47" s="226"/>
      <c r="K47" s="226"/>
      <c r="L47" s="226"/>
      <c r="M47" s="226"/>
      <c r="N47" s="226"/>
      <c r="O47" s="226"/>
      <c r="P47" s="226"/>
      <c r="Q47" s="226"/>
      <c r="R47" s="226"/>
      <c r="S47" s="226"/>
      <c r="T47" s="226"/>
      <c r="U47" s="226"/>
      <c r="V47" s="226"/>
      <c r="W47" s="226"/>
      <c r="X47" s="226"/>
      <c r="Y47" s="226"/>
      <c r="Z47" s="227"/>
      <c r="AG47" s="46" t="s">
        <v>216</v>
      </c>
    </row>
    <row r="48" spans="1:39" x14ac:dyDescent="0.25">
      <c r="A48" s="60"/>
      <c r="Z48" s="64"/>
      <c r="AG48" s="46" t="s">
        <v>217</v>
      </c>
    </row>
    <row r="49" spans="1:26" ht="15.75" x14ac:dyDescent="0.25">
      <c r="A49" s="203" t="s">
        <v>218</v>
      </c>
      <c r="B49" s="204"/>
      <c r="C49" s="204"/>
      <c r="D49" s="204"/>
      <c r="E49" s="204"/>
      <c r="F49" s="204"/>
      <c r="G49" s="204"/>
      <c r="H49" s="204"/>
      <c r="I49" s="204"/>
      <c r="J49" s="204"/>
      <c r="K49" s="204"/>
      <c r="L49" s="204"/>
      <c r="M49" s="204"/>
      <c r="N49" s="204"/>
      <c r="O49" s="204"/>
      <c r="P49" s="204"/>
      <c r="Q49" s="204"/>
      <c r="R49" s="204"/>
      <c r="S49" s="204"/>
      <c r="T49" s="204"/>
      <c r="U49" s="204"/>
      <c r="V49" s="204"/>
      <c r="W49" s="204"/>
      <c r="X49" s="204"/>
      <c r="Y49" s="204"/>
      <c r="Z49" s="204"/>
    </row>
    <row r="50" spans="1:26" ht="15" customHeight="1" x14ac:dyDescent="0.25">
      <c r="A50" s="205" t="s">
        <v>219</v>
      </c>
      <c r="B50" s="206"/>
      <c r="C50" s="206"/>
      <c r="D50" s="206"/>
      <c r="E50" s="206"/>
      <c r="F50" s="206"/>
      <c r="G50" s="206"/>
      <c r="H50" s="206"/>
      <c r="I50" s="206"/>
      <c r="J50" s="206"/>
      <c r="K50" s="206"/>
      <c r="L50" s="206"/>
      <c r="M50" s="206"/>
      <c r="N50" s="206"/>
      <c r="O50" s="206"/>
      <c r="P50" s="206"/>
      <c r="Q50" s="206"/>
      <c r="R50" s="206"/>
      <c r="S50" s="206"/>
      <c r="T50" s="206"/>
      <c r="U50" s="206"/>
      <c r="V50" s="206"/>
      <c r="W50" s="206"/>
      <c r="X50" s="206"/>
      <c r="Y50" s="206"/>
      <c r="Z50" s="207"/>
    </row>
    <row r="51" spans="1:26" ht="15" customHeight="1" x14ac:dyDescent="0.25">
      <c r="A51" s="208"/>
      <c r="B51" s="206"/>
      <c r="C51" s="206"/>
      <c r="D51" s="206"/>
      <c r="E51" s="206"/>
      <c r="F51" s="206"/>
      <c r="G51" s="206"/>
      <c r="H51" s="206"/>
      <c r="I51" s="206"/>
      <c r="J51" s="206"/>
      <c r="K51" s="206"/>
      <c r="L51" s="206"/>
      <c r="M51" s="206"/>
      <c r="N51" s="206"/>
      <c r="O51" s="206"/>
      <c r="P51" s="206"/>
      <c r="Q51" s="206"/>
      <c r="R51" s="206"/>
      <c r="S51" s="206"/>
      <c r="T51" s="206"/>
      <c r="U51" s="206"/>
      <c r="V51" s="206"/>
      <c r="W51" s="206"/>
      <c r="X51" s="206"/>
      <c r="Y51" s="206"/>
      <c r="Z51" s="207"/>
    </row>
    <row r="52" spans="1:26" ht="15" customHeight="1" x14ac:dyDescent="0.25">
      <c r="A52" s="208"/>
      <c r="B52" s="206"/>
      <c r="C52" s="206"/>
      <c r="D52" s="206"/>
      <c r="E52" s="206"/>
      <c r="F52" s="206"/>
      <c r="G52" s="206"/>
      <c r="H52" s="206"/>
      <c r="I52" s="206"/>
      <c r="J52" s="206"/>
      <c r="K52" s="206"/>
      <c r="L52" s="206"/>
      <c r="M52" s="206"/>
      <c r="N52" s="206"/>
      <c r="O52" s="206"/>
      <c r="P52" s="206"/>
      <c r="Q52" s="206"/>
      <c r="R52" s="206"/>
      <c r="S52" s="206"/>
      <c r="T52" s="206"/>
      <c r="U52" s="206"/>
      <c r="V52" s="206"/>
      <c r="W52" s="206"/>
      <c r="X52" s="206"/>
      <c r="Y52" s="206"/>
      <c r="Z52" s="207"/>
    </row>
    <row r="53" spans="1:26" ht="18" customHeight="1" x14ac:dyDescent="0.25">
      <c r="A53" s="208"/>
      <c r="B53" s="206"/>
      <c r="C53" s="206"/>
      <c r="D53" s="206"/>
      <c r="E53" s="206"/>
      <c r="F53" s="206"/>
      <c r="G53" s="206"/>
      <c r="H53" s="206"/>
      <c r="I53" s="206"/>
      <c r="J53" s="206"/>
      <c r="K53" s="206"/>
      <c r="L53" s="206"/>
      <c r="M53" s="206"/>
      <c r="N53" s="206"/>
      <c r="O53" s="206"/>
      <c r="P53" s="206"/>
      <c r="Q53" s="206"/>
      <c r="R53" s="206"/>
      <c r="S53" s="206"/>
      <c r="T53" s="206"/>
      <c r="U53" s="206"/>
      <c r="V53" s="206"/>
      <c r="W53" s="206"/>
      <c r="X53" s="206"/>
      <c r="Y53" s="206"/>
      <c r="Z53" s="207"/>
    </row>
    <row r="54" spans="1:26" ht="21.75" customHeight="1" x14ac:dyDescent="0.25">
      <c r="A54" s="208"/>
      <c r="B54" s="206"/>
      <c r="C54" s="206"/>
      <c r="D54" s="206"/>
      <c r="E54" s="206"/>
      <c r="F54" s="206"/>
      <c r="G54" s="206"/>
      <c r="H54" s="206"/>
      <c r="I54" s="206"/>
      <c r="J54" s="206"/>
      <c r="K54" s="206"/>
      <c r="L54" s="206"/>
      <c r="M54" s="206"/>
      <c r="N54" s="206"/>
      <c r="O54" s="206"/>
      <c r="P54" s="206"/>
      <c r="Q54" s="206"/>
      <c r="R54" s="206"/>
      <c r="S54" s="206"/>
      <c r="T54" s="206"/>
      <c r="U54" s="206"/>
      <c r="V54" s="206"/>
      <c r="W54" s="206"/>
      <c r="X54" s="206"/>
      <c r="Y54" s="206"/>
      <c r="Z54" s="207"/>
    </row>
    <row r="55" spans="1:26" ht="55.9" customHeight="1" x14ac:dyDescent="0.25">
      <c r="A55" s="208"/>
      <c r="B55" s="206"/>
      <c r="C55" s="206"/>
      <c r="D55" s="206"/>
      <c r="E55" s="206"/>
      <c r="F55" s="206"/>
      <c r="G55" s="206"/>
      <c r="H55" s="206"/>
      <c r="I55" s="206"/>
      <c r="J55" s="206"/>
      <c r="K55" s="206"/>
      <c r="L55" s="206"/>
      <c r="M55" s="206"/>
      <c r="N55" s="206"/>
      <c r="O55" s="206"/>
      <c r="P55" s="206"/>
      <c r="Q55" s="206"/>
      <c r="R55" s="206"/>
      <c r="S55" s="206"/>
      <c r="T55" s="206"/>
      <c r="U55" s="206"/>
      <c r="V55" s="206"/>
      <c r="W55" s="206"/>
      <c r="X55" s="206"/>
      <c r="Y55" s="206"/>
      <c r="Z55" s="207"/>
    </row>
    <row r="56" spans="1:26" ht="15.75" x14ac:dyDescent="0.25">
      <c r="A56" s="72"/>
      <c r="B56" s="73"/>
      <c r="C56" s="73"/>
      <c r="D56" s="73"/>
      <c r="E56" s="73"/>
      <c r="F56" s="73"/>
      <c r="G56" s="73"/>
      <c r="H56" s="73"/>
      <c r="I56" s="73"/>
      <c r="J56" s="73"/>
      <c r="K56" s="73"/>
      <c r="L56" s="73"/>
      <c r="M56" s="73"/>
      <c r="N56" s="73"/>
      <c r="O56" s="73"/>
      <c r="P56" s="73"/>
      <c r="Q56" s="73"/>
      <c r="R56" s="73"/>
      <c r="S56" s="73"/>
      <c r="T56" s="73"/>
      <c r="U56" s="73"/>
      <c r="V56" s="73"/>
      <c r="W56" s="73"/>
      <c r="X56" s="73"/>
      <c r="Y56" s="73"/>
      <c r="Z56" s="74"/>
    </row>
    <row r="57" spans="1:26" ht="15.75" customHeight="1" x14ac:dyDescent="0.25">
      <c r="A57" s="203" t="s">
        <v>220</v>
      </c>
      <c r="B57" s="204"/>
      <c r="C57" s="204"/>
      <c r="D57" s="204"/>
      <c r="E57" s="204"/>
      <c r="F57" s="204"/>
      <c r="G57" s="204"/>
      <c r="H57" s="204"/>
      <c r="I57" s="204"/>
      <c r="J57" s="204"/>
      <c r="K57" s="204"/>
      <c r="L57" s="204"/>
      <c r="M57" s="204"/>
      <c r="N57" s="204"/>
      <c r="O57" s="204"/>
      <c r="P57" s="204"/>
      <c r="Q57" s="204"/>
      <c r="R57" s="204"/>
      <c r="S57" s="204"/>
      <c r="T57" s="204"/>
      <c r="U57" s="204"/>
      <c r="V57" s="204"/>
      <c r="W57" s="204"/>
      <c r="X57" s="204"/>
      <c r="Y57" s="204"/>
      <c r="Z57" s="209"/>
    </row>
    <row r="58" spans="1:26" ht="18" customHeight="1" x14ac:dyDescent="0.25">
      <c r="A58" s="210" t="s">
        <v>221</v>
      </c>
      <c r="B58" s="211"/>
      <c r="C58" s="211"/>
      <c r="D58" s="211"/>
      <c r="E58" s="211"/>
      <c r="F58" s="211"/>
      <c r="G58" s="211"/>
      <c r="H58" s="211"/>
      <c r="I58" s="211"/>
      <c r="J58" s="211"/>
      <c r="K58" s="211"/>
      <c r="L58" s="211"/>
      <c r="M58" s="211"/>
      <c r="N58" s="211"/>
      <c r="O58" s="211"/>
      <c r="P58" s="211"/>
      <c r="Q58" s="211"/>
      <c r="R58" s="211"/>
      <c r="S58" s="211"/>
      <c r="T58" s="211"/>
      <c r="U58" s="211"/>
      <c r="V58" s="211"/>
      <c r="W58" s="211"/>
      <c r="X58" s="211"/>
      <c r="Y58" s="211"/>
      <c r="Z58" s="212"/>
    </row>
    <row r="59" spans="1:26" ht="21.75" customHeight="1" x14ac:dyDescent="0.25">
      <c r="A59" s="210"/>
      <c r="B59" s="211"/>
      <c r="C59" s="211"/>
      <c r="D59" s="211"/>
      <c r="E59" s="211"/>
      <c r="F59" s="211"/>
      <c r="G59" s="211"/>
      <c r="H59" s="211"/>
      <c r="I59" s="211"/>
      <c r="J59" s="211"/>
      <c r="K59" s="211"/>
      <c r="L59" s="211"/>
      <c r="M59" s="211"/>
      <c r="N59" s="211"/>
      <c r="O59" s="211"/>
      <c r="P59" s="211"/>
      <c r="Q59" s="211"/>
      <c r="R59" s="211"/>
      <c r="S59" s="211"/>
      <c r="T59" s="211"/>
      <c r="U59" s="211"/>
      <c r="V59" s="211"/>
      <c r="W59" s="211"/>
      <c r="X59" s="211"/>
      <c r="Y59" s="211"/>
      <c r="Z59" s="212"/>
    </row>
    <row r="60" spans="1:26" ht="21.75" customHeight="1" x14ac:dyDescent="0.25">
      <c r="A60" s="210"/>
      <c r="B60" s="211"/>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2"/>
    </row>
    <row r="61" spans="1:26" ht="22.5" customHeight="1" x14ac:dyDescent="0.25">
      <c r="A61" s="210"/>
      <c r="B61" s="211"/>
      <c r="C61" s="211"/>
      <c r="D61" s="211"/>
      <c r="E61" s="211"/>
      <c r="F61" s="211"/>
      <c r="G61" s="211"/>
      <c r="H61" s="211"/>
      <c r="I61" s="211"/>
      <c r="J61" s="211"/>
      <c r="K61" s="211"/>
      <c r="L61" s="211"/>
      <c r="M61" s="211"/>
      <c r="N61" s="211"/>
      <c r="O61" s="211"/>
      <c r="P61" s="211"/>
      <c r="Q61" s="211"/>
      <c r="R61" s="211"/>
      <c r="S61" s="211"/>
      <c r="T61" s="211"/>
      <c r="U61" s="211"/>
      <c r="V61" s="211"/>
      <c r="W61" s="211"/>
      <c r="X61" s="211"/>
      <c r="Y61" s="211"/>
      <c r="Z61" s="212"/>
    </row>
    <row r="62" spans="1:26" ht="33.75" customHeight="1" x14ac:dyDescent="0.25">
      <c r="A62" s="210"/>
      <c r="B62" s="211"/>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2"/>
    </row>
    <row r="63" spans="1:26" ht="15.75" x14ac:dyDescent="0.25">
      <c r="A63" s="72"/>
      <c r="B63" s="73"/>
      <c r="C63" s="73"/>
      <c r="D63" s="73"/>
      <c r="E63" s="73"/>
      <c r="F63" s="73"/>
      <c r="G63" s="73"/>
      <c r="H63" s="73"/>
      <c r="I63" s="73"/>
      <c r="J63" s="73"/>
      <c r="K63" s="73"/>
      <c r="L63" s="73"/>
      <c r="M63" s="73"/>
      <c r="N63" s="73"/>
      <c r="O63" s="73"/>
      <c r="P63" s="73"/>
      <c r="Q63" s="73"/>
      <c r="R63" s="73"/>
      <c r="S63" s="73"/>
      <c r="T63" s="73"/>
      <c r="U63" s="73"/>
      <c r="V63" s="73"/>
      <c r="W63" s="73"/>
      <c r="X63" s="73"/>
      <c r="Y63" s="73"/>
      <c r="Z63" s="74"/>
    </row>
    <row r="64" spans="1:26" ht="17.25" customHeight="1" x14ac:dyDescent="0.25">
      <c r="A64" s="203" t="s">
        <v>222</v>
      </c>
      <c r="B64" s="204"/>
      <c r="C64" s="204"/>
      <c r="D64" s="204"/>
      <c r="E64" s="204"/>
      <c r="F64" s="204"/>
      <c r="G64" s="204"/>
      <c r="H64" s="204"/>
      <c r="I64" s="204"/>
      <c r="J64" s="204"/>
      <c r="K64" s="204"/>
      <c r="L64" s="204"/>
      <c r="M64" s="204"/>
      <c r="N64" s="204"/>
      <c r="O64" s="204"/>
      <c r="P64" s="204"/>
      <c r="Q64" s="204"/>
      <c r="R64" s="204"/>
      <c r="S64" s="204"/>
      <c r="T64" s="204"/>
      <c r="U64" s="204"/>
      <c r="V64" s="204"/>
      <c r="W64" s="204"/>
      <c r="X64" s="204"/>
      <c r="Y64" s="204"/>
      <c r="Z64" s="209"/>
    </row>
    <row r="65" spans="1:33" ht="12.75" customHeight="1" x14ac:dyDescent="0.25">
      <c r="A65" s="213" t="s">
        <v>223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5"/>
    </row>
    <row r="66" spans="1:33" ht="11.25" customHeight="1" x14ac:dyDescent="0.25">
      <c r="A66" s="213"/>
      <c r="B66" s="214"/>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5"/>
    </row>
    <row r="67" spans="1:33" ht="15.75" x14ac:dyDescent="0.25">
      <c r="A67" s="72"/>
      <c r="B67" s="73"/>
      <c r="C67" s="73"/>
      <c r="D67" s="73"/>
      <c r="E67" s="73"/>
      <c r="F67" s="73"/>
      <c r="G67" s="73"/>
      <c r="H67" s="73"/>
      <c r="I67" s="73"/>
      <c r="J67" s="73"/>
      <c r="K67" s="73"/>
      <c r="L67" s="73"/>
      <c r="M67" s="73"/>
      <c r="N67" s="73"/>
      <c r="O67" s="73"/>
      <c r="P67" s="73"/>
      <c r="Q67" s="73"/>
      <c r="R67" s="73"/>
      <c r="S67" s="73"/>
      <c r="T67" s="73"/>
      <c r="U67" s="73"/>
      <c r="V67" s="73"/>
      <c r="W67" s="73"/>
      <c r="X67" s="73"/>
      <c r="Y67" s="73"/>
      <c r="Z67" s="74"/>
    </row>
    <row r="68" spans="1:33" ht="15.75" customHeight="1" x14ac:dyDescent="0.25">
      <c r="A68" s="203" t="s">
        <v>224</v>
      </c>
      <c r="B68" s="204"/>
      <c r="C68" s="204"/>
      <c r="D68" s="204"/>
      <c r="E68" s="204"/>
      <c r="F68" s="204"/>
      <c r="G68" s="204"/>
      <c r="H68" s="204"/>
      <c r="I68" s="204"/>
      <c r="J68" s="204"/>
      <c r="K68" s="204"/>
      <c r="L68" s="204"/>
      <c r="M68" s="204"/>
      <c r="N68" s="204"/>
      <c r="O68" s="204"/>
      <c r="P68" s="204"/>
      <c r="Q68" s="204"/>
      <c r="R68" s="204"/>
      <c r="S68" s="204"/>
      <c r="T68" s="204"/>
      <c r="U68" s="204"/>
      <c r="V68" s="204"/>
      <c r="W68" s="204"/>
      <c r="X68" s="204"/>
      <c r="Y68" s="204"/>
      <c r="Z68" s="209"/>
    </row>
    <row r="69" spans="1:33" ht="15.75" customHeight="1" x14ac:dyDescent="0.25">
      <c r="A69" s="216" t="s">
        <v>225</v>
      </c>
      <c r="B69" s="217"/>
      <c r="C69" s="217"/>
      <c r="D69" s="217"/>
      <c r="E69" s="217"/>
      <c r="F69" s="217"/>
      <c r="G69" s="217"/>
      <c r="H69" s="217"/>
      <c r="I69" s="217"/>
      <c r="J69" s="217"/>
      <c r="K69" s="217"/>
      <c r="L69" s="217"/>
      <c r="M69" s="217"/>
      <c r="N69" s="217"/>
      <c r="O69" s="217"/>
      <c r="P69" s="217"/>
      <c r="Q69" s="217"/>
      <c r="R69" s="217"/>
      <c r="S69" s="217"/>
      <c r="T69" s="217"/>
      <c r="U69" s="217"/>
      <c r="V69" s="217"/>
      <c r="W69" s="217"/>
      <c r="X69" s="217"/>
      <c r="Y69" s="217"/>
      <c r="Z69" s="218"/>
    </row>
    <row r="70" spans="1:33" ht="15.75" customHeight="1" x14ac:dyDescent="0.25">
      <c r="A70" s="216"/>
      <c r="B70" s="217"/>
      <c r="C70" s="217"/>
      <c r="D70" s="217"/>
      <c r="E70" s="217"/>
      <c r="F70" s="217"/>
      <c r="G70" s="217"/>
      <c r="H70" s="217"/>
      <c r="I70" s="217"/>
      <c r="J70" s="217"/>
      <c r="K70" s="217"/>
      <c r="L70" s="217"/>
      <c r="M70" s="217"/>
      <c r="N70" s="217"/>
      <c r="O70" s="217"/>
      <c r="P70" s="217"/>
      <c r="Q70" s="217"/>
      <c r="R70" s="217"/>
      <c r="S70" s="217"/>
      <c r="T70" s="217"/>
      <c r="U70" s="217"/>
      <c r="V70" s="217"/>
      <c r="W70" s="217"/>
      <c r="X70" s="217"/>
      <c r="Y70" s="217"/>
      <c r="Z70" s="218"/>
    </row>
    <row r="71" spans="1:33" ht="51" customHeight="1" x14ac:dyDescent="0.25">
      <c r="A71" s="216"/>
      <c r="B71" s="217"/>
      <c r="C71" s="217"/>
      <c r="D71" s="217"/>
      <c r="E71" s="217"/>
      <c r="F71" s="217"/>
      <c r="G71" s="217"/>
      <c r="H71" s="217"/>
      <c r="I71" s="217"/>
      <c r="J71" s="217"/>
      <c r="K71" s="217"/>
      <c r="L71" s="217"/>
      <c r="M71" s="217"/>
      <c r="N71" s="217"/>
      <c r="O71" s="217"/>
      <c r="P71" s="217"/>
      <c r="Q71" s="217"/>
      <c r="R71" s="217"/>
      <c r="S71" s="217"/>
      <c r="T71" s="217"/>
      <c r="U71" s="217"/>
      <c r="V71" s="217"/>
      <c r="W71" s="217"/>
      <c r="X71" s="217"/>
      <c r="Y71" s="217"/>
      <c r="Z71" s="218"/>
    </row>
    <row r="72" spans="1:33" ht="15.75" x14ac:dyDescent="0.25">
      <c r="A72" s="72"/>
      <c r="B72" s="73"/>
      <c r="C72" s="73"/>
      <c r="D72" s="73"/>
      <c r="E72" s="73"/>
      <c r="F72" s="73"/>
      <c r="G72" s="73"/>
      <c r="H72" s="73"/>
      <c r="I72" s="73"/>
      <c r="J72" s="73"/>
      <c r="K72" s="73"/>
      <c r="L72" s="73"/>
      <c r="M72" s="73"/>
      <c r="N72" s="73"/>
      <c r="O72" s="73"/>
      <c r="P72" s="73"/>
      <c r="Q72" s="73"/>
      <c r="R72" s="73"/>
      <c r="S72" s="73"/>
      <c r="T72" s="73"/>
      <c r="U72" s="73"/>
      <c r="V72" s="73"/>
      <c r="W72" s="73"/>
      <c r="X72" s="73"/>
      <c r="Y72" s="73"/>
      <c r="Z72" s="74"/>
    </row>
    <row r="73" spans="1:33" ht="16.5" customHeight="1" x14ac:dyDescent="0.25">
      <c r="A73" s="203" t="s">
        <v>226</v>
      </c>
      <c r="B73" s="204"/>
      <c r="C73" s="204"/>
      <c r="D73" s="204"/>
      <c r="E73" s="204"/>
      <c r="F73" s="204"/>
      <c r="G73" s="204"/>
      <c r="H73" s="204"/>
      <c r="I73" s="204"/>
      <c r="J73" s="204"/>
      <c r="K73" s="204"/>
      <c r="L73" s="204"/>
      <c r="M73" s="204"/>
      <c r="N73" s="204"/>
      <c r="O73" s="204"/>
      <c r="P73" s="204"/>
      <c r="Q73" s="204"/>
      <c r="R73" s="204"/>
      <c r="S73" s="204"/>
      <c r="T73" s="204"/>
      <c r="U73" s="204"/>
      <c r="V73" s="204"/>
      <c r="W73" s="204"/>
      <c r="X73" s="204"/>
      <c r="Y73" s="204"/>
      <c r="Z73" s="209"/>
    </row>
    <row r="74" spans="1:33" ht="15.75" customHeight="1" x14ac:dyDescent="0.25">
      <c r="A74" s="216" t="s">
        <v>227</v>
      </c>
      <c r="B74" s="219"/>
      <c r="C74" s="219"/>
      <c r="D74" s="219"/>
      <c r="E74" s="219"/>
      <c r="F74" s="219"/>
      <c r="G74" s="219"/>
      <c r="H74" s="219"/>
      <c r="I74" s="219"/>
      <c r="J74" s="219"/>
      <c r="K74" s="219"/>
      <c r="L74" s="219"/>
      <c r="M74" s="219"/>
      <c r="N74" s="219"/>
      <c r="O74" s="219"/>
      <c r="P74" s="219"/>
      <c r="Q74" s="219"/>
      <c r="R74" s="219"/>
      <c r="S74" s="219"/>
      <c r="T74" s="219"/>
      <c r="U74" s="219"/>
      <c r="V74" s="219"/>
      <c r="W74" s="219"/>
      <c r="X74" s="219"/>
      <c r="Y74" s="219"/>
      <c r="Z74" s="220"/>
    </row>
    <row r="75" spans="1:33" ht="27" customHeight="1" x14ac:dyDescent="0.25">
      <c r="A75" s="221"/>
      <c r="B75" s="219"/>
      <c r="C75" s="219"/>
      <c r="D75" s="219"/>
      <c r="E75" s="219"/>
      <c r="F75" s="219"/>
      <c r="G75" s="219"/>
      <c r="H75" s="219"/>
      <c r="I75" s="219"/>
      <c r="J75" s="219"/>
      <c r="K75" s="219"/>
      <c r="L75" s="219"/>
      <c r="M75" s="219"/>
      <c r="N75" s="219"/>
      <c r="O75" s="219"/>
      <c r="P75" s="219"/>
      <c r="Q75" s="219"/>
      <c r="R75" s="219"/>
      <c r="S75" s="219"/>
      <c r="T75" s="219"/>
      <c r="U75" s="219"/>
      <c r="V75" s="219"/>
      <c r="W75" s="219"/>
      <c r="X75" s="219"/>
      <c r="Y75" s="219"/>
      <c r="Z75" s="220"/>
    </row>
    <row r="76" spans="1:33" ht="15.75" x14ac:dyDescent="0.25">
      <c r="A76" s="72"/>
      <c r="B76" s="73"/>
      <c r="C76" s="73"/>
      <c r="D76" s="73"/>
      <c r="E76" s="73"/>
      <c r="F76" s="73"/>
      <c r="G76" s="73"/>
      <c r="H76" s="73"/>
      <c r="I76" s="73"/>
      <c r="J76" s="73"/>
      <c r="K76" s="73"/>
      <c r="L76" s="73"/>
      <c r="M76" s="73"/>
      <c r="N76" s="73"/>
      <c r="O76" s="73"/>
      <c r="P76" s="73"/>
      <c r="Q76" s="73"/>
      <c r="R76" s="73"/>
      <c r="S76" s="73"/>
      <c r="T76" s="73"/>
      <c r="U76" s="73"/>
      <c r="V76" s="73"/>
      <c r="W76" s="73"/>
      <c r="X76" s="73"/>
      <c r="Y76" s="73"/>
      <c r="Z76" s="74"/>
    </row>
    <row r="77" spans="1:33" ht="15.75" x14ac:dyDescent="0.25">
      <c r="A77" s="222" t="s">
        <v>228</v>
      </c>
      <c r="B77" s="223"/>
      <c r="C77" s="223"/>
      <c r="D77" s="223"/>
      <c r="E77" s="223"/>
      <c r="F77" s="223"/>
      <c r="G77" s="223"/>
      <c r="H77" s="223"/>
      <c r="I77" s="223"/>
      <c r="J77" s="223"/>
      <c r="K77" s="223"/>
      <c r="L77" s="223"/>
      <c r="M77" s="223"/>
      <c r="N77" s="223"/>
      <c r="O77" s="223"/>
      <c r="P77" s="223"/>
      <c r="Q77" s="223"/>
      <c r="R77" s="223"/>
      <c r="S77" s="223"/>
      <c r="T77" s="223"/>
      <c r="U77" s="223"/>
      <c r="V77" s="223"/>
      <c r="W77" s="223"/>
      <c r="X77" s="223"/>
      <c r="Y77" s="223"/>
      <c r="Z77" s="224"/>
      <c r="AG77" s="46" t="s">
        <v>229</v>
      </c>
    </row>
    <row r="78" spans="1:33" ht="15.75" customHeight="1" x14ac:dyDescent="0.25">
      <c r="A78" s="201" t="s">
        <v>230</v>
      </c>
      <c r="B78" s="202"/>
      <c r="C78" s="202"/>
      <c r="D78" s="202"/>
      <c r="E78" s="202"/>
      <c r="F78" s="202"/>
      <c r="G78" s="202"/>
      <c r="H78" s="202"/>
      <c r="I78" s="202"/>
      <c r="J78" s="202"/>
      <c r="K78" s="202"/>
      <c r="L78" s="202"/>
      <c r="M78" s="202"/>
      <c r="N78" s="202"/>
      <c r="O78" s="202"/>
      <c r="P78" s="202"/>
      <c r="Q78" s="202"/>
      <c r="R78" s="202"/>
      <c r="S78" s="202"/>
      <c r="T78" s="202"/>
      <c r="U78" s="202"/>
      <c r="V78" s="202"/>
      <c r="W78" s="202"/>
      <c r="X78" s="202"/>
      <c r="Y78" s="202"/>
      <c r="Z78" s="202"/>
      <c r="AG78" s="46" t="s">
        <v>231</v>
      </c>
    </row>
    <row r="79" spans="1:33" ht="334.15" customHeight="1" x14ac:dyDescent="0.25">
      <c r="A79" s="201"/>
      <c r="B79" s="202"/>
      <c r="C79" s="202"/>
      <c r="D79" s="202"/>
      <c r="E79" s="202"/>
      <c r="F79" s="202"/>
      <c r="G79" s="202"/>
      <c r="H79" s="202"/>
      <c r="I79" s="202"/>
      <c r="J79" s="202"/>
      <c r="K79" s="202"/>
      <c r="L79" s="202"/>
      <c r="M79" s="202"/>
      <c r="N79" s="202"/>
      <c r="O79" s="202"/>
      <c r="P79" s="202"/>
      <c r="Q79" s="202"/>
      <c r="R79" s="202"/>
      <c r="S79" s="202"/>
      <c r="T79" s="202"/>
      <c r="U79" s="202"/>
      <c r="V79" s="202"/>
      <c r="W79" s="202"/>
      <c r="X79" s="202"/>
      <c r="Y79" s="202"/>
      <c r="Z79" s="202"/>
      <c r="AG79" s="46" t="s">
        <v>232</v>
      </c>
    </row>
    <row r="80" spans="1:33" x14ac:dyDescent="0.25">
      <c r="A80" s="75"/>
      <c r="B80" s="76"/>
      <c r="C80" s="76"/>
      <c r="D80" s="76"/>
      <c r="E80" s="76"/>
      <c r="F80" s="76"/>
      <c r="G80" s="76"/>
      <c r="H80" s="76"/>
      <c r="I80" s="76"/>
      <c r="J80" s="76"/>
      <c r="K80" s="76"/>
      <c r="L80" s="76"/>
      <c r="M80" s="76"/>
      <c r="N80" s="76"/>
      <c r="O80" s="76"/>
      <c r="P80" s="76"/>
      <c r="Q80" s="76"/>
      <c r="R80" s="76"/>
      <c r="S80" s="76"/>
      <c r="T80" s="76"/>
      <c r="U80" s="76"/>
      <c r="V80" s="76"/>
      <c r="W80" s="76"/>
      <c r="X80" s="76"/>
      <c r="Y80" s="76"/>
      <c r="Z80" s="77"/>
      <c r="AG80" s="46" t="s">
        <v>233</v>
      </c>
    </row>
    <row r="81" spans="33:33" x14ac:dyDescent="0.25">
      <c r="AG81" s="46" t="s">
        <v>234</v>
      </c>
    </row>
    <row r="82" spans="33:33" x14ac:dyDescent="0.25">
      <c r="AG82" s="46" t="s">
        <v>235</v>
      </c>
    </row>
    <row r="83" spans="33:33" x14ac:dyDescent="0.25">
      <c r="AG83" s="46" t="s">
        <v>236</v>
      </c>
    </row>
    <row r="84" spans="33:33" x14ac:dyDescent="0.25">
      <c r="AG84" s="46" t="s">
        <v>237</v>
      </c>
    </row>
    <row r="85" spans="33:33" x14ac:dyDescent="0.25">
      <c r="AG85" s="46" t="s">
        <v>238</v>
      </c>
    </row>
    <row r="86" spans="33:33" x14ac:dyDescent="0.25">
      <c r="AG86" s="46" t="s">
        <v>239</v>
      </c>
    </row>
    <row r="87" spans="33:33" x14ac:dyDescent="0.25">
      <c r="AG87" s="46" t="s">
        <v>240</v>
      </c>
    </row>
    <row r="88" spans="33:33" x14ac:dyDescent="0.25">
      <c r="AG88" s="46" t="s">
        <v>241</v>
      </c>
    </row>
    <row r="89" spans="33:33" x14ac:dyDescent="0.25">
      <c r="AG89" s="46" t="s">
        <v>242</v>
      </c>
    </row>
    <row r="90" spans="33:33" x14ac:dyDescent="0.25">
      <c r="AG90" s="46" t="s">
        <v>243</v>
      </c>
    </row>
    <row r="91" spans="33:33" x14ac:dyDescent="0.25">
      <c r="AG91" s="46" t="s">
        <v>244</v>
      </c>
    </row>
    <row r="92" spans="33:33" x14ac:dyDescent="0.25">
      <c r="AG92" s="46" t="s">
        <v>245</v>
      </c>
    </row>
    <row r="93" spans="33:33" x14ac:dyDescent="0.25">
      <c r="AG93" s="46" t="s">
        <v>246</v>
      </c>
    </row>
    <row r="94" spans="33:33" x14ac:dyDescent="0.25">
      <c r="AG94" s="46" t="s">
        <v>247</v>
      </c>
    </row>
    <row r="95" spans="33:33" x14ac:dyDescent="0.25">
      <c r="AG95" s="46" t="s">
        <v>248</v>
      </c>
    </row>
    <row r="96" spans="33:33" x14ac:dyDescent="0.25">
      <c r="AG96" s="46" t="s">
        <v>249</v>
      </c>
    </row>
    <row r="97" spans="33:33" x14ac:dyDescent="0.25">
      <c r="AG97" s="46" t="s">
        <v>250</v>
      </c>
    </row>
    <row r="98" spans="33:33" x14ac:dyDescent="0.25">
      <c r="AG98" s="46" t="s">
        <v>251</v>
      </c>
    </row>
    <row r="99" spans="33:33" x14ac:dyDescent="0.25">
      <c r="AG99" s="46" t="s">
        <v>252</v>
      </c>
    </row>
    <row r="100" spans="33:33" x14ac:dyDescent="0.25">
      <c r="AG100" s="46" t="s">
        <v>253</v>
      </c>
    </row>
    <row r="101" spans="33:33" x14ac:dyDescent="0.25">
      <c r="AG101" s="46" t="s">
        <v>254</v>
      </c>
    </row>
    <row r="102" spans="33:33" x14ac:dyDescent="0.25">
      <c r="AG102" s="46" t="s">
        <v>255</v>
      </c>
    </row>
    <row r="103" spans="33:33" x14ac:dyDescent="0.25">
      <c r="AG103" s="46" t="s">
        <v>256</v>
      </c>
    </row>
    <row r="104" spans="33:33" x14ac:dyDescent="0.25">
      <c r="AG104" s="46" t="s">
        <v>257</v>
      </c>
    </row>
    <row r="105" spans="33:33" x14ac:dyDescent="0.25">
      <c r="AG105" s="46" t="s">
        <v>258</v>
      </c>
    </row>
    <row r="106" spans="33:33" x14ac:dyDescent="0.25">
      <c r="AG106" s="46" t="s">
        <v>259</v>
      </c>
    </row>
    <row r="107" spans="33:33" x14ac:dyDescent="0.25">
      <c r="AG107" s="46" t="s">
        <v>260</v>
      </c>
    </row>
    <row r="108" spans="33:33" x14ac:dyDescent="0.25">
      <c r="AG108" s="46" t="s">
        <v>261</v>
      </c>
    </row>
    <row r="109" spans="33:33" x14ac:dyDescent="0.25">
      <c r="AG109" s="46" t="s">
        <v>262</v>
      </c>
    </row>
    <row r="110" spans="33:33" x14ac:dyDescent="0.25">
      <c r="AG110" s="46" t="s">
        <v>263</v>
      </c>
    </row>
    <row r="111" spans="33:33" x14ac:dyDescent="0.25">
      <c r="AG111" s="46" t="s">
        <v>264</v>
      </c>
    </row>
    <row r="112" spans="33:33" x14ac:dyDescent="0.25">
      <c r="AG112" s="46" t="s">
        <v>265</v>
      </c>
    </row>
    <row r="113" spans="33:33" x14ac:dyDescent="0.25">
      <c r="AG113" s="46" t="s">
        <v>266</v>
      </c>
    </row>
    <row r="114" spans="33:33" x14ac:dyDescent="0.25">
      <c r="AG114" s="46" t="s">
        <v>267</v>
      </c>
    </row>
    <row r="115" spans="33:33" x14ac:dyDescent="0.25">
      <c r="AG115" s="46" t="s">
        <v>268</v>
      </c>
    </row>
    <row r="116" spans="33:33" x14ac:dyDescent="0.25">
      <c r="AG116" s="46" t="s">
        <v>269</v>
      </c>
    </row>
    <row r="117" spans="33:33" x14ac:dyDescent="0.25">
      <c r="AG117" s="46" t="s">
        <v>270</v>
      </c>
    </row>
    <row r="118" spans="33:33" x14ac:dyDescent="0.25">
      <c r="AG118" s="46" t="s">
        <v>271</v>
      </c>
    </row>
    <row r="119" spans="33:33" x14ac:dyDescent="0.25">
      <c r="AG119" s="46" t="s">
        <v>272</v>
      </c>
    </row>
    <row r="120" spans="33:33" x14ac:dyDescent="0.25">
      <c r="AG120" s="46" t="s">
        <v>273</v>
      </c>
    </row>
    <row r="121" spans="33:33" x14ac:dyDescent="0.25">
      <c r="AG121" s="46" t="s">
        <v>274</v>
      </c>
    </row>
    <row r="122" spans="33:33" x14ac:dyDescent="0.25">
      <c r="AG122" s="46" t="s">
        <v>275</v>
      </c>
    </row>
    <row r="123" spans="33:33" x14ac:dyDescent="0.25">
      <c r="AG123" s="46" t="s">
        <v>276</v>
      </c>
    </row>
    <row r="124" spans="33:33" x14ac:dyDescent="0.25">
      <c r="AG124" s="46" t="s">
        <v>277</v>
      </c>
    </row>
    <row r="125" spans="33:33" x14ac:dyDescent="0.25">
      <c r="AG125" s="46" t="s">
        <v>278</v>
      </c>
    </row>
    <row r="126" spans="33:33" x14ac:dyDescent="0.25">
      <c r="AG126" s="46" t="s">
        <v>279</v>
      </c>
    </row>
    <row r="127" spans="33:33" x14ac:dyDescent="0.25">
      <c r="AG127" s="46" t="s">
        <v>280</v>
      </c>
    </row>
    <row r="128" spans="33:33" x14ac:dyDescent="0.25">
      <c r="AG128" s="46" t="s">
        <v>281</v>
      </c>
    </row>
    <row r="129" spans="33:33" x14ac:dyDescent="0.25">
      <c r="AG129" s="46" t="s">
        <v>282</v>
      </c>
    </row>
    <row r="130" spans="33:33" x14ac:dyDescent="0.25">
      <c r="AG130" s="46" t="s">
        <v>283</v>
      </c>
    </row>
    <row r="131" spans="33:33" x14ac:dyDescent="0.25">
      <c r="AG131" s="46" t="s">
        <v>284</v>
      </c>
    </row>
    <row r="132" spans="33:33" x14ac:dyDescent="0.25">
      <c r="AG132" s="46" t="s">
        <v>285</v>
      </c>
    </row>
    <row r="133" spans="33:33" x14ac:dyDescent="0.25">
      <c r="AG133" s="46" t="s">
        <v>286</v>
      </c>
    </row>
    <row r="134" spans="33:33" x14ac:dyDescent="0.25">
      <c r="AG134" s="46" t="s">
        <v>287</v>
      </c>
    </row>
    <row r="135" spans="33:33" x14ac:dyDescent="0.25">
      <c r="AG135" s="46" t="s">
        <v>288</v>
      </c>
    </row>
    <row r="136" spans="33:33" x14ac:dyDescent="0.25">
      <c r="AG136" s="46" t="s">
        <v>289</v>
      </c>
    </row>
    <row r="137" spans="33:33" x14ac:dyDescent="0.25">
      <c r="AG137" s="46" t="s">
        <v>290</v>
      </c>
    </row>
    <row r="138" spans="33:33" x14ac:dyDescent="0.25">
      <c r="AG138" s="46" t="s">
        <v>291</v>
      </c>
    </row>
    <row r="139" spans="33:33" x14ac:dyDescent="0.25">
      <c r="AG139" s="46" t="s">
        <v>292</v>
      </c>
    </row>
    <row r="140" spans="33:33" x14ac:dyDescent="0.25">
      <c r="AG140" s="46" t="s">
        <v>293</v>
      </c>
    </row>
    <row r="141" spans="33:33" x14ac:dyDescent="0.25">
      <c r="AG141" s="46" t="s">
        <v>294</v>
      </c>
    </row>
    <row r="142" spans="33:33" x14ac:dyDescent="0.25">
      <c r="AG142" s="46" t="s">
        <v>295</v>
      </c>
    </row>
    <row r="143" spans="33:33" x14ac:dyDescent="0.25">
      <c r="AG143" s="46" t="s">
        <v>296</v>
      </c>
    </row>
    <row r="144" spans="33:33" x14ac:dyDescent="0.25">
      <c r="AG144" s="46" t="s">
        <v>297</v>
      </c>
    </row>
    <row r="145" spans="33:33" x14ac:dyDescent="0.25">
      <c r="AG145" s="46" t="s">
        <v>298</v>
      </c>
    </row>
    <row r="146" spans="33:33" x14ac:dyDescent="0.25">
      <c r="AG146" s="46" t="s">
        <v>299</v>
      </c>
    </row>
    <row r="147" spans="33:33" x14ac:dyDescent="0.25">
      <c r="AG147" s="46" t="s">
        <v>300</v>
      </c>
    </row>
    <row r="148" spans="33:33" x14ac:dyDescent="0.25">
      <c r="AG148" s="46" t="s">
        <v>301</v>
      </c>
    </row>
    <row r="149" spans="33:33" x14ac:dyDescent="0.25">
      <c r="AG149" s="46" t="s">
        <v>302</v>
      </c>
    </row>
    <row r="150" spans="33:33" x14ac:dyDescent="0.25">
      <c r="AG150" s="46" t="s">
        <v>303</v>
      </c>
    </row>
    <row r="153" spans="33:33" x14ac:dyDescent="0.25">
      <c r="AG153" s="46" t="s">
        <v>304</v>
      </c>
    </row>
    <row r="154" spans="33:33" x14ac:dyDescent="0.25">
      <c r="AG154" s="46" t="s">
        <v>305</v>
      </c>
    </row>
    <row r="155" spans="33:33" x14ac:dyDescent="0.25">
      <c r="AG155" s="46" t="s">
        <v>306</v>
      </c>
    </row>
    <row r="156" spans="33:33" x14ac:dyDescent="0.25">
      <c r="AG156" s="46" t="s">
        <v>307</v>
      </c>
    </row>
    <row r="157" spans="33:33" x14ac:dyDescent="0.25">
      <c r="AG157" s="46" t="s">
        <v>308</v>
      </c>
    </row>
    <row r="158" spans="33:33" x14ac:dyDescent="0.25">
      <c r="AG158" s="46" t="s">
        <v>309</v>
      </c>
    </row>
    <row r="159" spans="33:33" x14ac:dyDescent="0.25">
      <c r="AG159" s="46" t="s">
        <v>310</v>
      </c>
    </row>
  </sheetData>
  <sheetProtection selectLockedCells="1" selectUnlockedCells="1"/>
  <mergeCells count="44">
    <mergeCell ref="A16:Z16"/>
    <mergeCell ref="A17:Z17"/>
    <mergeCell ref="A19:Z19"/>
    <mergeCell ref="A20:Z20"/>
    <mergeCell ref="A13:Z13"/>
    <mergeCell ref="A1:J3"/>
    <mergeCell ref="L1:Z2"/>
    <mergeCell ref="L3:Z3"/>
    <mergeCell ref="H8:Z8"/>
    <mergeCell ref="H10:J10"/>
    <mergeCell ref="P10:R10"/>
    <mergeCell ref="X10:Z10"/>
    <mergeCell ref="A22:Z22"/>
    <mergeCell ref="A25:Z27"/>
    <mergeCell ref="A30:Z32"/>
    <mergeCell ref="A35:F36"/>
    <mergeCell ref="H35:P36"/>
    <mergeCell ref="R35:Z36"/>
    <mergeCell ref="A46:Z47"/>
    <mergeCell ref="A39:K39"/>
    <mergeCell ref="M39:P39"/>
    <mergeCell ref="R39:Z39"/>
    <mergeCell ref="A41:C41"/>
    <mergeCell ref="E41:I41"/>
    <mergeCell ref="K41:O41"/>
    <mergeCell ref="Q41:U41"/>
    <mergeCell ref="W41:Z41"/>
    <mergeCell ref="A42:C43"/>
    <mergeCell ref="E42:I43"/>
    <mergeCell ref="K42:O43"/>
    <mergeCell ref="Q42:U43"/>
    <mergeCell ref="W42:Z43"/>
    <mergeCell ref="A78:Z79"/>
    <mergeCell ref="A49:Z49"/>
    <mergeCell ref="A50:Z55"/>
    <mergeCell ref="A57:Z57"/>
    <mergeCell ref="A58:Z62"/>
    <mergeCell ref="A64:Z64"/>
    <mergeCell ref="A65:Z66"/>
    <mergeCell ref="A68:Z68"/>
    <mergeCell ref="A69:Z71"/>
    <mergeCell ref="A73:Z73"/>
    <mergeCell ref="A74:Z75"/>
    <mergeCell ref="A77:Z77"/>
  </mergeCells>
  <dataValidations count="6">
    <dataValidation type="list" allowBlank="1" showInputMessage="1" showErrorMessage="1" sqref="W42" xr:uid="{A378D050-481A-4830-906D-29BEBBEC385A}">
      <formula1>$AF$2:$AF$4</formula1>
    </dataValidation>
    <dataValidation type="list" allowBlank="1" showInputMessage="1" showErrorMessage="1" sqref="Q42:U43" xr:uid="{7A84E398-0328-4F2C-9D6E-68F713868475}">
      <formula1>$AH$2:$AH$7</formula1>
    </dataValidation>
    <dataValidation type="list" allowBlank="1" showInputMessage="1" showErrorMessage="1" sqref="K42:O43" xr:uid="{A763B94E-6A2E-4336-A352-CAA152D8135B}">
      <formula1>$AE$2:$AE$7</formula1>
    </dataValidation>
    <dataValidation type="list" allowBlank="1" showInputMessage="1" showErrorMessage="1" sqref="M39:P39" xr:uid="{E0AAADA7-72B9-4143-9585-C123418EA375}">
      <formula1>$AC$2:$AC$4</formula1>
    </dataValidation>
    <dataValidation type="list" allowBlank="1" showInputMessage="1" showErrorMessage="1" sqref="F44" xr:uid="{D167A596-BCFB-4A91-B4A7-60313ACA2534}">
      <formula1>$AE$2:$AE$8</formula1>
    </dataValidation>
    <dataValidation type="list" allowBlank="1" showInputMessage="1" showErrorMessage="1" sqref="E42:I43" xr:uid="{73EAC9C3-B87E-47BD-831E-BCA919538C8B}">
      <formula1>$AD$2:$AD$5</formula1>
    </dataValidation>
  </dataValidations>
  <pageMargins left="0.56000000000000005" right="0.23622047244094491" top="0.94488188976377963" bottom="0.27559055118110237" header="0.31496062992125984" footer="0.31496062992125984"/>
  <pageSetup paperSize="9" scale="60" orientation="portrait" r:id="rId1"/>
  <headerFooter>
    <oddHeader>&amp;R&amp;G</oddHeader>
  </headerFooter>
  <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E52A2-3ED1-4AE2-88F7-77ED4C02E7D7}">
  <dimension ref="B1:AG136"/>
  <sheetViews>
    <sheetView topLeftCell="B1" workbookViewId="0">
      <selection activeCell="B2" sqref="B2:E4"/>
    </sheetView>
  </sheetViews>
  <sheetFormatPr defaultColWidth="8.85546875" defaultRowHeight="15" x14ac:dyDescent="0.25"/>
  <cols>
    <col min="1" max="1" width="2.140625" customWidth="1"/>
    <col min="2" max="2" width="8.28515625" customWidth="1"/>
    <col min="3" max="3" width="37.140625" customWidth="1"/>
    <col min="4" max="4" width="36.42578125" customWidth="1"/>
    <col min="5" max="5" width="13.85546875" customWidth="1"/>
    <col min="6" max="6" width="12.7109375" customWidth="1"/>
    <col min="7" max="7" width="11.42578125" customWidth="1"/>
    <col min="8" max="8" width="11.7109375" customWidth="1"/>
    <col min="9" max="9" width="30.140625" customWidth="1"/>
    <col min="10" max="10" width="48.7109375" customWidth="1"/>
    <col min="11" max="11" width="49.28515625" customWidth="1"/>
    <col min="12" max="12" width="21.28515625" customWidth="1"/>
    <col min="13" max="13" width="2.140625" hidden="1" customWidth="1"/>
    <col min="14" max="14" width="7.140625" customWidth="1"/>
  </cols>
  <sheetData>
    <row r="1" spans="2:33" ht="20.100000000000001" customHeight="1" x14ac:dyDescent="0.4">
      <c r="R1" s="261" t="s">
        <v>311</v>
      </c>
      <c r="S1" s="261"/>
      <c r="T1" s="261"/>
      <c r="U1" s="261"/>
      <c r="V1" s="261"/>
      <c r="W1" s="261"/>
      <c r="X1" s="261"/>
      <c r="Y1" s="261"/>
      <c r="Z1" s="261"/>
      <c r="AA1" s="261"/>
      <c r="AB1" s="261"/>
      <c r="AC1" s="261"/>
      <c r="AD1" s="261"/>
    </row>
    <row r="2" spans="2:33" ht="20.100000000000001" customHeight="1" x14ac:dyDescent="0.25">
      <c r="B2" s="152" t="e" vm="1">
        <v>#VALUE!</v>
      </c>
      <c r="C2" s="262"/>
      <c r="D2" s="262"/>
      <c r="E2" s="263"/>
      <c r="F2" s="153" t="s">
        <v>71</v>
      </c>
      <c r="G2" s="154"/>
      <c r="H2" s="154"/>
      <c r="I2" s="154"/>
      <c r="J2" s="154"/>
      <c r="K2" s="155"/>
      <c r="L2" s="88" t="s">
        <v>74</v>
      </c>
    </row>
    <row r="3" spans="2:33" ht="20.100000000000001" customHeight="1" x14ac:dyDescent="0.25">
      <c r="B3" s="172"/>
      <c r="C3" s="264"/>
      <c r="D3" s="264"/>
      <c r="E3" s="265"/>
      <c r="F3" s="156"/>
      <c r="G3" s="157"/>
      <c r="H3" s="157"/>
      <c r="I3" s="157"/>
      <c r="J3" s="157"/>
      <c r="K3" s="158"/>
      <c r="L3" s="88">
        <f>IF('[3]Ficha do Projeto'!O3="","",'[3]Ficha do Projeto'!O3)</f>
        <v>5</v>
      </c>
      <c r="O3" s="269" t="s">
        <v>312</v>
      </c>
      <c r="P3" s="269"/>
      <c r="Q3" s="269"/>
      <c r="R3" s="269"/>
      <c r="S3" s="269"/>
      <c r="T3" s="269"/>
      <c r="U3" s="269"/>
      <c r="V3" s="269"/>
      <c r="W3" s="269"/>
      <c r="Y3" s="270" t="s">
        <v>313</v>
      </c>
      <c r="Z3" s="270"/>
      <c r="AA3" s="270"/>
      <c r="AB3" s="270"/>
      <c r="AC3" s="270"/>
      <c r="AD3" s="270"/>
      <c r="AE3" s="270"/>
      <c r="AF3" s="270"/>
      <c r="AG3" s="270"/>
    </row>
    <row r="4" spans="2:33" ht="20.100000000000001" customHeight="1" x14ac:dyDescent="0.25">
      <c r="B4" s="266"/>
      <c r="C4" s="267"/>
      <c r="D4" s="267"/>
      <c r="E4" s="268"/>
      <c r="F4" s="100" t="s">
        <v>111</v>
      </c>
      <c r="G4" s="271" t="str">
        <f>IF('[3]Ficha do Projeto'!G4="","",'[3]Ficha do Projeto'!G4)</f>
        <v>Projeto local (PDE)</v>
      </c>
      <c r="H4" s="272"/>
      <c r="I4" s="100" t="s">
        <v>113</v>
      </c>
      <c r="J4" s="101" t="str">
        <f>IF('[3]Ficha do Projeto'!I4="","",'[3]Ficha do Projeto'!I4)</f>
        <v>Hupes-UFBA</v>
      </c>
      <c r="K4" s="100" t="s">
        <v>115</v>
      </c>
      <c r="L4" s="102" t="s">
        <v>116</v>
      </c>
    </row>
    <row r="5" spans="2:33" ht="20.100000000000001" customHeight="1" thickBot="1" x14ac:dyDescent="0.3">
      <c r="B5" s="253" t="s">
        <v>314</v>
      </c>
      <c r="C5" s="254"/>
      <c r="D5" s="254"/>
      <c r="E5" s="254"/>
      <c r="F5" s="254"/>
      <c r="G5" s="254"/>
      <c r="H5" s="254"/>
      <c r="I5" s="254"/>
      <c r="J5" s="254"/>
      <c r="K5" s="255"/>
      <c r="L5" s="256"/>
      <c r="N5" s="103"/>
      <c r="O5" s="46"/>
      <c r="P5" s="46"/>
      <c r="Q5" s="46"/>
      <c r="R5" s="46"/>
      <c r="S5" s="46"/>
      <c r="T5" s="46"/>
      <c r="U5" s="46"/>
      <c r="V5" s="46"/>
      <c r="W5" s="46"/>
      <c r="X5" s="46"/>
      <c r="Y5" s="46"/>
      <c r="Z5" s="46"/>
      <c r="AA5" s="46"/>
      <c r="AB5" s="46"/>
      <c r="AC5" s="46"/>
    </row>
    <row r="6" spans="2:33" ht="16.5" customHeight="1" thickTop="1" thickBot="1" x14ac:dyDescent="0.3">
      <c r="B6" s="104"/>
      <c r="C6" s="105"/>
      <c r="D6" s="105"/>
      <c r="E6" s="105"/>
      <c r="F6" s="105"/>
      <c r="G6" s="105"/>
      <c r="H6" s="105"/>
      <c r="I6" s="105"/>
      <c r="J6" s="105"/>
      <c r="K6" s="106"/>
      <c r="L6" s="107"/>
      <c r="N6" s="103"/>
      <c r="O6" s="46"/>
      <c r="P6" s="46"/>
      <c r="Q6" s="46"/>
      <c r="R6" s="46"/>
      <c r="S6" s="46"/>
      <c r="T6" s="46"/>
      <c r="U6" s="46"/>
      <c r="V6" s="46"/>
      <c r="W6" s="46"/>
      <c r="X6" s="46"/>
      <c r="Y6" s="46"/>
      <c r="Z6" s="46"/>
      <c r="AA6" s="46"/>
      <c r="AB6" s="46"/>
      <c r="AC6" s="46"/>
    </row>
    <row r="7" spans="2:33" ht="20.100000000000001" customHeight="1" thickTop="1" thickBot="1" x14ac:dyDescent="0.3">
      <c r="B7" s="257" t="s">
        <v>315</v>
      </c>
      <c r="C7" s="258"/>
      <c r="D7" s="258" t="s">
        <v>316</v>
      </c>
      <c r="E7" s="258" t="s">
        <v>139</v>
      </c>
      <c r="F7" s="258" t="s">
        <v>317</v>
      </c>
      <c r="G7" s="258" t="s">
        <v>318</v>
      </c>
      <c r="H7" s="258" t="s">
        <v>319</v>
      </c>
      <c r="I7" s="258" t="s">
        <v>320</v>
      </c>
      <c r="J7" s="258"/>
      <c r="K7" s="259"/>
      <c r="L7" s="260"/>
      <c r="N7" s="103"/>
      <c r="O7" s="46"/>
      <c r="P7" s="46"/>
      <c r="Q7" s="46"/>
      <c r="R7" s="46"/>
      <c r="S7" s="46"/>
      <c r="T7" s="46"/>
      <c r="U7" s="46"/>
      <c r="V7" s="46"/>
      <c r="W7" s="46"/>
      <c r="X7" s="46"/>
      <c r="Y7" s="46"/>
      <c r="Z7" s="46"/>
      <c r="AA7" s="46"/>
      <c r="AB7" s="46"/>
      <c r="AC7" s="46"/>
    </row>
    <row r="8" spans="2:33" ht="28.5" customHeight="1" thickTop="1" thickBot="1" x14ac:dyDescent="0.3">
      <c r="B8" s="257"/>
      <c r="C8" s="258"/>
      <c r="D8" s="258"/>
      <c r="E8" s="258"/>
      <c r="F8" s="258"/>
      <c r="G8" s="258"/>
      <c r="H8" s="258"/>
      <c r="I8" s="109" t="s">
        <v>321</v>
      </c>
      <c r="J8" s="110" t="s">
        <v>322</v>
      </c>
      <c r="K8" s="111" t="s">
        <v>323</v>
      </c>
      <c r="L8" s="6" t="s">
        <v>324</v>
      </c>
      <c r="N8" s="103"/>
      <c r="O8" s="46"/>
      <c r="P8" s="46"/>
      <c r="Q8" s="46"/>
      <c r="R8" s="46"/>
      <c r="S8" s="46"/>
      <c r="T8" s="46"/>
      <c r="U8" s="46"/>
      <c r="V8" s="46"/>
      <c r="W8" s="46"/>
      <c r="X8" s="46"/>
      <c r="Y8" s="46"/>
      <c r="Z8" s="46"/>
      <c r="AA8" s="46"/>
      <c r="AB8" s="46"/>
      <c r="AC8" s="46"/>
    </row>
    <row r="9" spans="2:33" ht="20.100000000000001" customHeight="1" thickTop="1" thickBot="1" x14ac:dyDescent="0.3">
      <c r="B9" s="275"/>
      <c r="C9" s="276"/>
      <c r="D9" s="274"/>
      <c r="E9" s="274"/>
      <c r="F9" s="274"/>
      <c r="G9" s="274"/>
      <c r="H9" s="277"/>
      <c r="I9" s="274"/>
      <c r="J9" s="274"/>
      <c r="K9" s="278"/>
      <c r="L9" s="279"/>
      <c r="M9" s="280" t="str">
        <f>IF(AND(E9="Ameaça",H9&lt;=1),"VERDE",IF(AND(E9="Ameaça",H9&lt;=2.1),"AMARELO",IF(AND(E9="Ameaça",H9&lt;=4.5),"VERMELHO",IF(AND(E9="Oportunidade",H9&lt;=1),"AZUL1",IF(AND(E9="Oportunidade",H9&lt;=2.1),"AZUL2",IF(AND(E9="Oportunidade",H9&lt;=4.5),"AZUL3",""))))))</f>
        <v/>
      </c>
      <c r="N9" s="103"/>
      <c r="O9" s="46"/>
      <c r="P9" s="46"/>
      <c r="Q9" s="46"/>
      <c r="R9" s="46"/>
      <c r="S9" s="46"/>
      <c r="T9" s="46"/>
      <c r="U9" s="46"/>
      <c r="V9" s="46"/>
      <c r="W9" s="46"/>
      <c r="X9" s="46"/>
      <c r="Y9" s="46"/>
      <c r="Z9" s="46"/>
      <c r="AA9" s="46"/>
      <c r="AB9" s="46"/>
      <c r="AC9" s="46"/>
    </row>
    <row r="10" spans="2:33" ht="20.100000000000001" customHeight="1" thickTop="1" thickBot="1" x14ac:dyDescent="0.3">
      <c r="B10" s="275"/>
      <c r="C10" s="276"/>
      <c r="D10" s="274"/>
      <c r="E10" s="274"/>
      <c r="F10" s="274"/>
      <c r="G10" s="274"/>
      <c r="H10" s="277"/>
      <c r="I10" s="274"/>
      <c r="J10" s="274"/>
      <c r="K10" s="278"/>
      <c r="L10" s="279"/>
      <c r="M10" s="280"/>
      <c r="N10" s="103"/>
      <c r="O10" s="46"/>
      <c r="P10" s="46"/>
      <c r="Q10" s="46"/>
      <c r="R10" s="46"/>
      <c r="S10" s="46"/>
      <c r="T10" s="46"/>
      <c r="U10" s="46"/>
      <c r="V10" s="46"/>
      <c r="W10" s="46"/>
      <c r="X10" s="46"/>
      <c r="Y10" s="46"/>
      <c r="Z10" s="46"/>
      <c r="AA10" s="46"/>
      <c r="AB10" s="46"/>
      <c r="AC10" s="46"/>
    </row>
    <row r="11" spans="2:33" ht="20.100000000000001" customHeight="1" thickTop="1" thickBot="1" x14ac:dyDescent="0.3">
      <c r="B11" s="275"/>
      <c r="C11" s="276"/>
      <c r="D11" s="274"/>
      <c r="E11" s="274"/>
      <c r="F11" s="274"/>
      <c r="G11" s="274"/>
      <c r="H11" s="277"/>
      <c r="I11" s="274"/>
      <c r="J11" s="274"/>
      <c r="K11" s="278"/>
      <c r="L11" s="279"/>
      <c r="M11" s="280"/>
      <c r="N11" s="103"/>
      <c r="O11" s="46"/>
      <c r="P11" s="46"/>
      <c r="Q11" s="46"/>
      <c r="R11" s="46"/>
      <c r="S11" s="46"/>
      <c r="T11" s="46"/>
      <c r="U11" s="46"/>
      <c r="V11" s="46"/>
      <c r="W11" s="46"/>
      <c r="X11" s="46"/>
      <c r="Y11" s="46"/>
      <c r="Z11" s="46"/>
      <c r="AA11" s="46"/>
      <c r="AB11" s="46"/>
      <c r="AC11" s="46"/>
    </row>
    <row r="12" spans="2:33" ht="20.100000000000001" customHeight="1" thickTop="1" thickBot="1" x14ac:dyDescent="0.3">
      <c r="B12" s="275"/>
      <c r="C12" s="276"/>
      <c r="D12" s="274"/>
      <c r="E12" s="274"/>
      <c r="F12" s="274"/>
      <c r="G12" s="274"/>
      <c r="H12" s="277"/>
      <c r="I12" s="274"/>
      <c r="J12" s="274"/>
      <c r="K12" s="278"/>
      <c r="L12" s="279"/>
      <c r="M12" s="280"/>
      <c r="N12" s="103"/>
      <c r="O12" s="46"/>
      <c r="P12" s="46"/>
      <c r="Q12" s="46"/>
      <c r="R12" s="46"/>
      <c r="S12" s="46"/>
      <c r="T12" s="46"/>
      <c r="U12" s="46"/>
      <c r="V12" s="46"/>
      <c r="W12" s="46"/>
      <c r="X12" s="46"/>
      <c r="Y12" s="46"/>
      <c r="Z12" s="46"/>
      <c r="AA12" s="46"/>
      <c r="AB12" s="46"/>
      <c r="AC12" s="46"/>
    </row>
    <row r="13" spans="2:33" ht="16.5" thickTop="1" thickBot="1" x14ac:dyDescent="0.3">
      <c r="B13" s="273"/>
      <c r="C13" s="274"/>
      <c r="D13" s="274"/>
      <c r="E13" s="274"/>
      <c r="F13" s="274"/>
      <c r="G13" s="274"/>
      <c r="H13" s="277"/>
      <c r="I13" s="274"/>
      <c r="J13" s="274"/>
      <c r="K13" s="278"/>
      <c r="L13" s="279"/>
      <c r="M13" s="280" t="str">
        <f t="shared" ref="M13" si="0">IF(AND(E13="Ameaça",H13&lt;=1),"VERDE",IF(AND(E13="Ameaça",H13&lt;=2.1),"AMARELO",IF(AND(E13="Ameaça",H13&lt;=4.5),"VERMELHO",IF(AND(E13="Oportunidade",H13&lt;=1),"AZUL1",IF(AND(E13="Oportunidade",H13&lt;=2.1),"AZUL2",IF(AND(E13="Oportunidade",H13&lt;=4.5),"AZUL3",""))))))</f>
        <v/>
      </c>
      <c r="N13" s="103"/>
      <c r="O13" s="46"/>
      <c r="P13" s="46"/>
      <c r="Q13" s="46"/>
      <c r="R13" s="46"/>
      <c r="S13" s="46"/>
      <c r="T13" s="46"/>
      <c r="U13" s="46"/>
      <c r="V13" s="46"/>
      <c r="W13" s="46"/>
      <c r="X13" s="46"/>
      <c r="Y13" s="46"/>
      <c r="Z13" s="46"/>
      <c r="AA13" s="46"/>
      <c r="AB13" s="46"/>
      <c r="AC13" s="46"/>
    </row>
    <row r="14" spans="2:33" ht="16.5" thickTop="1" thickBot="1" x14ac:dyDescent="0.3">
      <c r="B14" s="273"/>
      <c r="C14" s="274"/>
      <c r="D14" s="274"/>
      <c r="E14" s="274"/>
      <c r="F14" s="274"/>
      <c r="G14" s="274"/>
      <c r="H14" s="277"/>
      <c r="I14" s="274"/>
      <c r="J14" s="274"/>
      <c r="K14" s="278"/>
      <c r="L14" s="279"/>
      <c r="M14" s="280"/>
      <c r="N14" s="103"/>
      <c r="O14" s="46"/>
      <c r="P14" s="46"/>
      <c r="Q14" s="46"/>
      <c r="R14" s="46"/>
      <c r="S14" s="46"/>
      <c r="T14" s="46"/>
      <c r="U14" s="46"/>
      <c r="V14" s="46"/>
      <c r="W14" s="46"/>
      <c r="X14" s="46"/>
      <c r="Y14" s="46"/>
      <c r="Z14" s="46"/>
      <c r="AA14" s="46"/>
      <c r="AB14" s="46"/>
      <c r="AC14" s="46"/>
    </row>
    <row r="15" spans="2:33" ht="16.5" thickTop="1" thickBot="1" x14ac:dyDescent="0.3">
      <c r="B15" s="273"/>
      <c r="C15" s="274"/>
      <c r="D15" s="274"/>
      <c r="E15" s="274"/>
      <c r="F15" s="274"/>
      <c r="G15" s="274"/>
      <c r="H15" s="277"/>
      <c r="I15" s="274"/>
      <c r="J15" s="274"/>
      <c r="K15" s="278"/>
      <c r="L15" s="279"/>
      <c r="M15" s="280"/>
      <c r="N15" s="103"/>
      <c r="O15" s="46"/>
      <c r="P15" s="46"/>
      <c r="Q15" s="46"/>
      <c r="R15" s="46"/>
      <c r="S15" s="46"/>
      <c r="T15" s="46"/>
      <c r="U15" s="46"/>
      <c r="V15" s="46"/>
      <c r="W15" s="46"/>
      <c r="X15" s="46"/>
      <c r="Y15" s="46"/>
      <c r="Z15" s="46"/>
      <c r="AA15" s="46"/>
      <c r="AB15" s="46"/>
      <c r="AC15" s="46"/>
    </row>
    <row r="16" spans="2:33" ht="20.100000000000001" customHeight="1" thickTop="1" thickBot="1" x14ac:dyDescent="0.3">
      <c r="B16" s="273"/>
      <c r="C16" s="274"/>
      <c r="D16" s="274"/>
      <c r="E16" s="274"/>
      <c r="F16" s="274"/>
      <c r="G16" s="274"/>
      <c r="H16" s="277"/>
      <c r="I16" s="274"/>
      <c r="J16" s="274"/>
      <c r="K16" s="278"/>
      <c r="L16" s="279"/>
      <c r="M16" s="280"/>
      <c r="N16" s="103"/>
      <c r="O16" s="46"/>
      <c r="P16" s="46"/>
      <c r="Q16" s="46"/>
      <c r="R16" s="46"/>
      <c r="S16" s="46"/>
      <c r="T16" s="46"/>
      <c r="U16" s="46"/>
      <c r="V16" s="46"/>
      <c r="W16" s="46"/>
      <c r="X16" s="46"/>
      <c r="Y16" s="46"/>
      <c r="Z16" s="46"/>
      <c r="AA16" s="46"/>
      <c r="AB16" s="46"/>
      <c r="AC16" s="46"/>
    </row>
    <row r="17" spans="2:29" ht="20.100000000000001" customHeight="1" thickTop="1" thickBot="1" x14ac:dyDescent="0.3">
      <c r="B17" s="273"/>
      <c r="C17" s="274"/>
      <c r="D17" s="274"/>
      <c r="E17" s="274"/>
      <c r="F17" s="274"/>
      <c r="G17" s="274"/>
      <c r="H17" s="277"/>
      <c r="I17" s="274"/>
      <c r="J17" s="274"/>
      <c r="K17" s="278"/>
      <c r="L17" s="279"/>
      <c r="M17" s="280" t="str">
        <f t="shared" ref="M17" si="1">IF(AND(E17="Ameaça",H17&lt;=1),"VERDE",IF(AND(E17="Ameaça",H17&lt;=2.1),"AMARELO",IF(AND(E17="Ameaça",H17&lt;=4.5),"VERMELHO",IF(AND(E17="Oportunidade",H17&lt;=1),"AZUL1",IF(AND(E17="Oportunidade",H17&lt;=2.1),"AZUL2",IF(AND(E17="Oportunidade",H17&lt;=4.5),"AZUL3",""))))))</f>
        <v/>
      </c>
      <c r="N17" s="103"/>
      <c r="O17" s="46"/>
      <c r="P17" s="46"/>
      <c r="Q17" s="46"/>
      <c r="R17" s="46"/>
      <c r="S17" s="46"/>
      <c r="T17" s="46"/>
      <c r="U17" s="46"/>
      <c r="V17" s="46"/>
      <c r="W17" s="46"/>
      <c r="X17" s="46"/>
      <c r="Y17" s="46"/>
      <c r="Z17" s="46"/>
      <c r="AA17" s="46"/>
      <c r="AB17" s="46"/>
      <c r="AC17" s="46"/>
    </row>
    <row r="18" spans="2:29" ht="20.100000000000001" customHeight="1" thickTop="1" thickBot="1" x14ac:dyDescent="0.3">
      <c r="B18" s="273"/>
      <c r="C18" s="274"/>
      <c r="D18" s="274"/>
      <c r="E18" s="274"/>
      <c r="F18" s="274"/>
      <c r="G18" s="274"/>
      <c r="H18" s="277"/>
      <c r="I18" s="274"/>
      <c r="J18" s="274"/>
      <c r="K18" s="278"/>
      <c r="L18" s="279"/>
      <c r="M18" s="280"/>
      <c r="N18" s="103"/>
      <c r="O18" s="46"/>
      <c r="P18" s="46"/>
      <c r="Q18" s="46"/>
      <c r="R18" s="46"/>
      <c r="S18" s="46"/>
      <c r="T18" s="46"/>
      <c r="U18" s="46"/>
      <c r="V18" s="46"/>
      <c r="W18" s="46"/>
      <c r="X18" s="46"/>
      <c r="Y18" s="46"/>
      <c r="Z18" s="46"/>
      <c r="AA18" s="46"/>
      <c r="AB18" s="46"/>
      <c r="AC18" s="46"/>
    </row>
    <row r="19" spans="2:29" ht="20.100000000000001" customHeight="1" thickTop="1" thickBot="1" x14ac:dyDescent="0.3">
      <c r="B19" s="273"/>
      <c r="C19" s="274"/>
      <c r="D19" s="274"/>
      <c r="E19" s="274"/>
      <c r="F19" s="274"/>
      <c r="G19" s="274"/>
      <c r="H19" s="277"/>
      <c r="I19" s="274"/>
      <c r="J19" s="274"/>
      <c r="K19" s="278"/>
      <c r="L19" s="279"/>
      <c r="M19" s="280"/>
      <c r="N19" s="103"/>
      <c r="O19" s="46"/>
      <c r="P19" s="46"/>
      <c r="Q19" s="46"/>
      <c r="R19" s="46"/>
      <c r="S19" s="46"/>
      <c r="T19" s="46"/>
      <c r="U19" s="46"/>
      <c r="V19" s="46"/>
      <c r="W19" s="46"/>
      <c r="X19" s="46"/>
      <c r="Y19" s="46"/>
      <c r="Z19" s="46"/>
      <c r="AA19" s="46"/>
      <c r="AB19" s="46"/>
      <c r="AC19" s="46"/>
    </row>
    <row r="20" spans="2:29" ht="20.100000000000001" customHeight="1" thickTop="1" thickBot="1" x14ac:dyDescent="0.3">
      <c r="B20" s="273"/>
      <c r="C20" s="274"/>
      <c r="D20" s="274"/>
      <c r="E20" s="274"/>
      <c r="F20" s="274"/>
      <c r="G20" s="274"/>
      <c r="H20" s="277"/>
      <c r="I20" s="274"/>
      <c r="J20" s="274"/>
      <c r="K20" s="278"/>
      <c r="L20" s="279"/>
      <c r="M20" s="280"/>
      <c r="N20" s="103"/>
      <c r="O20" s="46"/>
      <c r="P20" s="46"/>
      <c r="Q20" s="46"/>
      <c r="R20" s="46"/>
      <c r="S20" s="46"/>
      <c r="T20" s="46"/>
      <c r="U20" s="46"/>
      <c r="V20" s="46"/>
      <c r="W20" s="46"/>
      <c r="X20" s="46"/>
      <c r="Y20" s="46"/>
      <c r="Z20" s="46"/>
      <c r="AA20" s="46"/>
      <c r="AB20" s="46"/>
      <c r="AC20" s="46"/>
    </row>
    <row r="21" spans="2:29" ht="20.100000000000001" customHeight="1" thickTop="1" thickBot="1" x14ac:dyDescent="0.3">
      <c r="B21" s="273"/>
      <c r="C21" s="274"/>
      <c r="D21" s="274"/>
      <c r="E21" s="274"/>
      <c r="F21" s="274"/>
      <c r="G21" s="274"/>
      <c r="H21" s="277" t="str">
        <f t="shared" ref="H21" si="2">IF(OR(F21="",G21=""),"",F21*G21)</f>
        <v/>
      </c>
      <c r="I21" s="274"/>
      <c r="J21" s="274"/>
      <c r="K21" s="278"/>
      <c r="L21" s="279"/>
      <c r="M21" s="280" t="str">
        <f t="shared" ref="M21" si="3">IF(AND(E21="Ameaça",H21&lt;=1),"VERDE",IF(AND(E21="Ameaça",H21&lt;=2.1),"AMARELO",IF(AND(E21="Ameaça",H21&lt;=4.5),"VERMELHO",IF(AND(E21="Oportunidade",H21&lt;=1),"AZUL1",IF(AND(E21="Oportunidade",H21&lt;=2.1),"AZUL2",IF(AND(E21="Oportunidade",H21&lt;=4.5),"AZUL3",""))))))</f>
        <v/>
      </c>
      <c r="N21" s="103"/>
      <c r="O21" s="46"/>
      <c r="P21" s="46"/>
      <c r="Q21" s="46"/>
      <c r="R21" s="46"/>
      <c r="S21" s="46"/>
      <c r="T21" s="46"/>
      <c r="U21" s="46"/>
      <c r="V21" s="46"/>
      <c r="W21" s="46"/>
      <c r="X21" s="46"/>
      <c r="Y21" s="46"/>
      <c r="Z21" s="46"/>
      <c r="AA21" s="46"/>
      <c r="AB21" s="46"/>
      <c r="AC21" s="46"/>
    </row>
    <row r="22" spans="2:29" ht="16.5" thickTop="1" thickBot="1" x14ac:dyDescent="0.3">
      <c r="B22" s="273"/>
      <c r="C22" s="274"/>
      <c r="D22" s="274"/>
      <c r="E22" s="274"/>
      <c r="F22" s="274"/>
      <c r="G22" s="274"/>
      <c r="H22" s="277"/>
      <c r="I22" s="274"/>
      <c r="J22" s="274"/>
      <c r="K22" s="278"/>
      <c r="L22" s="279"/>
      <c r="M22" s="280"/>
      <c r="N22" s="103"/>
      <c r="O22" s="46"/>
      <c r="P22" s="46"/>
      <c r="Q22" s="46"/>
      <c r="R22" s="46"/>
      <c r="S22" s="46"/>
      <c r="T22" s="46"/>
      <c r="U22" s="46"/>
      <c r="V22" s="46"/>
      <c r="W22" s="46"/>
      <c r="X22" s="46"/>
      <c r="Y22" s="46"/>
      <c r="Z22" s="46"/>
      <c r="AA22" s="46"/>
      <c r="AB22" s="46"/>
      <c r="AC22" s="46"/>
    </row>
    <row r="23" spans="2:29" ht="16.5" thickTop="1" thickBot="1" x14ac:dyDescent="0.3">
      <c r="B23" s="273"/>
      <c r="C23" s="274"/>
      <c r="D23" s="274"/>
      <c r="E23" s="274"/>
      <c r="F23" s="274"/>
      <c r="G23" s="274"/>
      <c r="H23" s="277"/>
      <c r="I23" s="274"/>
      <c r="J23" s="274"/>
      <c r="K23" s="278"/>
      <c r="L23" s="279"/>
      <c r="M23" s="280"/>
      <c r="N23" s="103"/>
      <c r="O23" s="46"/>
      <c r="P23" s="46"/>
      <c r="Q23" s="46"/>
      <c r="R23" s="46"/>
      <c r="S23" s="46"/>
      <c r="T23" s="46"/>
      <c r="U23" s="46"/>
      <c r="V23" s="46"/>
      <c r="W23" s="46"/>
      <c r="X23" s="46"/>
      <c r="Y23" s="46"/>
      <c r="Z23" s="46"/>
      <c r="AA23" s="46"/>
      <c r="AB23" s="46"/>
      <c r="AC23" s="46"/>
    </row>
    <row r="24" spans="2:29" ht="16.5" thickTop="1" thickBot="1" x14ac:dyDescent="0.3">
      <c r="B24" s="273"/>
      <c r="C24" s="274"/>
      <c r="D24" s="274"/>
      <c r="E24" s="274"/>
      <c r="F24" s="274"/>
      <c r="G24" s="274"/>
      <c r="H24" s="277"/>
      <c r="I24" s="274"/>
      <c r="J24" s="274"/>
      <c r="K24" s="278"/>
      <c r="L24" s="279"/>
      <c r="M24" s="280"/>
      <c r="N24" s="103"/>
      <c r="O24" s="46"/>
      <c r="P24" s="46"/>
      <c r="Q24" s="46"/>
      <c r="R24" s="46"/>
      <c r="S24" s="46"/>
      <c r="T24" s="46"/>
      <c r="U24" s="46"/>
      <c r="V24" s="46"/>
      <c r="W24" s="46"/>
      <c r="X24" s="46"/>
      <c r="Y24" s="46"/>
      <c r="Z24" s="46"/>
      <c r="AA24" s="46"/>
      <c r="AB24" s="46"/>
      <c r="AC24" s="46"/>
    </row>
    <row r="25" spans="2:29" ht="16.5" thickTop="1" thickBot="1" x14ac:dyDescent="0.3">
      <c r="B25" s="273"/>
      <c r="C25" s="274"/>
      <c r="D25" s="274"/>
      <c r="E25" s="274"/>
      <c r="F25" s="274"/>
      <c r="G25" s="274"/>
      <c r="H25" s="277" t="str">
        <f t="shared" ref="H25" si="4">IF(OR(F25="",G25=""),"",F25*G25)</f>
        <v/>
      </c>
      <c r="I25" s="274"/>
      <c r="J25" s="274"/>
      <c r="K25" s="278"/>
      <c r="L25" s="279"/>
      <c r="M25" s="280" t="str">
        <f t="shared" ref="M25" si="5">IF(AND(E25="Ameaça",H25&lt;=1),"VERDE",IF(AND(E25="Ameaça",H25&lt;=2.1),"AMARELO",IF(AND(E25="Ameaça",H25&lt;=4.5),"VERMELHO",IF(AND(E25="Oportunidade",H25&lt;=1),"AZUL1",IF(AND(E25="Oportunidade",H25&lt;=2.1),"AZUL2",IF(AND(E25="Oportunidade",H25&lt;=4.5),"AZUL3",""))))))</f>
        <v/>
      </c>
      <c r="N25" s="103"/>
      <c r="O25" s="46"/>
      <c r="P25" s="46"/>
      <c r="Q25" s="46"/>
      <c r="R25" s="46"/>
      <c r="S25" s="46"/>
      <c r="T25" s="46"/>
      <c r="U25" s="46"/>
      <c r="V25" s="46"/>
      <c r="W25" s="46"/>
      <c r="X25" s="46"/>
      <c r="Y25" s="46"/>
      <c r="Z25" s="46"/>
      <c r="AA25" s="46"/>
      <c r="AB25" s="46"/>
      <c r="AC25" s="46"/>
    </row>
    <row r="26" spans="2:29" ht="16.5" thickTop="1" thickBot="1" x14ac:dyDescent="0.3">
      <c r="B26" s="273"/>
      <c r="C26" s="274"/>
      <c r="D26" s="274"/>
      <c r="E26" s="274"/>
      <c r="F26" s="274"/>
      <c r="G26" s="274"/>
      <c r="H26" s="277"/>
      <c r="I26" s="274"/>
      <c r="J26" s="274"/>
      <c r="K26" s="278"/>
      <c r="L26" s="279"/>
      <c r="M26" s="280"/>
      <c r="N26" s="103"/>
      <c r="O26" s="46"/>
      <c r="P26" s="46"/>
      <c r="Q26" s="46"/>
      <c r="R26" s="46"/>
      <c r="S26" s="46"/>
      <c r="T26" s="46"/>
      <c r="U26" s="46"/>
      <c r="V26" s="46"/>
      <c r="W26" s="46"/>
      <c r="X26" s="46"/>
      <c r="Y26" s="46"/>
      <c r="Z26" s="46"/>
      <c r="AA26" s="46"/>
      <c r="AB26" s="46"/>
      <c r="AC26" s="46"/>
    </row>
    <row r="27" spans="2:29" ht="16.5" thickTop="1" thickBot="1" x14ac:dyDescent="0.3">
      <c r="B27" s="273"/>
      <c r="C27" s="274"/>
      <c r="D27" s="274"/>
      <c r="E27" s="274"/>
      <c r="F27" s="274"/>
      <c r="G27" s="274"/>
      <c r="H27" s="277"/>
      <c r="I27" s="274"/>
      <c r="J27" s="274"/>
      <c r="K27" s="278"/>
      <c r="L27" s="279"/>
      <c r="M27" s="280"/>
      <c r="N27" s="103"/>
      <c r="O27" s="46"/>
      <c r="P27" s="46"/>
      <c r="Q27" s="46"/>
      <c r="R27" s="46"/>
      <c r="S27" s="46"/>
      <c r="T27" s="46"/>
      <c r="U27" s="46"/>
      <c r="V27" s="46"/>
      <c r="W27" s="46"/>
      <c r="X27" s="46"/>
      <c r="Y27" s="46"/>
      <c r="Z27" s="46"/>
      <c r="AA27" s="46"/>
      <c r="AB27" s="46"/>
      <c r="AC27" s="46"/>
    </row>
    <row r="28" spans="2:29" ht="16.5" thickTop="1" thickBot="1" x14ac:dyDescent="0.3">
      <c r="B28" s="273"/>
      <c r="C28" s="274"/>
      <c r="D28" s="274"/>
      <c r="E28" s="274"/>
      <c r="F28" s="274"/>
      <c r="G28" s="274"/>
      <c r="H28" s="277"/>
      <c r="I28" s="274"/>
      <c r="J28" s="274"/>
      <c r="K28" s="278"/>
      <c r="L28" s="279"/>
      <c r="M28" s="280"/>
      <c r="N28" s="103"/>
      <c r="O28" s="46"/>
      <c r="P28" s="46"/>
      <c r="Q28" s="46"/>
      <c r="R28" s="46"/>
      <c r="S28" s="46"/>
      <c r="T28" s="46"/>
      <c r="U28" s="46"/>
      <c r="V28" s="46"/>
      <c r="W28" s="46"/>
      <c r="X28" s="46"/>
      <c r="Y28" s="46"/>
      <c r="Z28" s="46"/>
      <c r="AA28" s="46"/>
      <c r="AB28" s="46"/>
      <c r="AC28" s="46"/>
    </row>
    <row r="29" spans="2:29" ht="16.5" thickTop="1" thickBot="1" x14ac:dyDescent="0.3">
      <c r="B29" s="273"/>
      <c r="C29" s="274"/>
      <c r="D29" s="274"/>
      <c r="E29" s="274"/>
      <c r="F29" s="274"/>
      <c r="G29" s="274"/>
      <c r="H29" s="277" t="str">
        <f t="shared" ref="H29" si="6">IF(OR(F29="",G29=""),"",F29*G29)</f>
        <v/>
      </c>
      <c r="I29" s="274"/>
      <c r="J29" s="274"/>
      <c r="K29" s="278"/>
      <c r="L29" s="279"/>
      <c r="M29" s="280" t="str">
        <f t="shared" ref="M29" si="7">IF(AND(E29="Ameaça",H29&lt;=1),"VERDE",IF(AND(E29="Ameaça",H29&lt;=2.1),"AMARELO",IF(AND(E29="Ameaça",H29&lt;=4.5),"VERMELHO",IF(AND(E29="Oportunidade",H29&lt;=1),"AZUL1",IF(AND(E29="Oportunidade",H29&lt;=2.1),"AZUL2",IF(AND(E29="Oportunidade",H29&lt;=4.5),"AZUL3",""))))))</f>
        <v/>
      </c>
      <c r="N29" s="103"/>
      <c r="O29" s="46"/>
      <c r="P29" s="46"/>
      <c r="Q29" s="46"/>
      <c r="R29" s="46"/>
      <c r="S29" s="46"/>
      <c r="T29" s="46"/>
      <c r="U29" s="46"/>
      <c r="V29" s="46"/>
      <c r="W29" s="46"/>
      <c r="X29" s="46"/>
      <c r="Y29" s="46"/>
      <c r="Z29" s="46"/>
      <c r="AA29" s="46"/>
      <c r="AB29" s="46"/>
      <c r="AC29" s="46"/>
    </row>
    <row r="30" spans="2:29" ht="16.5" thickTop="1" thickBot="1" x14ac:dyDescent="0.3">
      <c r="B30" s="273"/>
      <c r="C30" s="274"/>
      <c r="D30" s="274"/>
      <c r="E30" s="274"/>
      <c r="F30" s="274"/>
      <c r="G30" s="274"/>
      <c r="H30" s="277"/>
      <c r="I30" s="274"/>
      <c r="J30" s="274"/>
      <c r="K30" s="278"/>
      <c r="L30" s="279"/>
      <c r="M30" s="280"/>
      <c r="N30" s="103"/>
      <c r="O30" s="46"/>
      <c r="P30" s="46"/>
      <c r="Q30" s="46"/>
      <c r="R30" s="46"/>
      <c r="S30" s="46"/>
      <c r="T30" s="46"/>
      <c r="U30" s="46"/>
      <c r="V30" s="46"/>
      <c r="W30" s="46"/>
      <c r="X30" s="46"/>
      <c r="Y30" s="46"/>
      <c r="Z30" s="46"/>
      <c r="AA30" s="46"/>
      <c r="AB30" s="46"/>
      <c r="AC30" s="46"/>
    </row>
    <row r="31" spans="2:29" ht="17.25" customHeight="1" thickTop="1" thickBot="1" x14ac:dyDescent="0.3">
      <c r="B31" s="273"/>
      <c r="C31" s="274"/>
      <c r="D31" s="274"/>
      <c r="E31" s="274"/>
      <c r="F31" s="274"/>
      <c r="G31" s="274"/>
      <c r="H31" s="277"/>
      <c r="I31" s="274"/>
      <c r="J31" s="274"/>
      <c r="K31" s="278"/>
      <c r="L31" s="279"/>
      <c r="M31" s="280"/>
      <c r="N31" s="103"/>
      <c r="O31" s="46"/>
      <c r="P31" s="46"/>
      <c r="Q31" s="46"/>
      <c r="R31" s="46"/>
      <c r="S31" s="46"/>
      <c r="T31" s="46"/>
      <c r="U31" s="46"/>
      <c r="V31" s="46"/>
      <c r="W31" s="46"/>
      <c r="X31" s="46"/>
      <c r="Y31" s="46"/>
      <c r="Z31" s="46"/>
      <c r="AA31" s="46"/>
      <c r="AB31" s="46"/>
      <c r="AC31" s="46"/>
    </row>
    <row r="32" spans="2:29" ht="16.5" thickTop="1" thickBot="1" x14ac:dyDescent="0.3">
      <c r="B32" s="273"/>
      <c r="C32" s="274"/>
      <c r="D32" s="274"/>
      <c r="E32" s="274"/>
      <c r="F32" s="274"/>
      <c r="G32" s="274"/>
      <c r="H32" s="277"/>
      <c r="I32" s="274"/>
      <c r="J32" s="274"/>
      <c r="K32" s="278"/>
      <c r="L32" s="279"/>
      <c r="M32" s="280"/>
      <c r="N32" s="103"/>
      <c r="O32" s="46"/>
      <c r="P32" s="46"/>
      <c r="Q32" s="46"/>
      <c r="R32" s="46"/>
      <c r="S32" s="46"/>
      <c r="T32" s="46"/>
      <c r="U32" s="46"/>
      <c r="V32" s="46"/>
      <c r="W32" s="46"/>
      <c r="X32" s="46"/>
      <c r="Y32" s="46"/>
      <c r="Z32" s="46"/>
      <c r="AA32" s="46"/>
      <c r="AB32" s="46"/>
      <c r="AC32" s="46"/>
    </row>
    <row r="33" spans="2:29" ht="16.5" thickTop="1" thickBot="1" x14ac:dyDescent="0.3">
      <c r="B33" s="273"/>
      <c r="C33" s="274"/>
      <c r="D33" s="274"/>
      <c r="E33" s="274"/>
      <c r="F33" s="274"/>
      <c r="G33" s="274"/>
      <c r="H33" s="277" t="str">
        <f t="shared" ref="H33" si="8">IF(OR(F33="",G33=""),"",F33*G33)</f>
        <v/>
      </c>
      <c r="I33" s="274"/>
      <c r="J33" s="274"/>
      <c r="K33" s="278"/>
      <c r="L33" s="279"/>
      <c r="M33" s="280" t="str">
        <f t="shared" ref="M33" si="9">IF(AND(E33="Ameaça",H33&lt;=1),"VERDE",IF(AND(E33="Ameaça",H33&lt;=2.1),"AMARELO",IF(AND(E33="Ameaça",H33&lt;=4.5),"VERMELHO",IF(AND(E33="Oportunidade",H33&lt;=1),"AZUL1",IF(AND(E33="Oportunidade",H33&lt;=2.1),"AZUL2",IF(AND(E33="Oportunidade",H33&lt;=4.5),"AZUL3",""))))))</f>
        <v/>
      </c>
      <c r="N33" s="103"/>
      <c r="O33" s="46"/>
      <c r="P33" s="46"/>
      <c r="Q33" s="46"/>
      <c r="R33" s="46"/>
      <c r="S33" s="46"/>
      <c r="T33" s="46"/>
      <c r="U33" s="46"/>
      <c r="V33" s="46"/>
      <c r="W33" s="46"/>
      <c r="X33" s="46"/>
      <c r="Y33" s="46"/>
      <c r="Z33" s="46"/>
      <c r="AA33" s="46"/>
      <c r="AB33" s="46"/>
      <c r="AC33" s="46"/>
    </row>
    <row r="34" spans="2:29" ht="16.5" thickTop="1" thickBot="1" x14ac:dyDescent="0.3">
      <c r="B34" s="273"/>
      <c r="C34" s="274"/>
      <c r="D34" s="274"/>
      <c r="E34" s="274"/>
      <c r="F34" s="274"/>
      <c r="G34" s="274"/>
      <c r="H34" s="277"/>
      <c r="I34" s="274"/>
      <c r="J34" s="274"/>
      <c r="K34" s="278"/>
      <c r="L34" s="279"/>
      <c r="M34" s="280"/>
      <c r="N34" s="103"/>
      <c r="O34" s="46"/>
      <c r="P34" s="46"/>
      <c r="Q34" s="46"/>
      <c r="R34" s="46"/>
      <c r="S34" s="46"/>
      <c r="T34" s="46"/>
      <c r="U34" s="46"/>
      <c r="V34" s="46"/>
      <c r="W34" s="46"/>
      <c r="X34" s="46"/>
      <c r="Y34" s="46"/>
      <c r="Z34" s="46"/>
      <c r="AA34" s="46"/>
      <c r="AB34" s="46"/>
      <c r="AC34" s="46"/>
    </row>
    <row r="35" spans="2:29" ht="16.5" thickTop="1" thickBot="1" x14ac:dyDescent="0.3">
      <c r="B35" s="273"/>
      <c r="C35" s="274"/>
      <c r="D35" s="274"/>
      <c r="E35" s="274"/>
      <c r="F35" s="274"/>
      <c r="G35" s="274"/>
      <c r="H35" s="277"/>
      <c r="I35" s="274"/>
      <c r="J35" s="274"/>
      <c r="K35" s="278"/>
      <c r="L35" s="279"/>
      <c r="M35" s="280"/>
      <c r="N35" s="103"/>
      <c r="O35" s="46"/>
      <c r="P35" s="46"/>
      <c r="Q35" s="46"/>
      <c r="R35" s="46"/>
      <c r="S35" s="46"/>
      <c r="T35" s="46"/>
      <c r="U35" s="46"/>
      <c r="V35" s="46"/>
      <c r="W35" s="46"/>
      <c r="X35" s="46"/>
      <c r="Y35" s="46"/>
      <c r="Z35" s="46"/>
      <c r="AA35" s="46"/>
      <c r="AB35" s="46"/>
      <c r="AC35" s="46"/>
    </row>
    <row r="36" spans="2:29" ht="16.5" thickTop="1" thickBot="1" x14ac:dyDescent="0.3">
      <c r="B36" s="273"/>
      <c r="C36" s="274"/>
      <c r="D36" s="274"/>
      <c r="E36" s="274"/>
      <c r="F36" s="274"/>
      <c r="G36" s="274"/>
      <c r="H36" s="277"/>
      <c r="I36" s="274"/>
      <c r="J36" s="274"/>
      <c r="K36" s="278"/>
      <c r="L36" s="279"/>
      <c r="M36" s="280"/>
      <c r="N36" s="103"/>
      <c r="O36" s="46"/>
      <c r="P36" s="46"/>
      <c r="Q36" s="46"/>
      <c r="R36" s="46"/>
      <c r="S36" s="46"/>
      <c r="T36" s="46"/>
      <c r="U36" s="46"/>
      <c r="V36" s="46"/>
      <c r="W36" s="46"/>
      <c r="X36" s="46"/>
      <c r="Y36" s="46"/>
      <c r="Z36" s="46"/>
      <c r="AA36" s="46"/>
      <c r="AB36" s="46"/>
      <c r="AC36" s="46"/>
    </row>
    <row r="37" spans="2:29" ht="17.25" customHeight="1" thickTop="1" thickBot="1" x14ac:dyDescent="0.3">
      <c r="B37" s="273"/>
      <c r="C37" s="274"/>
      <c r="D37" s="274"/>
      <c r="E37" s="274"/>
      <c r="F37" s="274"/>
      <c r="G37" s="274"/>
      <c r="H37" s="277" t="str">
        <f t="shared" ref="H37" si="10">IF(OR(F37="",G37=""),"",F37*G37)</f>
        <v/>
      </c>
      <c r="I37" s="274"/>
      <c r="J37" s="274"/>
      <c r="K37" s="278"/>
      <c r="L37" s="279"/>
      <c r="M37" s="280" t="str">
        <f t="shared" ref="M37" si="11">IF(AND(E37="Ameaça",H37&lt;=1),"VERDE",IF(AND(E37="Ameaça",H37&lt;=2.1),"AMARELO",IF(AND(E37="Ameaça",H37&lt;=4.5),"VERMELHO",IF(AND(E37="Oportunidade",H37&lt;=1),"AZUL1",IF(AND(E37="Oportunidade",H37&lt;=2.1),"AZUL2",IF(AND(E37="Oportunidade",H37&lt;=4.5),"AZUL3",""))))))</f>
        <v/>
      </c>
      <c r="N37" s="114"/>
    </row>
    <row r="38" spans="2:29" ht="16.5" thickTop="1" thickBot="1" x14ac:dyDescent="0.3">
      <c r="B38" s="273"/>
      <c r="C38" s="274"/>
      <c r="D38" s="274"/>
      <c r="E38" s="274"/>
      <c r="F38" s="274"/>
      <c r="G38" s="274"/>
      <c r="H38" s="277"/>
      <c r="I38" s="274"/>
      <c r="J38" s="274"/>
      <c r="K38" s="278"/>
      <c r="L38" s="279"/>
      <c r="M38" s="280"/>
      <c r="N38" s="114"/>
    </row>
    <row r="39" spans="2:29" ht="16.5" thickTop="1" thickBot="1" x14ac:dyDescent="0.3">
      <c r="B39" s="273"/>
      <c r="C39" s="274"/>
      <c r="D39" s="274"/>
      <c r="E39" s="274"/>
      <c r="F39" s="274"/>
      <c r="G39" s="274"/>
      <c r="H39" s="277"/>
      <c r="I39" s="274"/>
      <c r="J39" s="274"/>
      <c r="K39" s="278"/>
      <c r="L39" s="279"/>
      <c r="M39" s="280"/>
      <c r="N39" s="114"/>
    </row>
    <row r="40" spans="2:29" ht="16.5" thickTop="1" thickBot="1" x14ac:dyDescent="0.3">
      <c r="B40" s="281"/>
      <c r="C40" s="282"/>
      <c r="D40" s="282"/>
      <c r="E40" s="283"/>
      <c r="F40" s="282"/>
      <c r="G40" s="282"/>
      <c r="H40" s="284"/>
      <c r="I40" s="282"/>
      <c r="J40" s="282"/>
      <c r="K40" s="285"/>
      <c r="L40" s="279"/>
      <c r="M40" s="280"/>
      <c r="N40" s="114"/>
    </row>
    <row r="41" spans="2:29" ht="16.5" thickTop="1" thickBot="1" x14ac:dyDescent="0.3">
      <c r="B41" s="273"/>
      <c r="C41" s="274"/>
      <c r="D41" s="274"/>
      <c r="E41" s="274"/>
      <c r="F41" s="274"/>
      <c r="G41" s="274"/>
      <c r="H41" s="277" t="str">
        <f t="shared" ref="H41" si="12">IF(OR(F41="",G41=""),"",F41*G41)</f>
        <v/>
      </c>
      <c r="I41" s="274"/>
      <c r="J41" s="274"/>
      <c r="K41" s="278"/>
      <c r="L41" s="279"/>
      <c r="M41" s="280" t="str">
        <f t="shared" ref="M41" si="13">IF(AND(E41="Ameaça",H41&lt;=1),"VERDE",IF(AND(E41="Ameaça",H41&lt;=2.1),"AMARELO",IF(AND(E41="Ameaça",H41&lt;=4.5),"VERMELHO",IF(AND(E41="Oportunidade",H41&lt;=1),"AZUL1",IF(AND(E41="Oportunidade",H41&lt;=2.1),"AZUL2",IF(AND(E41="Oportunidade",H41&lt;=4.5),"AZUL3",""))))))</f>
        <v/>
      </c>
    </row>
    <row r="42" spans="2:29" ht="16.5" thickTop="1" thickBot="1" x14ac:dyDescent="0.3">
      <c r="B42" s="273"/>
      <c r="C42" s="274"/>
      <c r="D42" s="274"/>
      <c r="E42" s="274"/>
      <c r="F42" s="274"/>
      <c r="G42" s="274"/>
      <c r="H42" s="277"/>
      <c r="I42" s="274"/>
      <c r="J42" s="274"/>
      <c r="K42" s="278"/>
      <c r="L42" s="279"/>
      <c r="M42" s="280"/>
    </row>
    <row r="43" spans="2:29" ht="16.5" thickTop="1" thickBot="1" x14ac:dyDescent="0.3">
      <c r="B43" s="273"/>
      <c r="C43" s="274"/>
      <c r="D43" s="274"/>
      <c r="E43" s="274"/>
      <c r="F43" s="274"/>
      <c r="G43" s="274"/>
      <c r="H43" s="277"/>
      <c r="I43" s="274"/>
      <c r="J43" s="274"/>
      <c r="K43" s="278"/>
      <c r="L43" s="279"/>
      <c r="M43" s="280"/>
    </row>
    <row r="44" spans="2:29" ht="16.5" thickTop="1" thickBot="1" x14ac:dyDescent="0.3">
      <c r="B44" s="281"/>
      <c r="C44" s="282"/>
      <c r="D44" s="282"/>
      <c r="E44" s="283"/>
      <c r="F44" s="282"/>
      <c r="G44" s="282"/>
      <c r="H44" s="284"/>
      <c r="I44" s="282"/>
      <c r="J44" s="282"/>
      <c r="K44" s="285"/>
      <c r="L44" s="279"/>
      <c r="M44" s="280"/>
    </row>
    <row r="45" spans="2:29" ht="16.5" thickTop="1" thickBot="1" x14ac:dyDescent="0.3">
      <c r="B45" s="273"/>
      <c r="C45" s="274"/>
      <c r="D45" s="274"/>
      <c r="E45" s="274"/>
      <c r="F45" s="274"/>
      <c r="G45" s="274"/>
      <c r="H45" s="277" t="str">
        <f t="shared" ref="H45" si="14">IF(OR(F45="",G45=""),"",F45*G45)</f>
        <v/>
      </c>
      <c r="I45" s="274"/>
      <c r="J45" s="274"/>
      <c r="K45" s="278"/>
      <c r="L45" s="279"/>
      <c r="M45" s="280" t="str">
        <f t="shared" ref="M45" si="15">IF(AND(E45="Ameaça",H45&lt;=1),"VERDE",IF(AND(E45="Ameaça",H45&lt;=2.1),"AMARELO",IF(AND(E45="Ameaça",H45&lt;=4.5),"VERMELHO",IF(AND(E45="Oportunidade",H45&lt;=1),"AZUL1",IF(AND(E45="Oportunidade",H45&lt;=2.1),"AZUL2",IF(AND(E45="Oportunidade",H45&lt;=4.5),"AZUL3",""))))))</f>
        <v/>
      </c>
    </row>
    <row r="46" spans="2:29" ht="16.5" thickTop="1" thickBot="1" x14ac:dyDescent="0.3">
      <c r="B46" s="273"/>
      <c r="C46" s="274"/>
      <c r="D46" s="274"/>
      <c r="E46" s="274"/>
      <c r="F46" s="274"/>
      <c r="G46" s="274"/>
      <c r="H46" s="277"/>
      <c r="I46" s="274"/>
      <c r="J46" s="274"/>
      <c r="K46" s="278"/>
      <c r="L46" s="279"/>
      <c r="M46" s="280"/>
    </row>
    <row r="47" spans="2:29" ht="16.5" thickTop="1" thickBot="1" x14ac:dyDescent="0.3">
      <c r="B47" s="273"/>
      <c r="C47" s="274"/>
      <c r="D47" s="274"/>
      <c r="E47" s="274"/>
      <c r="F47" s="274"/>
      <c r="G47" s="274"/>
      <c r="H47" s="277"/>
      <c r="I47" s="274"/>
      <c r="J47" s="274"/>
      <c r="K47" s="278"/>
      <c r="L47" s="279"/>
      <c r="M47" s="280"/>
    </row>
    <row r="48" spans="2:29" ht="16.5" thickTop="1" thickBot="1" x14ac:dyDescent="0.3">
      <c r="B48" s="281"/>
      <c r="C48" s="282"/>
      <c r="D48" s="282"/>
      <c r="E48" s="283"/>
      <c r="F48" s="282"/>
      <c r="G48" s="282"/>
      <c r="H48" s="284"/>
      <c r="I48" s="282"/>
      <c r="J48" s="282"/>
      <c r="K48" s="285"/>
      <c r="L48" s="279"/>
      <c r="M48" s="280"/>
    </row>
    <row r="49" spans="2:13" ht="16.5" thickTop="1" thickBot="1" x14ac:dyDescent="0.3">
      <c r="B49" s="273"/>
      <c r="C49" s="274"/>
      <c r="D49" s="274"/>
      <c r="E49" s="274"/>
      <c r="F49" s="274"/>
      <c r="G49" s="274"/>
      <c r="H49" s="277" t="str">
        <f t="shared" ref="H49" si="16">IF(OR(F49="",G49=""),"",F49*G49)</f>
        <v/>
      </c>
      <c r="I49" s="274"/>
      <c r="J49" s="274"/>
      <c r="K49" s="278"/>
      <c r="L49" s="279"/>
      <c r="M49" s="280" t="str">
        <f t="shared" ref="M49" si="17">IF(AND(E49="Ameaça",H49&lt;=1),"VERDE",IF(AND(E49="Ameaça",H49&lt;=2.1),"AMARELO",IF(AND(E49="Ameaça",H49&lt;=4.5),"VERMELHO",IF(AND(E49="Oportunidade",H49&lt;=1),"AZUL1",IF(AND(E49="Oportunidade",H49&lt;=2.1),"AZUL2",IF(AND(E49="Oportunidade",H49&lt;=4.5),"AZUL3",""))))))</f>
        <v/>
      </c>
    </row>
    <row r="50" spans="2:13" ht="16.5" thickTop="1" thickBot="1" x14ac:dyDescent="0.3">
      <c r="B50" s="273"/>
      <c r="C50" s="274"/>
      <c r="D50" s="274"/>
      <c r="E50" s="274"/>
      <c r="F50" s="274"/>
      <c r="G50" s="274"/>
      <c r="H50" s="277"/>
      <c r="I50" s="274"/>
      <c r="J50" s="274"/>
      <c r="K50" s="278"/>
      <c r="L50" s="279"/>
      <c r="M50" s="280"/>
    </row>
    <row r="51" spans="2:13" ht="16.5" thickTop="1" thickBot="1" x14ac:dyDescent="0.3">
      <c r="B51" s="273"/>
      <c r="C51" s="274"/>
      <c r="D51" s="274"/>
      <c r="E51" s="274"/>
      <c r="F51" s="274"/>
      <c r="G51" s="274"/>
      <c r="H51" s="277"/>
      <c r="I51" s="274"/>
      <c r="J51" s="274"/>
      <c r="K51" s="278"/>
      <c r="L51" s="279"/>
      <c r="M51" s="280"/>
    </row>
    <row r="52" spans="2:13" ht="16.5" thickTop="1" thickBot="1" x14ac:dyDescent="0.3">
      <c r="B52" s="281"/>
      <c r="C52" s="282"/>
      <c r="D52" s="282"/>
      <c r="E52" s="283"/>
      <c r="F52" s="282"/>
      <c r="G52" s="282"/>
      <c r="H52" s="284"/>
      <c r="I52" s="282"/>
      <c r="J52" s="282"/>
      <c r="K52" s="285"/>
      <c r="L52" s="279"/>
      <c r="M52" s="280"/>
    </row>
    <row r="53" spans="2:13" ht="16.5" thickTop="1" thickBot="1" x14ac:dyDescent="0.3">
      <c r="B53" s="273"/>
      <c r="C53" s="274"/>
      <c r="D53" s="274"/>
      <c r="E53" s="274"/>
      <c r="F53" s="274"/>
      <c r="G53" s="274"/>
      <c r="H53" s="277" t="str">
        <f t="shared" ref="H53" si="18">IF(OR(F53="",G53=""),"",F53*G53)</f>
        <v/>
      </c>
      <c r="I53" s="274"/>
      <c r="J53" s="274"/>
      <c r="K53" s="278"/>
      <c r="L53" s="279"/>
      <c r="M53" s="280" t="str">
        <f t="shared" ref="M53" si="19">IF(AND(E53="Ameaça",H53&lt;=1),"VERDE",IF(AND(E53="Ameaça",H53&lt;=2.1),"AMARELO",IF(AND(E53="Ameaça",H53&lt;=4.5),"VERMELHO",IF(AND(E53="Oportunidade",H53&lt;=1),"AZUL1",IF(AND(E53="Oportunidade",H53&lt;=2.1),"AZUL2",IF(AND(E53="Oportunidade",H53&lt;=4.5),"AZUL3",""))))))</f>
        <v/>
      </c>
    </row>
    <row r="54" spans="2:13" ht="16.5" thickTop="1" thickBot="1" x14ac:dyDescent="0.3">
      <c r="B54" s="273"/>
      <c r="C54" s="274"/>
      <c r="D54" s="274"/>
      <c r="E54" s="274"/>
      <c r="F54" s="274"/>
      <c r="G54" s="274"/>
      <c r="H54" s="277"/>
      <c r="I54" s="274"/>
      <c r="J54" s="274"/>
      <c r="K54" s="278"/>
      <c r="L54" s="279"/>
      <c r="M54" s="280"/>
    </row>
    <row r="55" spans="2:13" ht="16.5" thickTop="1" thickBot="1" x14ac:dyDescent="0.3">
      <c r="B55" s="273"/>
      <c r="C55" s="274"/>
      <c r="D55" s="274"/>
      <c r="E55" s="274"/>
      <c r="F55" s="274"/>
      <c r="G55" s="274"/>
      <c r="H55" s="277"/>
      <c r="I55" s="274"/>
      <c r="J55" s="274"/>
      <c r="K55" s="278"/>
      <c r="L55" s="279"/>
      <c r="M55" s="280"/>
    </row>
    <row r="56" spans="2:13" ht="16.5" thickTop="1" thickBot="1" x14ac:dyDescent="0.3">
      <c r="B56" s="281"/>
      <c r="C56" s="282"/>
      <c r="D56" s="282"/>
      <c r="E56" s="283"/>
      <c r="F56" s="282"/>
      <c r="G56" s="282"/>
      <c r="H56" s="284"/>
      <c r="I56" s="282"/>
      <c r="J56" s="282"/>
      <c r="K56" s="285"/>
      <c r="L56" s="279"/>
      <c r="M56" s="280"/>
    </row>
    <row r="57" spans="2:13" ht="16.5" thickTop="1" thickBot="1" x14ac:dyDescent="0.3">
      <c r="B57" s="273"/>
      <c r="C57" s="274"/>
      <c r="D57" s="274"/>
      <c r="E57" s="274"/>
      <c r="F57" s="274"/>
      <c r="G57" s="274"/>
      <c r="H57" s="277" t="str">
        <f t="shared" ref="H57" si="20">IF(OR(F57="",G57=""),"",F57*G57)</f>
        <v/>
      </c>
      <c r="I57" s="274"/>
      <c r="J57" s="274"/>
      <c r="K57" s="278"/>
      <c r="L57" s="279"/>
      <c r="M57" s="280" t="str">
        <f t="shared" ref="M57" si="21">IF(AND(E57="Ameaça",H57&lt;=1),"VERDE",IF(AND(E57="Ameaça",H57&lt;=2.1),"AMARELO",IF(AND(E57="Ameaça",H57&lt;=4.5),"VERMELHO",IF(AND(E57="Oportunidade",H57&lt;=1),"AZUL1",IF(AND(E57="Oportunidade",H57&lt;=2.1),"AZUL2",IF(AND(E57="Oportunidade",H57&lt;=4.5),"AZUL3",""))))))</f>
        <v/>
      </c>
    </row>
    <row r="58" spans="2:13" ht="16.5" thickTop="1" thickBot="1" x14ac:dyDescent="0.3">
      <c r="B58" s="273"/>
      <c r="C58" s="274"/>
      <c r="D58" s="274"/>
      <c r="E58" s="274"/>
      <c r="F58" s="274"/>
      <c r="G58" s="274"/>
      <c r="H58" s="277"/>
      <c r="I58" s="274"/>
      <c r="J58" s="274"/>
      <c r="K58" s="278"/>
      <c r="L58" s="279"/>
      <c r="M58" s="280"/>
    </row>
    <row r="59" spans="2:13" ht="16.5" thickTop="1" thickBot="1" x14ac:dyDescent="0.3">
      <c r="B59" s="273"/>
      <c r="C59" s="274"/>
      <c r="D59" s="274"/>
      <c r="E59" s="274"/>
      <c r="F59" s="274"/>
      <c r="G59" s="274"/>
      <c r="H59" s="277"/>
      <c r="I59" s="274"/>
      <c r="J59" s="274"/>
      <c r="K59" s="278"/>
      <c r="L59" s="279"/>
      <c r="M59" s="280"/>
    </row>
    <row r="60" spans="2:13" ht="16.5" thickTop="1" thickBot="1" x14ac:dyDescent="0.3">
      <c r="B60" s="281"/>
      <c r="C60" s="282"/>
      <c r="D60" s="282"/>
      <c r="E60" s="283"/>
      <c r="F60" s="282"/>
      <c r="G60" s="282"/>
      <c r="H60" s="284"/>
      <c r="I60" s="282"/>
      <c r="J60" s="282"/>
      <c r="K60" s="285"/>
      <c r="L60" s="279"/>
      <c r="M60" s="280"/>
    </row>
    <row r="61" spans="2:13" ht="16.5" thickTop="1" thickBot="1" x14ac:dyDescent="0.3">
      <c r="B61" s="273"/>
      <c r="C61" s="274"/>
      <c r="D61" s="274"/>
      <c r="E61" s="274"/>
      <c r="F61" s="274"/>
      <c r="G61" s="274"/>
      <c r="H61" s="277" t="str">
        <f t="shared" ref="H61" si="22">IF(OR(F61="",G61=""),"",F61*G61)</f>
        <v/>
      </c>
      <c r="I61" s="274"/>
      <c r="J61" s="274"/>
      <c r="K61" s="278"/>
      <c r="L61" s="279"/>
      <c r="M61" s="280" t="str">
        <f t="shared" ref="M61" si="23">IF(AND(E61="Ameaça",H61&lt;=1),"VERDE",IF(AND(E61="Ameaça",H61&lt;=2.1),"AMARELO",IF(AND(E61="Ameaça",H61&lt;=4.5),"VERMELHO",IF(AND(E61="Oportunidade",H61&lt;=1),"AZUL1",IF(AND(E61="Oportunidade",H61&lt;=2.1),"AZUL2",IF(AND(E61="Oportunidade",H61&lt;=4.5),"AZUL3",""))))))</f>
        <v/>
      </c>
    </row>
    <row r="62" spans="2:13" ht="16.5" thickTop="1" thickBot="1" x14ac:dyDescent="0.3">
      <c r="B62" s="273"/>
      <c r="C62" s="274"/>
      <c r="D62" s="274"/>
      <c r="E62" s="274"/>
      <c r="F62" s="274"/>
      <c r="G62" s="274"/>
      <c r="H62" s="277"/>
      <c r="I62" s="274"/>
      <c r="J62" s="274"/>
      <c r="K62" s="278"/>
      <c r="L62" s="279"/>
      <c r="M62" s="280"/>
    </row>
    <row r="63" spans="2:13" ht="16.5" thickTop="1" thickBot="1" x14ac:dyDescent="0.3">
      <c r="B63" s="273"/>
      <c r="C63" s="274"/>
      <c r="D63" s="274"/>
      <c r="E63" s="274"/>
      <c r="F63" s="274"/>
      <c r="G63" s="274"/>
      <c r="H63" s="277"/>
      <c r="I63" s="274"/>
      <c r="J63" s="274"/>
      <c r="K63" s="278"/>
      <c r="L63" s="279"/>
      <c r="M63" s="280"/>
    </row>
    <row r="64" spans="2:13" ht="16.5" thickTop="1" thickBot="1" x14ac:dyDescent="0.3">
      <c r="B64" s="281"/>
      <c r="C64" s="282"/>
      <c r="D64" s="282"/>
      <c r="E64" s="283"/>
      <c r="F64" s="282"/>
      <c r="G64" s="282"/>
      <c r="H64" s="284"/>
      <c r="I64" s="282"/>
      <c r="J64" s="282"/>
      <c r="K64" s="285"/>
      <c r="L64" s="279"/>
      <c r="M64" s="280"/>
    </row>
    <row r="65" spans="2:13" ht="16.5" thickTop="1" thickBot="1" x14ac:dyDescent="0.3">
      <c r="B65" s="273"/>
      <c r="C65" s="274"/>
      <c r="D65" s="274"/>
      <c r="E65" s="274"/>
      <c r="F65" s="274"/>
      <c r="G65" s="274"/>
      <c r="H65" s="277" t="str">
        <f t="shared" ref="H65" si="24">IF(OR(F65="",G65=""),"",F65*G65)</f>
        <v/>
      </c>
      <c r="I65" s="274"/>
      <c r="J65" s="274"/>
      <c r="K65" s="278"/>
      <c r="L65" s="279"/>
      <c r="M65" s="280" t="str">
        <f t="shared" ref="M65" si="25">IF(AND(E65="Ameaça",H65&lt;=1),"VERDE",IF(AND(E65="Ameaça",H65&lt;=2.1),"AMARELO",IF(AND(E65="Ameaça",H65&lt;=4.5),"VERMELHO",IF(AND(E65="Oportunidade",H65&lt;=1),"AZUL1",IF(AND(E65="Oportunidade",H65&lt;=2.1),"AZUL2",IF(AND(E65="Oportunidade",H65&lt;=4.5),"AZUL3",""))))))</f>
        <v/>
      </c>
    </row>
    <row r="66" spans="2:13" ht="16.5" thickTop="1" thickBot="1" x14ac:dyDescent="0.3">
      <c r="B66" s="273"/>
      <c r="C66" s="274"/>
      <c r="D66" s="274"/>
      <c r="E66" s="274"/>
      <c r="F66" s="274"/>
      <c r="G66" s="274"/>
      <c r="H66" s="277"/>
      <c r="I66" s="274"/>
      <c r="J66" s="274"/>
      <c r="K66" s="278"/>
      <c r="L66" s="279"/>
      <c r="M66" s="280"/>
    </row>
    <row r="67" spans="2:13" ht="16.5" thickTop="1" thickBot="1" x14ac:dyDescent="0.3">
      <c r="B67" s="273"/>
      <c r="C67" s="274"/>
      <c r="D67" s="274"/>
      <c r="E67" s="274"/>
      <c r="F67" s="274"/>
      <c r="G67" s="274"/>
      <c r="H67" s="277"/>
      <c r="I67" s="274"/>
      <c r="J67" s="274"/>
      <c r="K67" s="278"/>
      <c r="L67" s="279"/>
      <c r="M67" s="280"/>
    </row>
    <row r="68" spans="2:13" ht="16.5" thickTop="1" thickBot="1" x14ac:dyDescent="0.3">
      <c r="B68" s="281"/>
      <c r="C68" s="282"/>
      <c r="D68" s="282"/>
      <c r="E68" s="283"/>
      <c r="F68" s="282"/>
      <c r="G68" s="282"/>
      <c r="H68" s="284"/>
      <c r="I68" s="282"/>
      <c r="J68" s="282"/>
      <c r="K68" s="285"/>
      <c r="L68" s="279"/>
      <c r="M68" s="280"/>
    </row>
    <row r="69" spans="2:13" ht="16.5" thickTop="1" thickBot="1" x14ac:dyDescent="0.3">
      <c r="B69" s="273"/>
      <c r="C69" s="274"/>
      <c r="D69" s="274"/>
      <c r="E69" s="274"/>
      <c r="F69" s="274"/>
      <c r="G69" s="274"/>
      <c r="H69" s="277" t="str">
        <f t="shared" ref="H69" si="26">IF(OR(F69="",G69=""),"",F69*G69)</f>
        <v/>
      </c>
      <c r="I69" s="274"/>
      <c r="J69" s="274"/>
      <c r="K69" s="278"/>
      <c r="L69" s="279"/>
      <c r="M69" s="280" t="str">
        <f t="shared" ref="M69" si="27">IF(AND(E69="Ameaça",H69&lt;=1),"VERDE",IF(AND(E69="Ameaça",H69&lt;=2.1),"AMARELO",IF(AND(E69="Ameaça",H69&lt;=4.5),"VERMELHO",IF(AND(E69="Oportunidade",H69&lt;=1),"AZUL1",IF(AND(E69="Oportunidade",H69&lt;=2.1),"AZUL2",IF(AND(E69="Oportunidade",H69&lt;=4.5),"AZUL3",""))))))</f>
        <v/>
      </c>
    </row>
    <row r="70" spans="2:13" ht="16.5" thickTop="1" thickBot="1" x14ac:dyDescent="0.3">
      <c r="B70" s="273"/>
      <c r="C70" s="274"/>
      <c r="D70" s="274"/>
      <c r="E70" s="274"/>
      <c r="F70" s="274"/>
      <c r="G70" s="274"/>
      <c r="H70" s="277"/>
      <c r="I70" s="274"/>
      <c r="J70" s="274"/>
      <c r="K70" s="278"/>
      <c r="L70" s="279"/>
      <c r="M70" s="280"/>
    </row>
    <row r="71" spans="2:13" ht="16.5" thickTop="1" thickBot="1" x14ac:dyDescent="0.3">
      <c r="B71" s="273"/>
      <c r="C71" s="274"/>
      <c r="D71" s="274"/>
      <c r="E71" s="274"/>
      <c r="F71" s="274"/>
      <c r="G71" s="274"/>
      <c r="H71" s="277"/>
      <c r="I71" s="274"/>
      <c r="J71" s="274"/>
      <c r="K71" s="278"/>
      <c r="L71" s="279"/>
      <c r="M71" s="280"/>
    </row>
    <row r="72" spans="2:13" ht="16.5" thickTop="1" thickBot="1" x14ac:dyDescent="0.3">
      <c r="B72" s="281"/>
      <c r="C72" s="282"/>
      <c r="D72" s="282"/>
      <c r="E72" s="283"/>
      <c r="F72" s="282"/>
      <c r="G72" s="282"/>
      <c r="H72" s="284"/>
      <c r="I72" s="282"/>
      <c r="J72" s="282"/>
      <c r="K72" s="285"/>
      <c r="L72" s="279"/>
      <c r="M72" s="280"/>
    </row>
    <row r="73" spans="2:13" ht="16.5" thickTop="1" thickBot="1" x14ac:dyDescent="0.3">
      <c r="B73" s="273"/>
      <c r="C73" s="274"/>
      <c r="D73" s="274"/>
      <c r="E73" s="274"/>
      <c r="F73" s="274"/>
      <c r="G73" s="274"/>
      <c r="H73" s="277" t="str">
        <f t="shared" ref="H73" si="28">IF(OR(F73="",G73=""),"",F73*G73)</f>
        <v/>
      </c>
      <c r="I73" s="274"/>
      <c r="J73" s="274"/>
      <c r="K73" s="278"/>
      <c r="L73" s="279"/>
      <c r="M73" s="280" t="str">
        <f t="shared" ref="M73" si="29">IF(AND(E73="Ameaça",H73&lt;=1),"VERDE",IF(AND(E73="Ameaça",H73&lt;=2.1),"AMARELO",IF(AND(E73="Ameaça",H73&lt;=4.5),"VERMELHO",IF(AND(E73="Oportunidade",H73&lt;=1),"AZUL1",IF(AND(E73="Oportunidade",H73&lt;=2.1),"AZUL2",IF(AND(E73="Oportunidade",H73&lt;=4.5),"AZUL3",""))))))</f>
        <v/>
      </c>
    </row>
    <row r="74" spans="2:13" ht="16.5" thickTop="1" thickBot="1" x14ac:dyDescent="0.3">
      <c r="B74" s="273"/>
      <c r="C74" s="274"/>
      <c r="D74" s="274"/>
      <c r="E74" s="274"/>
      <c r="F74" s="274"/>
      <c r="G74" s="274"/>
      <c r="H74" s="277"/>
      <c r="I74" s="274"/>
      <c r="J74" s="274"/>
      <c r="K74" s="278"/>
      <c r="L74" s="279"/>
      <c r="M74" s="280"/>
    </row>
    <row r="75" spans="2:13" ht="16.5" thickTop="1" thickBot="1" x14ac:dyDescent="0.3">
      <c r="B75" s="273"/>
      <c r="C75" s="274"/>
      <c r="D75" s="274"/>
      <c r="E75" s="274"/>
      <c r="F75" s="274"/>
      <c r="G75" s="274"/>
      <c r="H75" s="277"/>
      <c r="I75" s="274"/>
      <c r="J75" s="274"/>
      <c r="K75" s="278"/>
      <c r="L75" s="279"/>
      <c r="M75" s="280"/>
    </row>
    <row r="76" spans="2:13" ht="16.5" thickTop="1" thickBot="1" x14ac:dyDescent="0.3">
      <c r="B76" s="281"/>
      <c r="C76" s="282"/>
      <c r="D76" s="282"/>
      <c r="E76" s="283"/>
      <c r="F76" s="282"/>
      <c r="G76" s="282"/>
      <c r="H76" s="284"/>
      <c r="I76" s="282"/>
      <c r="J76" s="282"/>
      <c r="K76" s="285"/>
      <c r="L76" s="279"/>
      <c r="M76" s="280"/>
    </row>
    <row r="77" spans="2:13" ht="16.5" thickTop="1" thickBot="1" x14ac:dyDescent="0.3">
      <c r="B77" s="273"/>
      <c r="C77" s="274"/>
      <c r="D77" s="274"/>
      <c r="E77" s="274"/>
      <c r="F77" s="274"/>
      <c r="G77" s="274"/>
      <c r="H77" s="277" t="str">
        <f t="shared" ref="H77" si="30">IF(OR(F77="",G77=""),"",F77*G77)</f>
        <v/>
      </c>
      <c r="I77" s="274"/>
      <c r="J77" s="274"/>
      <c r="K77" s="278"/>
      <c r="L77" s="279"/>
      <c r="M77" s="280" t="str">
        <f t="shared" ref="M77" si="31">IF(AND(E77="Ameaça",H77&lt;=1),"VERDE",IF(AND(E77="Ameaça",H77&lt;=2.1),"AMARELO",IF(AND(E77="Ameaça",H77&lt;=4.5),"VERMELHO",IF(AND(E77="Oportunidade",H77&lt;=1),"AZUL1",IF(AND(E77="Oportunidade",H77&lt;=2.1),"AZUL2",IF(AND(E77="Oportunidade",H77&lt;=4.5),"AZUL3",""))))))</f>
        <v/>
      </c>
    </row>
    <row r="78" spans="2:13" ht="16.5" thickTop="1" thickBot="1" x14ac:dyDescent="0.3">
      <c r="B78" s="273"/>
      <c r="C78" s="274"/>
      <c r="D78" s="274"/>
      <c r="E78" s="274"/>
      <c r="F78" s="274"/>
      <c r="G78" s="274"/>
      <c r="H78" s="277"/>
      <c r="I78" s="274"/>
      <c r="J78" s="274"/>
      <c r="K78" s="278"/>
      <c r="L78" s="279"/>
      <c r="M78" s="280"/>
    </row>
    <row r="79" spans="2:13" ht="16.5" thickTop="1" thickBot="1" x14ac:dyDescent="0.3">
      <c r="B79" s="273"/>
      <c r="C79" s="274"/>
      <c r="D79" s="274"/>
      <c r="E79" s="274"/>
      <c r="F79" s="274"/>
      <c r="G79" s="274"/>
      <c r="H79" s="277"/>
      <c r="I79" s="274"/>
      <c r="J79" s="274"/>
      <c r="K79" s="278"/>
      <c r="L79" s="279"/>
      <c r="M79" s="280"/>
    </row>
    <row r="80" spans="2:13" ht="16.5" thickTop="1" thickBot="1" x14ac:dyDescent="0.3">
      <c r="B80" s="281"/>
      <c r="C80" s="282"/>
      <c r="D80" s="282"/>
      <c r="E80" s="283"/>
      <c r="F80" s="282"/>
      <c r="G80" s="282"/>
      <c r="H80" s="284"/>
      <c r="I80" s="282"/>
      <c r="J80" s="282"/>
      <c r="K80" s="285"/>
      <c r="L80" s="279"/>
      <c r="M80" s="280"/>
    </row>
    <row r="81" spans="2:13" ht="16.5" thickTop="1" thickBot="1" x14ac:dyDescent="0.3">
      <c r="B81" s="273"/>
      <c r="C81" s="274"/>
      <c r="D81" s="274"/>
      <c r="E81" s="274"/>
      <c r="F81" s="274"/>
      <c r="G81" s="274"/>
      <c r="H81" s="277" t="str">
        <f t="shared" ref="H81" si="32">IF(OR(F81="",G81=""),"",F81*G81)</f>
        <v/>
      </c>
      <c r="I81" s="274"/>
      <c r="J81" s="274"/>
      <c r="K81" s="278"/>
      <c r="L81" s="279"/>
      <c r="M81" s="280" t="str">
        <f t="shared" ref="M81" si="33">IF(AND(E81="Ameaça",H81&lt;=1),"VERDE",IF(AND(E81="Ameaça",H81&lt;=2.1),"AMARELO",IF(AND(E81="Ameaça",H81&lt;=4.5),"VERMELHO",IF(AND(E81="Oportunidade",H81&lt;=1),"AZUL1",IF(AND(E81="Oportunidade",H81&lt;=2.1),"AZUL2",IF(AND(E81="Oportunidade",H81&lt;=4.5),"AZUL3",""))))))</f>
        <v/>
      </c>
    </row>
    <row r="82" spans="2:13" ht="16.5" thickTop="1" thickBot="1" x14ac:dyDescent="0.3">
      <c r="B82" s="273"/>
      <c r="C82" s="274"/>
      <c r="D82" s="274"/>
      <c r="E82" s="274"/>
      <c r="F82" s="274"/>
      <c r="G82" s="274"/>
      <c r="H82" s="277"/>
      <c r="I82" s="274"/>
      <c r="J82" s="274"/>
      <c r="K82" s="278"/>
      <c r="L82" s="279"/>
      <c r="M82" s="280"/>
    </row>
    <row r="83" spans="2:13" ht="16.5" thickTop="1" thickBot="1" x14ac:dyDescent="0.3">
      <c r="B83" s="273"/>
      <c r="C83" s="274"/>
      <c r="D83" s="274"/>
      <c r="E83" s="274"/>
      <c r="F83" s="274"/>
      <c r="G83" s="274"/>
      <c r="H83" s="277"/>
      <c r="I83" s="274"/>
      <c r="J83" s="274"/>
      <c r="K83" s="278"/>
      <c r="L83" s="279"/>
      <c r="M83" s="280"/>
    </row>
    <row r="84" spans="2:13" ht="16.5" thickTop="1" thickBot="1" x14ac:dyDescent="0.3">
      <c r="B84" s="281"/>
      <c r="C84" s="282"/>
      <c r="D84" s="282"/>
      <c r="E84" s="283"/>
      <c r="F84" s="282"/>
      <c r="G84" s="282"/>
      <c r="H84" s="284"/>
      <c r="I84" s="282"/>
      <c r="J84" s="282"/>
      <c r="K84" s="285"/>
      <c r="L84" s="279"/>
      <c r="M84" s="280"/>
    </row>
    <row r="85" spans="2:13" ht="16.5" thickTop="1" thickBot="1" x14ac:dyDescent="0.3">
      <c r="B85" s="273"/>
      <c r="C85" s="274"/>
      <c r="D85" s="274"/>
      <c r="E85" s="274"/>
      <c r="F85" s="274"/>
      <c r="G85" s="274"/>
      <c r="H85" s="277" t="str">
        <f t="shared" ref="H85" si="34">IF(OR(F85="",G85=""),"",F85*G85)</f>
        <v/>
      </c>
      <c r="I85" s="274"/>
      <c r="J85" s="274"/>
      <c r="K85" s="278"/>
      <c r="L85" s="279"/>
      <c r="M85" s="280" t="str">
        <f t="shared" ref="M85" si="35">IF(AND(E85="Ameaça",H85&lt;=1),"VERDE",IF(AND(E85="Ameaça",H85&lt;=2.1),"AMARELO",IF(AND(E85="Ameaça",H85&lt;=4.5),"VERMELHO",IF(AND(E85="Oportunidade",H85&lt;=1),"AZUL1",IF(AND(E85="Oportunidade",H85&lt;=2.1),"AZUL2",IF(AND(E85="Oportunidade",H85&lt;=4.5),"AZUL3",""))))))</f>
        <v/>
      </c>
    </row>
    <row r="86" spans="2:13" ht="16.5" thickTop="1" thickBot="1" x14ac:dyDescent="0.3">
      <c r="B86" s="273"/>
      <c r="C86" s="274"/>
      <c r="D86" s="274"/>
      <c r="E86" s="274"/>
      <c r="F86" s="274"/>
      <c r="G86" s="274"/>
      <c r="H86" s="277"/>
      <c r="I86" s="274"/>
      <c r="J86" s="274"/>
      <c r="K86" s="278"/>
      <c r="L86" s="279"/>
      <c r="M86" s="280"/>
    </row>
    <row r="87" spans="2:13" ht="16.5" thickTop="1" thickBot="1" x14ac:dyDescent="0.3">
      <c r="B87" s="273"/>
      <c r="C87" s="274"/>
      <c r="D87" s="274"/>
      <c r="E87" s="274"/>
      <c r="F87" s="274"/>
      <c r="G87" s="274"/>
      <c r="H87" s="277"/>
      <c r="I87" s="274"/>
      <c r="J87" s="274"/>
      <c r="K87" s="278"/>
      <c r="L87" s="279"/>
      <c r="M87" s="280"/>
    </row>
    <row r="88" spans="2:13" ht="16.5" thickTop="1" thickBot="1" x14ac:dyDescent="0.3">
      <c r="B88" s="281"/>
      <c r="C88" s="282"/>
      <c r="D88" s="282"/>
      <c r="E88" s="283"/>
      <c r="F88" s="282"/>
      <c r="G88" s="282"/>
      <c r="H88" s="284"/>
      <c r="I88" s="282"/>
      <c r="J88" s="282"/>
      <c r="K88" s="285"/>
      <c r="L88" s="279"/>
      <c r="M88" s="280"/>
    </row>
    <row r="89" spans="2:13" ht="16.5" thickTop="1" thickBot="1" x14ac:dyDescent="0.3">
      <c r="B89" s="273"/>
      <c r="C89" s="274"/>
      <c r="D89" s="274"/>
      <c r="E89" s="274"/>
      <c r="F89" s="274"/>
      <c r="G89" s="274"/>
      <c r="H89" s="277" t="str">
        <f t="shared" ref="H89" si="36">IF(OR(F89="",G89=""),"",F89*G89)</f>
        <v/>
      </c>
      <c r="I89" s="274"/>
      <c r="J89" s="274"/>
      <c r="K89" s="278"/>
      <c r="L89" s="279"/>
    </row>
    <row r="90" spans="2:13" ht="16.5" thickTop="1" thickBot="1" x14ac:dyDescent="0.3">
      <c r="B90" s="273"/>
      <c r="C90" s="274"/>
      <c r="D90" s="274"/>
      <c r="E90" s="274"/>
      <c r="F90" s="274"/>
      <c r="G90" s="274"/>
      <c r="H90" s="277"/>
      <c r="I90" s="274"/>
      <c r="J90" s="274"/>
      <c r="K90" s="278"/>
      <c r="L90" s="279"/>
    </row>
    <row r="91" spans="2:13" ht="16.5" thickTop="1" thickBot="1" x14ac:dyDescent="0.3">
      <c r="B91" s="273"/>
      <c r="C91" s="274"/>
      <c r="D91" s="274"/>
      <c r="E91" s="274"/>
      <c r="F91" s="274"/>
      <c r="G91" s="274"/>
      <c r="H91" s="277"/>
      <c r="I91" s="274"/>
      <c r="J91" s="274"/>
      <c r="K91" s="278"/>
      <c r="L91" s="279"/>
    </row>
    <row r="92" spans="2:13" ht="16.5" thickTop="1" thickBot="1" x14ac:dyDescent="0.3">
      <c r="B92" s="281"/>
      <c r="C92" s="282"/>
      <c r="D92" s="282"/>
      <c r="E92" s="283"/>
      <c r="F92" s="282"/>
      <c r="G92" s="282"/>
      <c r="H92" s="284"/>
      <c r="I92" s="282"/>
      <c r="J92" s="282"/>
      <c r="K92" s="285"/>
      <c r="L92" s="279"/>
    </row>
    <row r="93" spans="2:13" ht="16.5" thickTop="1" thickBot="1" x14ac:dyDescent="0.3">
      <c r="B93" s="273"/>
      <c r="C93" s="274"/>
      <c r="D93" s="274"/>
      <c r="E93" s="274"/>
      <c r="F93" s="274"/>
      <c r="G93" s="274"/>
      <c r="H93" s="277" t="str">
        <f t="shared" ref="H93" si="37">IF(OR(F93="",G93=""),"",F93*G93)</f>
        <v/>
      </c>
      <c r="I93" s="274"/>
      <c r="J93" s="274"/>
      <c r="K93" s="278"/>
      <c r="L93" s="279"/>
    </row>
    <row r="94" spans="2:13" ht="16.5" thickTop="1" thickBot="1" x14ac:dyDescent="0.3">
      <c r="B94" s="273"/>
      <c r="C94" s="274"/>
      <c r="D94" s="274"/>
      <c r="E94" s="274"/>
      <c r="F94" s="274"/>
      <c r="G94" s="274"/>
      <c r="H94" s="277"/>
      <c r="I94" s="274"/>
      <c r="J94" s="274"/>
      <c r="K94" s="278"/>
      <c r="L94" s="279"/>
    </row>
    <row r="95" spans="2:13" ht="16.5" thickTop="1" thickBot="1" x14ac:dyDescent="0.3">
      <c r="B95" s="273"/>
      <c r="C95" s="274"/>
      <c r="D95" s="274"/>
      <c r="E95" s="274"/>
      <c r="F95" s="274"/>
      <c r="G95" s="274"/>
      <c r="H95" s="277"/>
      <c r="I95" s="274"/>
      <c r="J95" s="274"/>
      <c r="K95" s="278"/>
      <c r="L95" s="279"/>
    </row>
    <row r="96" spans="2:13" ht="16.5" thickTop="1" thickBot="1" x14ac:dyDescent="0.3">
      <c r="B96" s="281"/>
      <c r="C96" s="282"/>
      <c r="D96" s="282"/>
      <c r="E96" s="283"/>
      <c r="F96" s="282"/>
      <c r="G96" s="282"/>
      <c r="H96" s="284"/>
      <c r="I96" s="282"/>
      <c r="J96" s="282"/>
      <c r="K96" s="285"/>
      <c r="L96" s="279"/>
    </row>
    <row r="97" spans="2:12" ht="16.5" thickTop="1" thickBot="1" x14ac:dyDescent="0.3">
      <c r="B97" s="273"/>
      <c r="C97" s="274"/>
      <c r="D97" s="274"/>
      <c r="E97" s="274"/>
      <c r="F97" s="274"/>
      <c r="G97" s="274"/>
      <c r="H97" s="277" t="str">
        <f t="shared" ref="H97" si="38">IF(OR(F97="",G97=""),"",F97*G97)</f>
        <v/>
      </c>
      <c r="I97" s="274"/>
      <c r="J97" s="274"/>
      <c r="K97" s="278"/>
      <c r="L97" s="279"/>
    </row>
    <row r="98" spans="2:12" ht="16.5" thickTop="1" thickBot="1" x14ac:dyDescent="0.3">
      <c r="B98" s="273"/>
      <c r="C98" s="274"/>
      <c r="D98" s="274"/>
      <c r="E98" s="274"/>
      <c r="F98" s="274"/>
      <c r="G98" s="274"/>
      <c r="H98" s="277"/>
      <c r="I98" s="274"/>
      <c r="J98" s="274"/>
      <c r="K98" s="278"/>
      <c r="L98" s="279"/>
    </row>
    <row r="99" spans="2:12" ht="16.5" thickTop="1" thickBot="1" x14ac:dyDescent="0.3">
      <c r="B99" s="273"/>
      <c r="C99" s="274"/>
      <c r="D99" s="274"/>
      <c r="E99" s="274"/>
      <c r="F99" s="274"/>
      <c r="G99" s="274"/>
      <c r="H99" s="277"/>
      <c r="I99" s="274"/>
      <c r="J99" s="274"/>
      <c r="K99" s="278"/>
      <c r="L99" s="279"/>
    </row>
    <row r="100" spans="2:12" ht="16.5" thickTop="1" thickBot="1" x14ac:dyDescent="0.3">
      <c r="B100" s="281"/>
      <c r="C100" s="282"/>
      <c r="D100" s="282"/>
      <c r="E100" s="283"/>
      <c r="F100" s="282"/>
      <c r="G100" s="282"/>
      <c r="H100" s="284"/>
      <c r="I100" s="282"/>
      <c r="J100" s="282"/>
      <c r="K100" s="285"/>
      <c r="L100" s="279"/>
    </row>
    <row r="101" spans="2:12" ht="16.5" thickTop="1" thickBot="1" x14ac:dyDescent="0.3">
      <c r="B101" s="273"/>
      <c r="C101" s="274"/>
      <c r="D101" s="274"/>
      <c r="E101" s="274"/>
      <c r="F101" s="274"/>
      <c r="G101" s="274"/>
      <c r="H101" s="277" t="str">
        <f t="shared" ref="H101" si="39">IF(OR(F101="",G101=""),"",F101*G101)</f>
        <v/>
      </c>
      <c r="I101" s="274"/>
      <c r="J101" s="274"/>
      <c r="K101" s="278"/>
      <c r="L101" s="279"/>
    </row>
    <row r="102" spans="2:12" ht="16.5" thickTop="1" thickBot="1" x14ac:dyDescent="0.3">
      <c r="B102" s="273"/>
      <c r="C102" s="274"/>
      <c r="D102" s="274"/>
      <c r="E102" s="274"/>
      <c r="F102" s="274"/>
      <c r="G102" s="274"/>
      <c r="H102" s="277"/>
      <c r="I102" s="274"/>
      <c r="J102" s="274"/>
      <c r="K102" s="278"/>
      <c r="L102" s="279"/>
    </row>
    <row r="103" spans="2:12" ht="16.5" thickTop="1" thickBot="1" x14ac:dyDescent="0.3">
      <c r="B103" s="273"/>
      <c r="C103" s="274"/>
      <c r="D103" s="274"/>
      <c r="E103" s="274"/>
      <c r="F103" s="274"/>
      <c r="G103" s="274"/>
      <c r="H103" s="277"/>
      <c r="I103" s="274"/>
      <c r="J103" s="274"/>
      <c r="K103" s="278"/>
      <c r="L103" s="279"/>
    </row>
    <row r="104" spans="2:12" ht="16.5" thickTop="1" thickBot="1" x14ac:dyDescent="0.3">
      <c r="B104" s="281"/>
      <c r="C104" s="282"/>
      <c r="D104" s="282"/>
      <c r="E104" s="283"/>
      <c r="F104" s="282"/>
      <c r="G104" s="282"/>
      <c r="H104" s="284"/>
      <c r="I104" s="282"/>
      <c r="J104" s="282"/>
      <c r="K104" s="285"/>
      <c r="L104" s="279"/>
    </row>
    <row r="105" spans="2:12" ht="16.5" thickTop="1" thickBot="1" x14ac:dyDescent="0.3">
      <c r="B105" s="273"/>
      <c r="C105" s="274"/>
      <c r="D105" s="274"/>
      <c r="E105" s="274"/>
      <c r="F105" s="274"/>
      <c r="G105" s="274"/>
      <c r="H105" s="277" t="str">
        <f t="shared" ref="H105" si="40">IF(OR(F105="",G105=""),"",F105*G105)</f>
        <v/>
      </c>
      <c r="I105" s="274"/>
      <c r="J105" s="274"/>
      <c r="K105" s="278"/>
      <c r="L105" s="279"/>
    </row>
    <row r="106" spans="2:12" ht="16.5" thickTop="1" thickBot="1" x14ac:dyDescent="0.3">
      <c r="B106" s="273"/>
      <c r="C106" s="274"/>
      <c r="D106" s="274"/>
      <c r="E106" s="274"/>
      <c r="F106" s="274"/>
      <c r="G106" s="274"/>
      <c r="H106" s="277"/>
      <c r="I106" s="274"/>
      <c r="J106" s="274"/>
      <c r="K106" s="278"/>
      <c r="L106" s="279"/>
    </row>
    <row r="107" spans="2:12" ht="16.5" thickTop="1" thickBot="1" x14ac:dyDescent="0.3">
      <c r="B107" s="273"/>
      <c r="C107" s="274"/>
      <c r="D107" s="274"/>
      <c r="E107" s="274"/>
      <c r="F107" s="274"/>
      <c r="G107" s="274"/>
      <c r="H107" s="277"/>
      <c r="I107" s="274"/>
      <c r="J107" s="274"/>
      <c r="K107" s="278"/>
      <c r="L107" s="279"/>
    </row>
    <row r="108" spans="2:12" ht="16.5" thickTop="1" thickBot="1" x14ac:dyDescent="0.3">
      <c r="B108" s="281"/>
      <c r="C108" s="282"/>
      <c r="D108" s="282"/>
      <c r="E108" s="283"/>
      <c r="F108" s="282"/>
      <c r="G108" s="282"/>
      <c r="H108" s="284"/>
      <c r="I108" s="282"/>
      <c r="J108" s="282"/>
      <c r="K108" s="285"/>
      <c r="L108" s="279"/>
    </row>
    <row r="109" spans="2:12" ht="16.5" thickTop="1" thickBot="1" x14ac:dyDescent="0.3">
      <c r="B109" s="273"/>
      <c r="C109" s="274"/>
      <c r="D109" s="274"/>
      <c r="E109" s="274"/>
      <c r="F109" s="274"/>
      <c r="G109" s="274"/>
      <c r="H109" s="277" t="str">
        <f t="shared" ref="H109" si="41">IF(OR(F109="",G109=""),"",F109*G109)</f>
        <v/>
      </c>
      <c r="I109" s="274"/>
      <c r="J109" s="274"/>
      <c r="K109" s="278"/>
      <c r="L109" s="279"/>
    </row>
    <row r="110" spans="2:12" ht="16.5" thickTop="1" thickBot="1" x14ac:dyDescent="0.3">
      <c r="B110" s="273"/>
      <c r="C110" s="274"/>
      <c r="D110" s="274"/>
      <c r="E110" s="274"/>
      <c r="F110" s="274"/>
      <c r="G110" s="274"/>
      <c r="H110" s="277"/>
      <c r="I110" s="274"/>
      <c r="J110" s="274"/>
      <c r="K110" s="278"/>
      <c r="L110" s="279"/>
    </row>
    <row r="111" spans="2:12" ht="16.5" thickTop="1" thickBot="1" x14ac:dyDescent="0.3">
      <c r="B111" s="273"/>
      <c r="C111" s="274"/>
      <c r="D111" s="274"/>
      <c r="E111" s="274"/>
      <c r="F111" s="274"/>
      <c r="G111" s="274"/>
      <c r="H111" s="277"/>
      <c r="I111" s="274"/>
      <c r="J111" s="274"/>
      <c r="K111" s="278"/>
      <c r="L111" s="279"/>
    </row>
    <row r="112" spans="2:12" ht="16.5" thickTop="1" thickBot="1" x14ac:dyDescent="0.3">
      <c r="B112" s="281"/>
      <c r="C112" s="282"/>
      <c r="D112" s="282"/>
      <c r="E112" s="283"/>
      <c r="F112" s="282"/>
      <c r="G112" s="282"/>
      <c r="H112" s="284"/>
      <c r="I112" s="282"/>
      <c r="J112" s="282"/>
      <c r="K112" s="285"/>
      <c r="L112" s="279"/>
    </row>
    <row r="113" spans="2:12" ht="16.5" thickTop="1" thickBot="1" x14ac:dyDescent="0.3">
      <c r="B113" s="273"/>
      <c r="C113" s="274"/>
      <c r="D113" s="274"/>
      <c r="E113" s="274"/>
      <c r="F113" s="274"/>
      <c r="G113" s="274"/>
      <c r="H113" s="277" t="str">
        <f t="shared" ref="H113" si="42">IF(OR(F113="",G113=""),"",F113*G113)</f>
        <v/>
      </c>
      <c r="I113" s="274"/>
      <c r="J113" s="274"/>
      <c r="K113" s="278"/>
      <c r="L113" s="279"/>
    </row>
    <row r="114" spans="2:12" ht="16.5" thickTop="1" thickBot="1" x14ac:dyDescent="0.3">
      <c r="B114" s="273"/>
      <c r="C114" s="274"/>
      <c r="D114" s="274"/>
      <c r="E114" s="274"/>
      <c r="F114" s="274"/>
      <c r="G114" s="274"/>
      <c r="H114" s="277"/>
      <c r="I114" s="274"/>
      <c r="J114" s="274"/>
      <c r="K114" s="278"/>
      <c r="L114" s="279"/>
    </row>
    <row r="115" spans="2:12" ht="16.5" thickTop="1" thickBot="1" x14ac:dyDescent="0.3">
      <c r="B115" s="273"/>
      <c r="C115" s="274"/>
      <c r="D115" s="274"/>
      <c r="E115" s="274"/>
      <c r="F115" s="274"/>
      <c r="G115" s="274"/>
      <c r="H115" s="277"/>
      <c r="I115" s="274"/>
      <c r="J115" s="274"/>
      <c r="K115" s="278"/>
      <c r="L115" s="279"/>
    </row>
    <row r="116" spans="2:12" ht="16.5" thickTop="1" thickBot="1" x14ac:dyDescent="0.3">
      <c r="B116" s="281"/>
      <c r="C116" s="282"/>
      <c r="D116" s="282"/>
      <c r="E116" s="283"/>
      <c r="F116" s="282"/>
      <c r="G116" s="282"/>
      <c r="H116" s="284"/>
      <c r="I116" s="282"/>
      <c r="J116" s="282"/>
      <c r="K116" s="285"/>
      <c r="L116" s="279"/>
    </row>
    <row r="117" spans="2:12" ht="16.5" thickTop="1" thickBot="1" x14ac:dyDescent="0.3">
      <c r="B117" s="273"/>
      <c r="C117" s="274"/>
      <c r="D117" s="274"/>
      <c r="E117" s="274"/>
      <c r="F117" s="274"/>
      <c r="G117" s="274"/>
      <c r="H117" s="277" t="str">
        <f t="shared" ref="H117" si="43">IF(OR(F117="",G117=""),"",F117*G117)</f>
        <v/>
      </c>
      <c r="I117" s="274"/>
      <c r="J117" s="274"/>
      <c r="K117" s="278"/>
      <c r="L117" s="279"/>
    </row>
    <row r="118" spans="2:12" ht="16.5" thickTop="1" thickBot="1" x14ac:dyDescent="0.3">
      <c r="B118" s="273"/>
      <c r="C118" s="274"/>
      <c r="D118" s="274"/>
      <c r="E118" s="274"/>
      <c r="F118" s="274"/>
      <c r="G118" s="274"/>
      <c r="H118" s="277"/>
      <c r="I118" s="274"/>
      <c r="J118" s="274"/>
      <c r="K118" s="278"/>
      <c r="L118" s="279"/>
    </row>
    <row r="119" spans="2:12" ht="16.5" thickTop="1" thickBot="1" x14ac:dyDescent="0.3">
      <c r="B119" s="273"/>
      <c r="C119" s="274"/>
      <c r="D119" s="274"/>
      <c r="E119" s="274"/>
      <c r="F119" s="274"/>
      <c r="G119" s="274"/>
      <c r="H119" s="277"/>
      <c r="I119" s="274"/>
      <c r="J119" s="274"/>
      <c r="K119" s="278"/>
      <c r="L119" s="279"/>
    </row>
    <row r="120" spans="2:12" ht="16.5" thickTop="1" thickBot="1" x14ac:dyDescent="0.3">
      <c r="B120" s="281"/>
      <c r="C120" s="282"/>
      <c r="D120" s="282"/>
      <c r="E120" s="283"/>
      <c r="F120" s="282"/>
      <c r="G120" s="282"/>
      <c r="H120" s="284"/>
      <c r="I120" s="282"/>
      <c r="J120" s="282"/>
      <c r="K120" s="285"/>
      <c r="L120" s="279"/>
    </row>
    <row r="121" spans="2:12" ht="16.5" thickTop="1" thickBot="1" x14ac:dyDescent="0.3">
      <c r="B121" s="273"/>
      <c r="C121" s="274"/>
      <c r="D121" s="274"/>
      <c r="E121" s="274"/>
      <c r="F121" s="274"/>
      <c r="G121" s="274"/>
      <c r="H121" s="277" t="str">
        <f t="shared" ref="H121" si="44">IF(OR(F121="",G121=""),"",F121*G121)</f>
        <v/>
      </c>
      <c r="I121" s="274"/>
      <c r="J121" s="274"/>
      <c r="K121" s="278"/>
      <c r="L121" s="279"/>
    </row>
    <row r="122" spans="2:12" ht="16.5" thickTop="1" thickBot="1" x14ac:dyDescent="0.3">
      <c r="B122" s="273"/>
      <c r="C122" s="274"/>
      <c r="D122" s="274"/>
      <c r="E122" s="274"/>
      <c r="F122" s="274"/>
      <c r="G122" s="274"/>
      <c r="H122" s="277"/>
      <c r="I122" s="274"/>
      <c r="J122" s="274"/>
      <c r="K122" s="278"/>
      <c r="L122" s="279"/>
    </row>
    <row r="123" spans="2:12" ht="16.5" thickTop="1" thickBot="1" x14ac:dyDescent="0.3">
      <c r="B123" s="273"/>
      <c r="C123" s="274"/>
      <c r="D123" s="274"/>
      <c r="E123" s="274"/>
      <c r="F123" s="274"/>
      <c r="G123" s="274"/>
      <c r="H123" s="277"/>
      <c r="I123" s="274"/>
      <c r="J123" s="274"/>
      <c r="K123" s="278"/>
      <c r="L123" s="279"/>
    </row>
    <row r="124" spans="2:12" ht="16.5" thickTop="1" thickBot="1" x14ac:dyDescent="0.3">
      <c r="B124" s="281"/>
      <c r="C124" s="282"/>
      <c r="D124" s="282"/>
      <c r="E124" s="283"/>
      <c r="F124" s="282"/>
      <c r="G124" s="282"/>
      <c r="H124" s="284"/>
      <c r="I124" s="282"/>
      <c r="J124" s="282"/>
      <c r="K124" s="285"/>
      <c r="L124" s="279"/>
    </row>
    <row r="125" spans="2:12" ht="16.5" thickTop="1" thickBot="1" x14ac:dyDescent="0.3">
      <c r="B125" s="273"/>
      <c r="C125" s="274"/>
      <c r="D125" s="274"/>
      <c r="E125" s="274"/>
      <c r="F125" s="274"/>
      <c r="G125" s="274"/>
      <c r="H125" s="277" t="str">
        <f t="shared" ref="H125" si="45">IF(OR(F125="",G125=""),"",F125*G125)</f>
        <v/>
      </c>
      <c r="I125" s="274"/>
      <c r="J125" s="274"/>
      <c r="K125" s="278"/>
      <c r="L125" s="279"/>
    </row>
    <row r="126" spans="2:12" ht="16.5" thickTop="1" thickBot="1" x14ac:dyDescent="0.3">
      <c r="B126" s="273"/>
      <c r="C126" s="274"/>
      <c r="D126" s="274"/>
      <c r="E126" s="274"/>
      <c r="F126" s="274"/>
      <c r="G126" s="274"/>
      <c r="H126" s="277"/>
      <c r="I126" s="274"/>
      <c r="J126" s="274"/>
      <c r="K126" s="278"/>
      <c r="L126" s="279"/>
    </row>
    <row r="127" spans="2:12" ht="16.5" thickTop="1" thickBot="1" x14ac:dyDescent="0.3">
      <c r="B127" s="273"/>
      <c r="C127" s="274"/>
      <c r="D127" s="274"/>
      <c r="E127" s="274"/>
      <c r="F127" s="274"/>
      <c r="G127" s="274"/>
      <c r="H127" s="277"/>
      <c r="I127" s="274"/>
      <c r="J127" s="274"/>
      <c r="K127" s="278"/>
      <c r="L127" s="279"/>
    </row>
    <row r="128" spans="2:12" ht="16.5" thickTop="1" thickBot="1" x14ac:dyDescent="0.3">
      <c r="B128" s="281"/>
      <c r="C128" s="282"/>
      <c r="D128" s="282"/>
      <c r="E128" s="283"/>
      <c r="F128" s="282"/>
      <c r="G128" s="282"/>
      <c r="H128" s="284"/>
      <c r="I128" s="282"/>
      <c r="J128" s="282"/>
      <c r="K128" s="285"/>
      <c r="L128" s="279"/>
    </row>
    <row r="129" spans="2:12" ht="16.5" thickTop="1" thickBot="1" x14ac:dyDescent="0.3">
      <c r="B129" s="273"/>
      <c r="C129" s="274"/>
      <c r="D129" s="274"/>
      <c r="E129" s="274"/>
      <c r="F129" s="274"/>
      <c r="G129" s="274"/>
      <c r="H129" s="277" t="str">
        <f t="shared" ref="H129" si="46">IF(OR(F129="",G129=""),"",F129*G129)</f>
        <v/>
      </c>
      <c r="I129" s="274"/>
      <c r="J129" s="274"/>
      <c r="K129" s="278"/>
      <c r="L129" s="279"/>
    </row>
    <row r="130" spans="2:12" ht="16.5" thickTop="1" thickBot="1" x14ac:dyDescent="0.3">
      <c r="B130" s="273"/>
      <c r="C130" s="274"/>
      <c r="D130" s="274"/>
      <c r="E130" s="274"/>
      <c r="F130" s="274"/>
      <c r="G130" s="274"/>
      <c r="H130" s="277"/>
      <c r="I130" s="274"/>
      <c r="J130" s="274"/>
      <c r="K130" s="278"/>
      <c r="L130" s="279"/>
    </row>
    <row r="131" spans="2:12" ht="16.5" thickTop="1" thickBot="1" x14ac:dyDescent="0.3">
      <c r="B131" s="273"/>
      <c r="C131" s="274"/>
      <c r="D131" s="274"/>
      <c r="E131" s="274"/>
      <c r="F131" s="274"/>
      <c r="G131" s="274"/>
      <c r="H131" s="277"/>
      <c r="I131" s="274"/>
      <c r="J131" s="274"/>
      <c r="K131" s="278"/>
      <c r="L131" s="279"/>
    </row>
    <row r="132" spans="2:12" ht="16.5" thickTop="1" thickBot="1" x14ac:dyDescent="0.3">
      <c r="B132" s="281"/>
      <c r="C132" s="282"/>
      <c r="D132" s="282"/>
      <c r="E132" s="283"/>
      <c r="F132" s="282"/>
      <c r="G132" s="282"/>
      <c r="H132" s="284"/>
      <c r="I132" s="282"/>
      <c r="J132" s="282"/>
      <c r="K132" s="285"/>
      <c r="L132" s="279"/>
    </row>
    <row r="133" spans="2:12" ht="16.5" thickTop="1" thickBot="1" x14ac:dyDescent="0.3">
      <c r="B133" s="273"/>
      <c r="C133" s="274"/>
      <c r="D133" s="274"/>
      <c r="E133" s="274"/>
      <c r="F133" s="274"/>
      <c r="G133" s="274"/>
      <c r="H133" s="277" t="str">
        <f t="shared" ref="H133" si="47">IF(OR(F133="",G133=""),"",F133*G133)</f>
        <v/>
      </c>
      <c r="I133" s="274"/>
      <c r="J133" s="274"/>
      <c r="K133" s="278"/>
      <c r="L133" s="279"/>
    </row>
    <row r="134" spans="2:12" ht="16.5" thickTop="1" thickBot="1" x14ac:dyDescent="0.3">
      <c r="B134" s="273"/>
      <c r="C134" s="274"/>
      <c r="D134" s="274"/>
      <c r="E134" s="274"/>
      <c r="F134" s="274"/>
      <c r="G134" s="274"/>
      <c r="H134" s="277"/>
      <c r="I134" s="274"/>
      <c r="J134" s="274"/>
      <c r="K134" s="278"/>
      <c r="L134" s="279"/>
    </row>
    <row r="135" spans="2:12" ht="16.5" thickTop="1" thickBot="1" x14ac:dyDescent="0.3">
      <c r="B135" s="273"/>
      <c r="C135" s="274"/>
      <c r="D135" s="274"/>
      <c r="E135" s="274"/>
      <c r="F135" s="274"/>
      <c r="G135" s="274"/>
      <c r="H135" s="277"/>
      <c r="I135" s="274"/>
      <c r="J135" s="274"/>
      <c r="K135" s="278"/>
      <c r="L135" s="279"/>
    </row>
    <row r="136" spans="2:12" ht="15.75" thickTop="1" x14ac:dyDescent="0.25">
      <c r="B136" s="287"/>
      <c r="C136" s="288"/>
      <c r="D136" s="288"/>
      <c r="E136" s="288"/>
      <c r="F136" s="288"/>
      <c r="G136" s="288"/>
      <c r="H136" s="289"/>
      <c r="I136" s="288"/>
      <c r="J136" s="288"/>
      <c r="K136" s="290"/>
      <c r="L136" s="286"/>
    </row>
  </sheetData>
  <mergeCells count="354">
    <mergeCell ref="L133:L136"/>
    <mergeCell ref="I129:I132"/>
    <mergeCell ref="J129:J132"/>
    <mergeCell ref="K129:K132"/>
    <mergeCell ref="L129:L132"/>
    <mergeCell ref="B133:C136"/>
    <mergeCell ref="D133:D136"/>
    <mergeCell ref="E133:E136"/>
    <mergeCell ref="F133:F136"/>
    <mergeCell ref="G133:G136"/>
    <mergeCell ref="H133:H136"/>
    <mergeCell ref="B129:C132"/>
    <mergeCell ref="D129:D132"/>
    <mergeCell ref="E129:E132"/>
    <mergeCell ref="F129:F132"/>
    <mergeCell ref="G129:G132"/>
    <mergeCell ref="H129:H132"/>
    <mergeCell ref="I133:I136"/>
    <mergeCell ref="J133:J136"/>
    <mergeCell ref="K133:K136"/>
    <mergeCell ref="L121:L124"/>
    <mergeCell ref="B125:C128"/>
    <mergeCell ref="D125:D128"/>
    <mergeCell ref="E125:E128"/>
    <mergeCell ref="F125:F128"/>
    <mergeCell ref="G125:G128"/>
    <mergeCell ref="H125:H128"/>
    <mergeCell ref="I125:I128"/>
    <mergeCell ref="J125:J128"/>
    <mergeCell ref="K125:K128"/>
    <mergeCell ref="L125:L128"/>
    <mergeCell ref="B121:C124"/>
    <mergeCell ref="D121:D124"/>
    <mergeCell ref="E121:E124"/>
    <mergeCell ref="F121:F124"/>
    <mergeCell ref="G121:G124"/>
    <mergeCell ref="H121:H124"/>
    <mergeCell ref="I121:I124"/>
    <mergeCell ref="J121:J124"/>
    <mergeCell ref="K121:K124"/>
    <mergeCell ref="L113:L116"/>
    <mergeCell ref="B117:C120"/>
    <mergeCell ref="D117:D120"/>
    <mergeCell ref="E117:E120"/>
    <mergeCell ref="F117:F120"/>
    <mergeCell ref="G117:G120"/>
    <mergeCell ref="H117:H120"/>
    <mergeCell ref="I117:I120"/>
    <mergeCell ref="J117:J120"/>
    <mergeCell ref="K117:K120"/>
    <mergeCell ref="L117:L120"/>
    <mergeCell ref="B113:C116"/>
    <mergeCell ref="D113:D116"/>
    <mergeCell ref="E113:E116"/>
    <mergeCell ref="F113:F116"/>
    <mergeCell ref="G113:G116"/>
    <mergeCell ref="H113:H116"/>
    <mergeCell ref="I113:I116"/>
    <mergeCell ref="J113:J116"/>
    <mergeCell ref="K113:K116"/>
    <mergeCell ref="L105:L108"/>
    <mergeCell ref="B109:C112"/>
    <mergeCell ref="D109:D112"/>
    <mergeCell ref="E109:E112"/>
    <mergeCell ref="F109:F112"/>
    <mergeCell ref="G109:G112"/>
    <mergeCell ref="H109:H112"/>
    <mergeCell ref="I109:I112"/>
    <mergeCell ref="J109:J112"/>
    <mergeCell ref="K109:K112"/>
    <mergeCell ref="L109:L112"/>
    <mergeCell ref="B105:C108"/>
    <mergeCell ref="D105:D108"/>
    <mergeCell ref="E105:E108"/>
    <mergeCell ref="F105:F108"/>
    <mergeCell ref="G105:G108"/>
    <mergeCell ref="H105:H108"/>
    <mergeCell ref="I105:I108"/>
    <mergeCell ref="J105:J108"/>
    <mergeCell ref="K105:K108"/>
    <mergeCell ref="L97:L100"/>
    <mergeCell ref="B101:C104"/>
    <mergeCell ref="D101:D104"/>
    <mergeCell ref="E101:E104"/>
    <mergeCell ref="F101:F104"/>
    <mergeCell ref="G101:G104"/>
    <mergeCell ref="H101:H104"/>
    <mergeCell ref="I101:I104"/>
    <mergeCell ref="J101:J104"/>
    <mergeCell ref="K101:K104"/>
    <mergeCell ref="L101:L104"/>
    <mergeCell ref="B97:C100"/>
    <mergeCell ref="D97:D100"/>
    <mergeCell ref="E97:E100"/>
    <mergeCell ref="F97:F100"/>
    <mergeCell ref="G97:G100"/>
    <mergeCell ref="H97:H100"/>
    <mergeCell ref="I97:I100"/>
    <mergeCell ref="J97:J100"/>
    <mergeCell ref="K97:K100"/>
    <mergeCell ref="I89:I92"/>
    <mergeCell ref="J89:J92"/>
    <mergeCell ref="K89:K92"/>
    <mergeCell ref="L89:L92"/>
    <mergeCell ref="B93:C96"/>
    <mergeCell ref="D93:D96"/>
    <mergeCell ref="E93:E96"/>
    <mergeCell ref="F93:F96"/>
    <mergeCell ref="G93:G96"/>
    <mergeCell ref="H93:H96"/>
    <mergeCell ref="B89:C92"/>
    <mergeCell ref="D89:D92"/>
    <mergeCell ref="E89:E92"/>
    <mergeCell ref="F89:F92"/>
    <mergeCell ref="G89:G92"/>
    <mergeCell ref="H89:H92"/>
    <mergeCell ref="I93:I96"/>
    <mergeCell ref="J93:J96"/>
    <mergeCell ref="K93:K96"/>
    <mergeCell ref="L93:L96"/>
    <mergeCell ref="H85:H88"/>
    <mergeCell ref="I85:I88"/>
    <mergeCell ref="J85:J88"/>
    <mergeCell ref="K85:K88"/>
    <mergeCell ref="L85:L88"/>
    <mergeCell ref="M85:M88"/>
    <mergeCell ref="I81:I84"/>
    <mergeCell ref="J81:J84"/>
    <mergeCell ref="K81:K84"/>
    <mergeCell ref="L81:L84"/>
    <mergeCell ref="M81:M84"/>
    <mergeCell ref="H81:H84"/>
    <mergeCell ref="B85:C88"/>
    <mergeCell ref="D85:D88"/>
    <mergeCell ref="E85:E88"/>
    <mergeCell ref="F85:F88"/>
    <mergeCell ref="G85:G88"/>
    <mergeCell ref="B81:C84"/>
    <mergeCell ref="D81:D84"/>
    <mergeCell ref="E81:E84"/>
    <mergeCell ref="F81:F84"/>
    <mergeCell ref="G81:G84"/>
    <mergeCell ref="H77:H80"/>
    <mergeCell ref="I77:I80"/>
    <mergeCell ref="J77:J80"/>
    <mergeCell ref="K77:K80"/>
    <mergeCell ref="L77:L80"/>
    <mergeCell ref="M77:M80"/>
    <mergeCell ref="I73:I76"/>
    <mergeCell ref="J73:J76"/>
    <mergeCell ref="K73:K76"/>
    <mergeCell ref="L73:L76"/>
    <mergeCell ref="M73:M76"/>
    <mergeCell ref="H73:H76"/>
    <mergeCell ref="B77:C80"/>
    <mergeCell ref="D77:D80"/>
    <mergeCell ref="E77:E80"/>
    <mergeCell ref="F77:F80"/>
    <mergeCell ref="G77:G80"/>
    <mergeCell ref="B73:C76"/>
    <mergeCell ref="D73:D76"/>
    <mergeCell ref="E73:E76"/>
    <mergeCell ref="F73:F76"/>
    <mergeCell ref="G73:G76"/>
    <mergeCell ref="H69:H72"/>
    <mergeCell ref="I69:I72"/>
    <mergeCell ref="J69:J72"/>
    <mergeCell ref="K69:K72"/>
    <mergeCell ref="L69:L72"/>
    <mergeCell ref="M69:M72"/>
    <mergeCell ref="I65:I68"/>
    <mergeCell ref="J65:J68"/>
    <mergeCell ref="K65:K68"/>
    <mergeCell ref="L65:L68"/>
    <mergeCell ref="M65:M68"/>
    <mergeCell ref="H65:H68"/>
    <mergeCell ref="B69:C72"/>
    <mergeCell ref="D69:D72"/>
    <mergeCell ref="E69:E72"/>
    <mergeCell ref="F69:F72"/>
    <mergeCell ref="G69:G72"/>
    <mergeCell ref="B65:C68"/>
    <mergeCell ref="D65:D68"/>
    <mergeCell ref="E65:E68"/>
    <mergeCell ref="F65:F68"/>
    <mergeCell ref="G65:G68"/>
    <mergeCell ref="H61:H64"/>
    <mergeCell ref="I61:I64"/>
    <mergeCell ref="J61:J64"/>
    <mergeCell ref="K61:K64"/>
    <mergeCell ref="L61:L64"/>
    <mergeCell ref="M61:M64"/>
    <mergeCell ref="I57:I60"/>
    <mergeCell ref="J57:J60"/>
    <mergeCell ref="K57:K60"/>
    <mergeCell ref="L57:L60"/>
    <mergeCell ref="M57:M60"/>
    <mergeCell ref="H57:H60"/>
    <mergeCell ref="B61:C64"/>
    <mergeCell ref="D61:D64"/>
    <mergeCell ref="E61:E64"/>
    <mergeCell ref="F61:F64"/>
    <mergeCell ref="G61:G64"/>
    <mergeCell ref="B57:C60"/>
    <mergeCell ref="D57:D60"/>
    <mergeCell ref="E57:E60"/>
    <mergeCell ref="F57:F60"/>
    <mergeCell ref="G57:G60"/>
    <mergeCell ref="H53:H56"/>
    <mergeCell ref="I53:I56"/>
    <mergeCell ref="J53:J56"/>
    <mergeCell ref="K53:K56"/>
    <mergeCell ref="L53:L56"/>
    <mergeCell ref="M53:M56"/>
    <mergeCell ref="I49:I52"/>
    <mergeCell ref="J49:J52"/>
    <mergeCell ref="K49:K52"/>
    <mergeCell ref="L49:L52"/>
    <mergeCell ref="M49:M52"/>
    <mergeCell ref="H49:H52"/>
    <mergeCell ref="B53:C56"/>
    <mergeCell ref="D53:D56"/>
    <mergeCell ref="E53:E56"/>
    <mergeCell ref="F53:F56"/>
    <mergeCell ref="G53:G56"/>
    <mergeCell ref="B49:C52"/>
    <mergeCell ref="D49:D52"/>
    <mergeCell ref="E49:E52"/>
    <mergeCell ref="F49:F52"/>
    <mergeCell ref="G49:G52"/>
    <mergeCell ref="H45:H48"/>
    <mergeCell ref="I45:I48"/>
    <mergeCell ref="J45:J48"/>
    <mergeCell ref="K45:K48"/>
    <mergeCell ref="L45:L48"/>
    <mergeCell ref="M45:M48"/>
    <mergeCell ref="I41:I44"/>
    <mergeCell ref="J41:J44"/>
    <mergeCell ref="K41:K44"/>
    <mergeCell ref="L41:L44"/>
    <mergeCell ref="M41:M44"/>
    <mergeCell ref="H41:H44"/>
    <mergeCell ref="B45:C48"/>
    <mergeCell ref="D45:D48"/>
    <mergeCell ref="E45:E48"/>
    <mergeCell ref="F45:F48"/>
    <mergeCell ref="G45:G48"/>
    <mergeCell ref="B41:C44"/>
    <mergeCell ref="D41:D44"/>
    <mergeCell ref="E41:E44"/>
    <mergeCell ref="F41:F44"/>
    <mergeCell ref="G41:G44"/>
    <mergeCell ref="H37:H40"/>
    <mergeCell ref="I37:I40"/>
    <mergeCell ref="J37:J40"/>
    <mergeCell ref="K37:K40"/>
    <mergeCell ref="L37:L40"/>
    <mergeCell ref="M37:M40"/>
    <mergeCell ref="I33:I36"/>
    <mergeCell ref="J33:J36"/>
    <mergeCell ref="K33:K36"/>
    <mergeCell ref="L33:L36"/>
    <mergeCell ref="M33:M36"/>
    <mergeCell ref="H33:H36"/>
    <mergeCell ref="B37:C40"/>
    <mergeCell ref="D37:D40"/>
    <mergeCell ref="E37:E40"/>
    <mergeCell ref="F37:F40"/>
    <mergeCell ref="G37:G40"/>
    <mergeCell ref="B33:C36"/>
    <mergeCell ref="D33:D36"/>
    <mergeCell ref="E33:E36"/>
    <mergeCell ref="F33:F36"/>
    <mergeCell ref="G33:G36"/>
    <mergeCell ref="H29:H32"/>
    <mergeCell ref="I29:I32"/>
    <mergeCell ref="J29:J32"/>
    <mergeCell ref="K29:K32"/>
    <mergeCell ref="L29:L32"/>
    <mergeCell ref="M29:M32"/>
    <mergeCell ref="I25:I28"/>
    <mergeCell ref="J25:J28"/>
    <mergeCell ref="K25:K28"/>
    <mergeCell ref="L25:L28"/>
    <mergeCell ref="M25:M28"/>
    <mergeCell ref="H25:H28"/>
    <mergeCell ref="B29:C32"/>
    <mergeCell ref="D29:D32"/>
    <mergeCell ref="E29:E32"/>
    <mergeCell ref="F29:F32"/>
    <mergeCell ref="G29:G32"/>
    <mergeCell ref="B25:C28"/>
    <mergeCell ref="D25:D28"/>
    <mergeCell ref="E25:E28"/>
    <mergeCell ref="F25:F28"/>
    <mergeCell ref="G25:G28"/>
    <mergeCell ref="H21:H24"/>
    <mergeCell ref="I21:I24"/>
    <mergeCell ref="J21:J24"/>
    <mergeCell ref="K21:K24"/>
    <mergeCell ref="L21:L24"/>
    <mergeCell ref="M21:M24"/>
    <mergeCell ref="I17:I20"/>
    <mergeCell ref="J17:J20"/>
    <mergeCell ref="K17:K20"/>
    <mergeCell ref="L17:L20"/>
    <mergeCell ref="M17:M20"/>
    <mergeCell ref="H17:H20"/>
    <mergeCell ref="B21:C24"/>
    <mergeCell ref="D21:D24"/>
    <mergeCell ref="E21:E24"/>
    <mergeCell ref="F21:F24"/>
    <mergeCell ref="G21:G24"/>
    <mergeCell ref="B17:C20"/>
    <mergeCell ref="D17:D20"/>
    <mergeCell ref="E17:E20"/>
    <mergeCell ref="F17:F20"/>
    <mergeCell ref="G17:G20"/>
    <mergeCell ref="H13:H16"/>
    <mergeCell ref="I13:I16"/>
    <mergeCell ref="J13:J16"/>
    <mergeCell ref="K13:K16"/>
    <mergeCell ref="L13:L16"/>
    <mergeCell ref="M13:M16"/>
    <mergeCell ref="I9:I12"/>
    <mergeCell ref="J9:J12"/>
    <mergeCell ref="K9:K12"/>
    <mergeCell ref="L9:L12"/>
    <mergeCell ref="M9:M12"/>
    <mergeCell ref="H9:H12"/>
    <mergeCell ref="B13:C16"/>
    <mergeCell ref="D13:D16"/>
    <mergeCell ref="E13:E16"/>
    <mergeCell ref="F13:F16"/>
    <mergeCell ref="G13:G16"/>
    <mergeCell ref="B9:C12"/>
    <mergeCell ref="D9:D12"/>
    <mergeCell ref="E9:E12"/>
    <mergeCell ref="F9:F12"/>
    <mergeCell ref="G9:G12"/>
    <mergeCell ref="B5:L5"/>
    <mergeCell ref="B7:C8"/>
    <mergeCell ref="D7:D8"/>
    <mergeCell ref="E7:E8"/>
    <mergeCell ref="F7:F8"/>
    <mergeCell ref="G7:G8"/>
    <mergeCell ref="H7:H8"/>
    <mergeCell ref="I7:L7"/>
    <mergeCell ref="R1:AD1"/>
    <mergeCell ref="B2:E4"/>
    <mergeCell ref="F2:K3"/>
    <mergeCell ref="O3:W3"/>
    <mergeCell ref="Y3:AG3"/>
    <mergeCell ref="G4:H4"/>
  </mergeCells>
  <conditionalFormatting sqref="H9:H136">
    <cfRule type="expression" dxfId="13" priority="1">
      <formula>M9:M37="AZUL2"</formula>
    </cfRule>
    <cfRule type="expression" dxfId="12" priority="2">
      <formula>M9:M37="AZUL1"</formula>
    </cfRule>
    <cfRule type="expression" dxfId="11" priority="3">
      <formula>M9:M37="VERMELHO"</formula>
    </cfRule>
    <cfRule type="expression" dxfId="10" priority="4">
      <formula>M9:M37="AMARELO"</formula>
    </cfRule>
    <cfRule type="expression" dxfId="9" priority="5">
      <formula>M9:M37="VERDE"</formula>
    </cfRule>
    <cfRule type="expression" dxfId="8" priority="6">
      <formula>M9:M37="AZUL3"</formula>
    </cfRule>
  </conditionalFormatting>
  <dataValidations count="14">
    <dataValidation allowBlank="1" showErrorMessage="1" promptTitle="Status" prompt="Informar o status do risco, se o mesmo encontra-se em aberto (ainda pode ocorrer), se ocorreu ou se está fechado (não é mais possível este risco ocorrer)" sqref="L8" xr:uid="{9595C70E-A415-4E83-913A-06DA308FBDA9}"/>
    <dataValidation allowBlank="1" showErrorMessage="1" promptTitle="Ação de contingência" prompt="Toda e qualquer ação posterior a ocorrência do risco que será tomada pelo gerente de Projetos para reduzir os impactos do risco e retomar o projeto à linha de base." sqref="K8" xr:uid="{1F40A1BE-C433-49B8-A432-F88FC5328016}"/>
    <dataValidation allowBlank="1" showErrorMessage="1" promptTitle="Ação de conteção:" prompt="Toda e qualquer ação prévia a ocorrência do risco que será tomada pelo Gerente de Projetos para reduzir sua probabilidade de ocorrência no caso de ameaça ou aumentar a probabilidade de ocorrência, no caso de oportunidade. " sqref="J8" xr:uid="{ACD4E92B-0DF8-4184-AA00-C864D4259A1A}"/>
    <dataValidation allowBlank="1" showInputMessage="1" showErrorMessage="1" promptTitle="Estratégia:" prompt="Escolha uma das opções" sqref="I8" xr:uid="{7BA90122-7AB8-4DE3-A4CF-5D91AFC1AD45}"/>
    <dataValidation allowBlank="1" showInputMessage="1" showErrorMessage="1" promptTitle="Imp" prompt="Classifique o impacto do evento de risco de acordo com a tabela à direita." sqref="G7:G8" xr:uid="{08BB1D65-8CDC-401B-9AC6-13712D3D076A}"/>
    <dataValidation allowBlank="1" showInputMessage="1" showErrorMessage="1" promptTitle="Classe:" prompt="Classe é igual Prob x Imp e demostra o grau de importância do risco. Quanto maior a nota, mais atenção o risco requer do gestor." sqref="H7:H8" xr:uid="{DA401B8A-7B32-4DE4-BC73-2BADD0E95832}"/>
    <dataValidation allowBlank="1" showInputMessage="1" showErrorMessage="1" promptTitle="Prob:" prompt="Classifique a probabilidade do evento de risco de acordo com a tabela à direita." sqref="F7:F8" xr:uid="{AD897B0E-BB28-4311-80C4-691C705655A7}"/>
    <dataValidation allowBlank="1" showInputMessage="1" showErrorMessage="1" promptTitle="Tipo:" prompt="Informe se o risco é uma ameaça ou uma oportunidade" sqref="E7:E8" xr:uid="{12188A49-A697-43B4-86DA-3732BE41649B}"/>
    <dataValidation allowBlank="1" showInputMessage="1" showErrorMessage="1" promptTitle="Causa:" prompt="Informa a principal causa responsável pela existência do evento de risco." sqref="D7:D8" xr:uid="{17BA86F2-5D4D-43BF-8E83-AE4F8A0AD078}"/>
    <dataValidation allowBlank="1" showInputMessage="1" showErrorMessage="1" promptTitle="Evento de Risco:" prompt="Descreva aqui o evento de risco que pode impactar o projeto negativa ou positivamente." sqref="B7:C8" xr:uid="{9962E913-A7DF-4087-A7C5-2F60828A64BE}"/>
    <dataValidation type="list" allowBlank="1" showInputMessage="1" showErrorMessage="1" promptTitle="Selecionar" prompt="Informe uma das opções da lista" sqref="L9:L136" xr:uid="{D47391DA-A608-4497-A8CF-4987667B9AC6}">
      <formula1>"Em aberto,Ocorreu,Fechado"</formula1>
    </dataValidation>
    <dataValidation type="list" allowBlank="1" showInputMessage="1" showErrorMessage="1" promptTitle="Selecionar" prompt="Escolha uma opção" sqref="F9:F136" xr:uid="{C6295882-6CBF-431D-93A7-8F64814421B3}">
      <mc:AlternateContent xmlns:x12ac="http://schemas.microsoft.com/office/spreadsheetml/2011/1/ac" xmlns:mc="http://schemas.openxmlformats.org/markup-compatibility/2006">
        <mc:Choice Requires="x12ac">
          <x12ac:list>"0,1","0,3","0,5","0,7","0,9"</x12ac:list>
        </mc:Choice>
        <mc:Fallback>
          <formula1>"0,1,0,3,0,5,0,7,0,9"</formula1>
        </mc:Fallback>
      </mc:AlternateContent>
    </dataValidation>
    <dataValidation type="list" allowBlank="1" showInputMessage="1" showErrorMessage="1" promptTitle="Selecionar" prompt="Escolha uma opção" sqref="E9:E136" xr:uid="{2ABD164C-13AC-49A2-8C8F-4B1DD314D63C}">
      <formula1>"Ameaça,Oportunidade"</formula1>
    </dataValidation>
    <dataValidation type="list" allowBlank="1" showInputMessage="1" showErrorMessage="1" promptTitle="Selecionar" prompt="Escolha uma opção" sqref="G9:G136" xr:uid="{784FD5A7-DD76-42AF-B84F-82B13B4AA869}">
      <formula1>"1,2,3,4,5"</formula1>
    </dataValidation>
  </dataValidations>
  <pageMargins left="0.511811024" right="0.511811024" top="0.78740157499999996" bottom="0.78740157499999996" header="0.31496062000000002" footer="0.31496062000000002"/>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31EB4-57A2-4F7C-82FA-3B321FA5AADA}">
  <dimension ref="B1:L70"/>
  <sheetViews>
    <sheetView topLeftCell="C13" workbookViewId="0">
      <selection activeCell="B2" sqref="B2:C4"/>
    </sheetView>
  </sheetViews>
  <sheetFormatPr defaultColWidth="8.85546875" defaultRowHeight="15" x14ac:dyDescent="0.25"/>
  <cols>
    <col min="1" max="1" width="2.140625" customWidth="1"/>
    <col min="2" max="2" width="17.42578125" customWidth="1"/>
    <col min="3" max="3" width="36.7109375" customWidth="1"/>
    <col min="4" max="4" width="16.42578125" customWidth="1"/>
    <col min="5" max="5" width="22.42578125" customWidth="1"/>
    <col min="6" max="6" width="14.5703125" customWidth="1"/>
    <col min="7" max="7" width="50.5703125" customWidth="1"/>
    <col min="8" max="8" width="52.7109375" customWidth="1"/>
    <col min="9" max="9" width="29.42578125" style="116" customWidth="1"/>
    <col min="10" max="10" width="22.42578125" customWidth="1"/>
    <col min="11" max="11" width="11.5703125" customWidth="1"/>
    <col min="12" max="12" width="21" customWidth="1"/>
  </cols>
  <sheetData>
    <row r="1" spans="2:12" ht="12.75" customHeight="1" x14ac:dyDescent="0.25"/>
    <row r="2" spans="2:12" ht="15" customHeight="1" x14ac:dyDescent="0.25">
      <c r="B2" s="152" t="e" vm="1">
        <v>#VALUE!</v>
      </c>
      <c r="C2" s="263"/>
      <c r="D2" s="153" t="s">
        <v>71</v>
      </c>
      <c r="E2" s="154"/>
      <c r="F2" s="154"/>
      <c r="G2" s="154"/>
      <c r="H2" s="154"/>
      <c r="I2" s="154"/>
      <c r="J2" s="154"/>
      <c r="K2" s="155"/>
      <c r="L2" s="88" t="s">
        <v>74</v>
      </c>
    </row>
    <row r="3" spans="2:12" ht="15" customHeight="1" x14ac:dyDescent="0.25">
      <c r="B3" s="172"/>
      <c r="C3" s="265"/>
      <c r="D3" s="156"/>
      <c r="E3" s="157"/>
      <c r="F3" s="157"/>
      <c r="G3" s="157"/>
      <c r="H3" s="157"/>
      <c r="I3" s="157"/>
      <c r="J3" s="157"/>
      <c r="K3" s="158"/>
      <c r="L3" s="88">
        <f>IF('[4]1. Resumo do Projeto'!O3="","",'[4]1. Resumo do Projeto'!O3)</f>
        <v>1</v>
      </c>
    </row>
    <row r="4" spans="2:12" ht="21" customHeight="1" x14ac:dyDescent="0.25">
      <c r="B4" s="172"/>
      <c r="C4" s="265"/>
      <c r="D4" s="87" t="s">
        <v>111</v>
      </c>
      <c r="E4" s="117" t="str">
        <f>IF('[4]1. Resumo do Projeto'!G4="","",'[4]1. Resumo do Projeto'!G4)</f>
        <v>Projeto local (PDE)</v>
      </c>
      <c r="F4" s="118" t="s">
        <v>113</v>
      </c>
      <c r="G4" s="294" t="str">
        <f>IF('[4]1. Resumo do Projeto'!I4="","",'[4]1. Resumo do Projeto'!I4)</f>
        <v>Hupes-UFBA</v>
      </c>
      <c r="H4" s="295"/>
      <c r="I4" s="296"/>
      <c r="J4" s="297" t="s">
        <v>115</v>
      </c>
      <c r="K4" s="298"/>
      <c r="L4" s="119" t="s">
        <v>116</v>
      </c>
    </row>
    <row r="5" spans="2:12" ht="15.75" thickBot="1" x14ac:dyDescent="0.3">
      <c r="B5" s="163" t="s">
        <v>325</v>
      </c>
      <c r="C5" s="299"/>
      <c r="D5" s="299"/>
      <c r="E5" s="299"/>
      <c r="F5" s="299"/>
      <c r="G5" s="299"/>
      <c r="H5" s="299"/>
      <c r="I5" s="299"/>
      <c r="J5" s="299"/>
      <c r="K5" s="299"/>
      <c r="L5" s="299"/>
    </row>
    <row r="6" spans="2:12" ht="57" customHeight="1" thickTop="1" thickBot="1" x14ac:dyDescent="0.3">
      <c r="B6" s="108" t="s">
        <v>326</v>
      </c>
      <c r="C6" s="110" t="s">
        <v>327</v>
      </c>
      <c r="D6" s="300" t="s">
        <v>328</v>
      </c>
      <c r="E6" s="258"/>
      <c r="F6" s="258"/>
      <c r="G6" s="109" t="s">
        <v>329</v>
      </c>
      <c r="H6" s="109" t="s">
        <v>330</v>
      </c>
      <c r="I6" s="109" t="s">
        <v>331</v>
      </c>
      <c r="J6" s="6" t="s">
        <v>332</v>
      </c>
      <c r="K6" s="301" t="s">
        <v>333</v>
      </c>
      <c r="L6" s="302"/>
    </row>
    <row r="7" spans="2:12" ht="80.099999999999994" customHeight="1" thickTop="1" thickBot="1" x14ac:dyDescent="0.3">
      <c r="B7" s="120"/>
      <c r="C7" s="121"/>
      <c r="D7" s="291"/>
      <c r="E7" s="291"/>
      <c r="F7" s="291"/>
      <c r="G7" s="121"/>
      <c r="H7" s="121"/>
      <c r="I7" s="112"/>
      <c r="J7" s="122"/>
      <c r="K7" s="292" t="s">
        <v>334</v>
      </c>
      <c r="L7" s="293"/>
    </row>
    <row r="8" spans="2:12" ht="80.099999999999994" customHeight="1" thickTop="1" thickBot="1" x14ac:dyDescent="0.3">
      <c r="B8" s="120"/>
      <c r="C8" s="121"/>
      <c r="D8" s="291"/>
      <c r="E8" s="291"/>
      <c r="F8" s="291"/>
      <c r="G8" s="121"/>
      <c r="H8" s="121"/>
      <c r="I8" s="112"/>
      <c r="J8" s="122"/>
      <c r="K8" s="292" t="s">
        <v>22</v>
      </c>
      <c r="L8" s="293"/>
    </row>
    <row r="9" spans="2:12" ht="80.099999999999994" customHeight="1" thickTop="1" thickBot="1" x14ac:dyDescent="0.3">
      <c r="B9" s="120"/>
      <c r="C9" s="121"/>
      <c r="D9" s="291"/>
      <c r="E9" s="291"/>
      <c r="F9" s="291"/>
      <c r="G9" s="121"/>
      <c r="H9" s="121"/>
      <c r="I9" s="112"/>
      <c r="J9" s="122"/>
      <c r="K9" s="292" t="s">
        <v>335</v>
      </c>
      <c r="L9" s="293"/>
    </row>
    <row r="10" spans="2:12" ht="80.099999999999994" customHeight="1" thickTop="1" thickBot="1" x14ac:dyDescent="0.3">
      <c r="B10" s="120"/>
      <c r="C10" s="121"/>
      <c r="D10" s="291"/>
      <c r="E10" s="291"/>
      <c r="F10" s="291"/>
      <c r="G10" s="121"/>
      <c r="H10" s="121"/>
      <c r="I10" s="112"/>
      <c r="J10" s="122"/>
      <c r="K10" s="292" t="s">
        <v>336</v>
      </c>
      <c r="L10" s="293"/>
    </row>
    <row r="11" spans="2:12" ht="80.099999999999994" customHeight="1" thickTop="1" thickBot="1" x14ac:dyDescent="0.3">
      <c r="B11" s="123"/>
      <c r="C11" s="121"/>
      <c r="D11" s="291"/>
      <c r="E11" s="291"/>
      <c r="F11" s="291"/>
      <c r="G11" s="121"/>
      <c r="H11" s="121"/>
      <c r="I11" s="112"/>
      <c r="J11" s="113"/>
      <c r="K11" s="292"/>
      <c r="L11" s="293"/>
    </row>
    <row r="12" spans="2:12" ht="80.099999999999994" customHeight="1" thickTop="1" thickBot="1" x14ac:dyDescent="0.3">
      <c r="B12" s="123"/>
      <c r="C12" s="121"/>
      <c r="D12" s="291"/>
      <c r="E12" s="291"/>
      <c r="F12" s="291"/>
      <c r="G12" s="121"/>
      <c r="H12" s="121"/>
      <c r="I12" s="112"/>
      <c r="J12" s="113"/>
      <c r="K12" s="292"/>
      <c r="L12" s="293"/>
    </row>
    <row r="13" spans="2:12" ht="80.099999999999994" customHeight="1" thickTop="1" thickBot="1" x14ac:dyDescent="0.3">
      <c r="B13" s="124"/>
      <c r="C13" s="125"/>
      <c r="D13" s="291"/>
      <c r="E13" s="291"/>
      <c r="F13" s="291"/>
      <c r="G13" s="125"/>
      <c r="H13" s="125"/>
      <c r="I13" s="112"/>
      <c r="J13" s="115"/>
      <c r="K13" s="292"/>
      <c r="L13" s="293"/>
    </row>
    <row r="14" spans="2:12" ht="80.099999999999994" customHeight="1" thickTop="1" thickBot="1" x14ac:dyDescent="0.3">
      <c r="B14" s="124"/>
      <c r="C14" s="125"/>
      <c r="D14" s="291"/>
      <c r="E14" s="291"/>
      <c r="F14" s="291"/>
      <c r="G14" s="125"/>
      <c r="H14" s="125"/>
      <c r="I14" s="112"/>
      <c r="J14" s="115"/>
      <c r="K14" s="292"/>
      <c r="L14" s="293"/>
    </row>
    <row r="15" spans="2:12" ht="80.099999999999994" customHeight="1" thickTop="1" thickBot="1" x14ac:dyDescent="0.3">
      <c r="B15" s="124"/>
      <c r="C15" s="125"/>
      <c r="D15" s="291"/>
      <c r="E15" s="291"/>
      <c r="F15" s="291"/>
      <c r="G15" s="125"/>
      <c r="H15" s="125"/>
      <c r="I15" s="112"/>
      <c r="J15" s="115"/>
      <c r="K15" s="292"/>
      <c r="L15" s="293"/>
    </row>
    <row r="16" spans="2:12" ht="80.099999999999994" customHeight="1" thickTop="1" thickBot="1" x14ac:dyDescent="0.3">
      <c r="B16" s="124"/>
      <c r="C16" s="125"/>
      <c r="D16" s="291"/>
      <c r="E16" s="291"/>
      <c r="F16" s="291"/>
      <c r="G16" s="125"/>
      <c r="H16" s="125"/>
      <c r="I16" s="112"/>
      <c r="J16" s="115"/>
      <c r="K16" s="292"/>
      <c r="L16" s="293"/>
    </row>
    <row r="17" spans="2:12" ht="80.099999999999994" customHeight="1" thickTop="1" thickBot="1" x14ac:dyDescent="0.3">
      <c r="B17" s="124"/>
      <c r="C17" s="125"/>
      <c r="D17" s="291"/>
      <c r="E17" s="291"/>
      <c r="F17" s="291"/>
      <c r="G17" s="125"/>
      <c r="H17" s="125"/>
      <c r="I17" s="112"/>
      <c r="J17" s="115"/>
      <c r="K17" s="292"/>
      <c r="L17" s="293"/>
    </row>
    <row r="18" spans="2:12" ht="80.099999999999994" customHeight="1" thickTop="1" thickBot="1" x14ac:dyDescent="0.3">
      <c r="B18" s="124"/>
      <c r="C18" s="125"/>
      <c r="D18" s="291"/>
      <c r="E18" s="291"/>
      <c r="F18" s="291"/>
      <c r="G18" s="125"/>
      <c r="H18" s="125"/>
      <c r="I18" s="112"/>
      <c r="J18" s="115"/>
      <c r="K18" s="292"/>
      <c r="L18" s="293"/>
    </row>
    <row r="19" spans="2:12" ht="80.099999999999994" customHeight="1" thickTop="1" thickBot="1" x14ac:dyDescent="0.3">
      <c r="B19" s="124"/>
      <c r="C19" s="125"/>
      <c r="D19" s="291"/>
      <c r="E19" s="291"/>
      <c r="F19" s="291"/>
      <c r="G19" s="125"/>
      <c r="H19" s="125"/>
      <c r="I19" s="112"/>
      <c r="J19" s="115"/>
      <c r="K19" s="292"/>
      <c r="L19" s="293"/>
    </row>
    <row r="20" spans="2:12" ht="80.099999999999994" customHeight="1" thickTop="1" thickBot="1" x14ac:dyDescent="0.3">
      <c r="B20" s="124"/>
      <c r="C20" s="125"/>
      <c r="D20" s="291"/>
      <c r="E20" s="291"/>
      <c r="F20" s="291"/>
      <c r="G20" s="125"/>
      <c r="H20" s="125"/>
      <c r="I20" s="112"/>
      <c r="J20" s="115"/>
      <c r="K20" s="292"/>
      <c r="L20" s="293"/>
    </row>
    <row r="21" spans="2:12" ht="80.099999999999994" customHeight="1" thickTop="1" thickBot="1" x14ac:dyDescent="0.3">
      <c r="B21" s="124"/>
      <c r="C21" s="125"/>
      <c r="D21" s="291"/>
      <c r="E21" s="291"/>
      <c r="F21" s="291"/>
      <c r="G21" s="125"/>
      <c r="H21" s="125"/>
      <c r="I21" s="112"/>
      <c r="J21" s="115"/>
      <c r="K21" s="292"/>
      <c r="L21" s="293"/>
    </row>
    <row r="22" spans="2:12" ht="80.099999999999994" customHeight="1" thickTop="1" thickBot="1" x14ac:dyDescent="0.3">
      <c r="B22" s="124"/>
      <c r="C22" s="125"/>
      <c r="D22" s="291"/>
      <c r="E22" s="291"/>
      <c r="F22" s="291"/>
      <c r="G22" s="125"/>
      <c r="H22" s="125"/>
      <c r="I22" s="112"/>
      <c r="J22" s="115"/>
      <c r="K22" s="292"/>
      <c r="L22" s="293"/>
    </row>
    <row r="23" spans="2:12" ht="80.099999999999994" customHeight="1" thickTop="1" thickBot="1" x14ac:dyDescent="0.3">
      <c r="B23" s="124"/>
      <c r="C23" s="125"/>
      <c r="D23" s="291"/>
      <c r="E23" s="291"/>
      <c r="F23" s="291"/>
      <c r="G23" s="125"/>
      <c r="H23" s="125"/>
      <c r="I23" s="112"/>
      <c r="J23" s="115"/>
      <c r="K23" s="292"/>
      <c r="L23" s="293"/>
    </row>
    <row r="24" spans="2:12" ht="80.099999999999994" customHeight="1" thickTop="1" thickBot="1" x14ac:dyDescent="0.3">
      <c r="B24" s="124"/>
      <c r="C24" s="125"/>
      <c r="D24" s="291"/>
      <c r="E24" s="291"/>
      <c r="F24" s="291"/>
      <c r="G24" s="125"/>
      <c r="H24" s="125"/>
      <c r="I24" s="112"/>
      <c r="J24" s="115"/>
      <c r="K24" s="292"/>
      <c r="L24" s="293"/>
    </row>
    <row r="25" spans="2:12" ht="80.099999999999994" customHeight="1" thickTop="1" thickBot="1" x14ac:dyDescent="0.3">
      <c r="B25" s="124"/>
      <c r="C25" s="125"/>
      <c r="D25" s="291"/>
      <c r="E25" s="291"/>
      <c r="F25" s="291"/>
      <c r="G25" s="125"/>
      <c r="H25" s="125"/>
      <c r="I25" s="112"/>
      <c r="J25" s="115"/>
      <c r="K25" s="292"/>
      <c r="L25" s="293"/>
    </row>
    <row r="26" spans="2:12" ht="80.099999999999994" customHeight="1" thickTop="1" thickBot="1" x14ac:dyDescent="0.3">
      <c r="B26" s="124"/>
      <c r="C26" s="125"/>
      <c r="D26" s="291"/>
      <c r="E26" s="291"/>
      <c r="F26" s="291"/>
      <c r="G26" s="125"/>
      <c r="H26" s="125"/>
      <c r="I26" s="112"/>
      <c r="J26" s="115"/>
      <c r="K26" s="292"/>
      <c r="L26" s="293"/>
    </row>
    <row r="27" spans="2:12" ht="80.099999999999994" customHeight="1" thickTop="1" thickBot="1" x14ac:dyDescent="0.3">
      <c r="B27" s="124"/>
      <c r="C27" s="125"/>
      <c r="D27" s="291"/>
      <c r="E27" s="291"/>
      <c r="F27" s="291"/>
      <c r="G27" s="125"/>
      <c r="H27" s="125"/>
      <c r="I27" s="112"/>
      <c r="J27" s="115"/>
      <c r="K27" s="292"/>
      <c r="L27" s="293"/>
    </row>
    <row r="28" spans="2:12" ht="80.099999999999994" customHeight="1" thickTop="1" thickBot="1" x14ac:dyDescent="0.3">
      <c r="B28" s="124"/>
      <c r="C28" s="125"/>
      <c r="D28" s="291"/>
      <c r="E28" s="291"/>
      <c r="F28" s="291"/>
      <c r="G28" s="125"/>
      <c r="H28" s="125"/>
      <c r="I28" s="112"/>
      <c r="J28" s="115"/>
      <c r="K28" s="292"/>
      <c r="L28" s="293"/>
    </row>
    <row r="29" spans="2:12" ht="80.099999999999994" customHeight="1" thickTop="1" thickBot="1" x14ac:dyDescent="0.3">
      <c r="B29" s="124"/>
      <c r="C29" s="125"/>
      <c r="D29" s="291"/>
      <c r="E29" s="291"/>
      <c r="F29" s="291"/>
      <c r="G29" s="125"/>
      <c r="H29" s="125"/>
      <c r="I29" s="112"/>
      <c r="J29" s="115"/>
      <c r="K29" s="292"/>
      <c r="L29" s="293"/>
    </row>
    <row r="30" spans="2:12" ht="80.099999999999994" customHeight="1" thickTop="1" thickBot="1" x14ac:dyDescent="0.3">
      <c r="B30" s="124"/>
      <c r="C30" s="125"/>
      <c r="D30" s="291"/>
      <c r="E30" s="291"/>
      <c r="F30" s="291"/>
      <c r="G30" s="125"/>
      <c r="H30" s="125"/>
      <c r="I30" s="112"/>
      <c r="J30" s="115"/>
      <c r="K30" s="292"/>
      <c r="L30" s="293"/>
    </row>
    <row r="31" spans="2:12" ht="80.099999999999994" customHeight="1" thickTop="1" thickBot="1" x14ac:dyDescent="0.3">
      <c r="B31" s="124"/>
      <c r="C31" s="125"/>
      <c r="D31" s="291"/>
      <c r="E31" s="291"/>
      <c r="F31" s="291"/>
      <c r="G31" s="125"/>
      <c r="H31" s="125"/>
      <c r="I31" s="112"/>
      <c r="J31" s="115"/>
      <c r="K31" s="292"/>
      <c r="L31" s="293"/>
    </row>
    <row r="32" spans="2:12" ht="80.099999999999994" customHeight="1" thickTop="1" thickBot="1" x14ac:dyDescent="0.3">
      <c r="B32" s="124"/>
      <c r="C32" s="125"/>
      <c r="D32" s="291"/>
      <c r="E32" s="291"/>
      <c r="F32" s="291"/>
      <c r="G32" s="125"/>
      <c r="H32" s="125"/>
      <c r="I32" s="112"/>
      <c r="J32" s="115"/>
      <c r="K32" s="292"/>
      <c r="L32" s="293"/>
    </row>
    <row r="33" spans="2:12" ht="80.099999999999994" customHeight="1" thickTop="1" thickBot="1" x14ac:dyDescent="0.3">
      <c r="B33" s="124"/>
      <c r="C33" s="125"/>
      <c r="D33" s="291"/>
      <c r="E33" s="291"/>
      <c r="F33" s="291"/>
      <c r="G33" s="125"/>
      <c r="H33" s="125"/>
      <c r="I33" s="112"/>
      <c r="J33" s="115"/>
      <c r="K33" s="292"/>
      <c r="L33" s="293"/>
    </row>
    <row r="34" spans="2:12" ht="80.099999999999994" customHeight="1" thickTop="1" thickBot="1" x14ac:dyDescent="0.3">
      <c r="B34" s="124"/>
      <c r="C34" s="125"/>
      <c r="D34" s="291"/>
      <c r="E34" s="291"/>
      <c r="F34" s="291"/>
      <c r="G34" s="125"/>
      <c r="H34" s="125"/>
      <c r="I34" s="112"/>
      <c r="J34" s="115"/>
      <c r="K34" s="292"/>
      <c r="L34" s="293"/>
    </row>
    <row r="35" spans="2:12" ht="80.099999999999994" customHeight="1" thickTop="1" thickBot="1" x14ac:dyDescent="0.3">
      <c r="B35" s="124"/>
      <c r="C35" s="125"/>
      <c r="D35" s="291"/>
      <c r="E35" s="291"/>
      <c r="F35" s="291"/>
      <c r="G35" s="125"/>
      <c r="H35" s="125"/>
      <c r="I35" s="112"/>
      <c r="J35" s="115"/>
      <c r="K35" s="292"/>
      <c r="L35" s="293"/>
    </row>
    <row r="36" spans="2:12" ht="80.099999999999994" customHeight="1" thickTop="1" thickBot="1" x14ac:dyDescent="0.3">
      <c r="B36" s="124"/>
      <c r="C36" s="125"/>
      <c r="D36" s="291"/>
      <c r="E36" s="291"/>
      <c r="F36" s="291"/>
      <c r="G36" s="125"/>
      <c r="H36" s="125"/>
      <c r="I36" s="112"/>
      <c r="J36" s="115"/>
      <c r="K36" s="292"/>
      <c r="L36" s="293"/>
    </row>
    <row r="37" spans="2:12" ht="80.099999999999994" customHeight="1" thickTop="1" thickBot="1" x14ac:dyDescent="0.3">
      <c r="B37" s="124"/>
      <c r="C37" s="125"/>
      <c r="D37" s="291"/>
      <c r="E37" s="291"/>
      <c r="F37" s="291"/>
      <c r="G37" s="125"/>
      <c r="H37" s="125"/>
      <c r="I37" s="112"/>
      <c r="J37" s="115"/>
      <c r="K37" s="292"/>
      <c r="L37" s="293"/>
    </row>
    <row r="38" spans="2:12" ht="80.099999999999994" customHeight="1" thickTop="1" thickBot="1" x14ac:dyDescent="0.3">
      <c r="B38" s="124"/>
      <c r="C38" s="125"/>
      <c r="D38" s="291"/>
      <c r="E38" s="291"/>
      <c r="F38" s="291"/>
      <c r="G38" s="125"/>
      <c r="H38" s="125"/>
      <c r="I38" s="112"/>
      <c r="J38" s="115"/>
      <c r="K38" s="292"/>
      <c r="L38" s="293"/>
    </row>
    <row r="39" spans="2:12" ht="80.099999999999994" customHeight="1" thickTop="1" thickBot="1" x14ac:dyDescent="0.3">
      <c r="B39" s="124"/>
      <c r="C39" s="125"/>
      <c r="D39" s="291"/>
      <c r="E39" s="291"/>
      <c r="F39" s="291"/>
      <c r="G39" s="125"/>
      <c r="H39" s="125"/>
      <c r="I39" s="112"/>
      <c r="J39" s="115"/>
      <c r="K39" s="292"/>
      <c r="L39" s="293"/>
    </row>
    <row r="40" spans="2:12" ht="80.099999999999994" customHeight="1" thickTop="1" thickBot="1" x14ac:dyDescent="0.3">
      <c r="B40" s="124"/>
      <c r="C40" s="125"/>
      <c r="D40" s="291"/>
      <c r="E40" s="291"/>
      <c r="F40" s="291"/>
      <c r="G40" s="125"/>
      <c r="H40" s="125"/>
      <c r="I40" s="112"/>
      <c r="J40" s="115"/>
      <c r="K40" s="292"/>
      <c r="L40" s="293"/>
    </row>
    <row r="41" spans="2:12" ht="80.099999999999994" customHeight="1" thickTop="1" thickBot="1" x14ac:dyDescent="0.3">
      <c r="B41" s="124"/>
      <c r="C41" s="125"/>
      <c r="D41" s="291"/>
      <c r="E41" s="291"/>
      <c r="F41" s="291"/>
      <c r="G41" s="125"/>
      <c r="H41" s="125"/>
      <c r="I41" s="112"/>
      <c r="J41" s="115"/>
      <c r="K41" s="292"/>
      <c r="L41" s="293"/>
    </row>
    <row r="42" spans="2:12" ht="80.099999999999994" customHeight="1" thickTop="1" thickBot="1" x14ac:dyDescent="0.3">
      <c r="B42" s="124"/>
      <c r="C42" s="125"/>
      <c r="D42" s="291"/>
      <c r="E42" s="291"/>
      <c r="F42" s="291"/>
      <c r="G42" s="125"/>
      <c r="H42" s="125"/>
      <c r="I42" s="112"/>
      <c r="J42" s="115"/>
      <c r="K42" s="292"/>
      <c r="L42" s="293"/>
    </row>
    <row r="43" spans="2:12" ht="80.099999999999994" customHeight="1" thickTop="1" thickBot="1" x14ac:dyDescent="0.3">
      <c r="B43" s="124"/>
      <c r="C43" s="125"/>
      <c r="D43" s="291"/>
      <c r="E43" s="291"/>
      <c r="F43" s="291"/>
      <c r="G43" s="125"/>
      <c r="H43" s="125"/>
      <c r="I43" s="112"/>
      <c r="J43" s="115"/>
      <c r="K43" s="292"/>
      <c r="L43" s="293"/>
    </row>
    <row r="44" spans="2:12" ht="80.099999999999994" customHeight="1" thickTop="1" thickBot="1" x14ac:dyDescent="0.3">
      <c r="B44" s="124"/>
      <c r="C44" s="125"/>
      <c r="D44" s="291"/>
      <c r="E44" s="291"/>
      <c r="F44" s="291"/>
      <c r="G44" s="125"/>
      <c r="H44" s="125"/>
      <c r="I44" s="112"/>
      <c r="J44" s="115"/>
      <c r="K44" s="292"/>
      <c r="L44" s="293"/>
    </row>
    <row r="45" spans="2:12" ht="80.099999999999994" customHeight="1" thickTop="1" thickBot="1" x14ac:dyDescent="0.3">
      <c r="B45" s="124"/>
      <c r="C45" s="125"/>
      <c r="D45" s="291"/>
      <c r="E45" s="291"/>
      <c r="F45" s="291"/>
      <c r="G45" s="125"/>
      <c r="H45" s="125"/>
      <c r="I45" s="112"/>
      <c r="J45" s="115"/>
      <c r="K45" s="292"/>
      <c r="L45" s="293"/>
    </row>
    <row r="46" spans="2:12" ht="80.099999999999994" customHeight="1" thickTop="1" thickBot="1" x14ac:dyDescent="0.3">
      <c r="B46" s="124"/>
      <c r="C46" s="125"/>
      <c r="D46" s="291"/>
      <c r="E46" s="291"/>
      <c r="F46" s="291"/>
      <c r="G46" s="125"/>
      <c r="H46" s="125"/>
      <c r="I46" s="112"/>
      <c r="J46" s="115"/>
      <c r="K46" s="292"/>
      <c r="L46" s="293"/>
    </row>
    <row r="47" spans="2:12" ht="80.099999999999994" customHeight="1" thickTop="1" thickBot="1" x14ac:dyDescent="0.3">
      <c r="B47" s="124"/>
      <c r="C47" s="125"/>
      <c r="D47" s="291"/>
      <c r="E47" s="291"/>
      <c r="F47" s="291"/>
      <c r="G47" s="125"/>
      <c r="H47" s="125"/>
      <c r="I47" s="112"/>
      <c r="J47" s="115"/>
      <c r="K47" s="292"/>
      <c r="L47" s="293"/>
    </row>
    <row r="48" spans="2:12" ht="80.099999999999994" customHeight="1" thickTop="1" thickBot="1" x14ac:dyDescent="0.3">
      <c r="B48" s="124"/>
      <c r="C48" s="125"/>
      <c r="D48" s="291"/>
      <c r="E48" s="291"/>
      <c r="F48" s="291"/>
      <c r="G48" s="125"/>
      <c r="H48" s="125"/>
      <c r="I48" s="112"/>
      <c r="J48" s="115"/>
      <c r="K48" s="292"/>
      <c r="L48" s="293"/>
    </row>
    <row r="49" spans="2:12" ht="80.099999999999994" customHeight="1" thickTop="1" thickBot="1" x14ac:dyDescent="0.3">
      <c r="B49" s="124"/>
      <c r="C49" s="125"/>
      <c r="D49" s="291"/>
      <c r="E49" s="291"/>
      <c r="F49" s="291"/>
      <c r="G49" s="125"/>
      <c r="H49" s="125"/>
      <c r="I49" s="112"/>
      <c r="J49" s="115"/>
      <c r="K49" s="292"/>
      <c r="L49" s="293"/>
    </row>
    <row r="50" spans="2:12" ht="80.099999999999994" customHeight="1" thickTop="1" thickBot="1" x14ac:dyDescent="0.3">
      <c r="B50" s="124"/>
      <c r="C50" s="125"/>
      <c r="D50" s="291"/>
      <c r="E50" s="291"/>
      <c r="F50" s="291"/>
      <c r="G50" s="125"/>
      <c r="H50" s="125"/>
      <c r="I50" s="112"/>
      <c r="J50" s="115"/>
      <c r="K50" s="292"/>
      <c r="L50" s="293"/>
    </row>
    <row r="51" spans="2:12" ht="80.099999999999994" customHeight="1" thickTop="1" thickBot="1" x14ac:dyDescent="0.3">
      <c r="B51" s="124"/>
      <c r="C51" s="125"/>
      <c r="D51" s="291"/>
      <c r="E51" s="291"/>
      <c r="F51" s="291"/>
      <c r="G51" s="125"/>
      <c r="H51" s="125"/>
      <c r="I51" s="112"/>
      <c r="J51" s="115"/>
      <c r="K51" s="292"/>
      <c r="L51" s="293"/>
    </row>
    <row r="52" spans="2:12" ht="80.099999999999994" customHeight="1" thickTop="1" thickBot="1" x14ac:dyDescent="0.3">
      <c r="B52" s="124"/>
      <c r="C52" s="125"/>
      <c r="D52" s="291"/>
      <c r="E52" s="291"/>
      <c r="F52" s="291"/>
      <c r="G52" s="125"/>
      <c r="H52" s="125"/>
      <c r="I52" s="112"/>
      <c r="J52" s="115"/>
      <c r="K52" s="292"/>
      <c r="L52" s="293"/>
    </row>
    <row r="53" spans="2:12" ht="80.099999999999994" customHeight="1" thickTop="1" thickBot="1" x14ac:dyDescent="0.3">
      <c r="B53" s="124"/>
      <c r="C53" s="125"/>
      <c r="D53" s="291"/>
      <c r="E53" s="291"/>
      <c r="F53" s="291"/>
      <c r="G53" s="125"/>
      <c r="H53" s="125"/>
      <c r="I53" s="112"/>
      <c r="J53" s="115"/>
      <c r="K53" s="292"/>
      <c r="L53" s="293"/>
    </row>
    <row r="54" spans="2:12" ht="80.099999999999994" customHeight="1" thickTop="1" thickBot="1" x14ac:dyDescent="0.3">
      <c r="B54" s="124"/>
      <c r="C54" s="125"/>
      <c r="D54" s="291"/>
      <c r="E54" s="291"/>
      <c r="F54" s="291"/>
      <c r="G54" s="125"/>
      <c r="H54" s="125"/>
      <c r="I54" s="112"/>
      <c r="J54" s="115"/>
      <c r="K54" s="292"/>
      <c r="L54" s="293"/>
    </row>
    <row r="55" spans="2:12" ht="80.099999999999994" customHeight="1" thickTop="1" thickBot="1" x14ac:dyDescent="0.3">
      <c r="B55" s="124"/>
      <c r="C55" s="125"/>
      <c r="D55" s="291"/>
      <c r="E55" s="291"/>
      <c r="F55" s="291"/>
      <c r="G55" s="125"/>
      <c r="H55" s="125"/>
      <c r="I55" s="112"/>
      <c r="J55" s="115"/>
      <c r="K55" s="292"/>
      <c r="L55" s="293"/>
    </row>
    <row r="56" spans="2:12" ht="80.099999999999994" customHeight="1" thickTop="1" thickBot="1" x14ac:dyDescent="0.3">
      <c r="B56" s="124"/>
      <c r="C56" s="125"/>
      <c r="D56" s="291"/>
      <c r="E56" s="291"/>
      <c r="F56" s="291"/>
      <c r="G56" s="125"/>
      <c r="H56" s="125"/>
      <c r="I56" s="112"/>
      <c r="J56" s="115"/>
      <c r="K56" s="292"/>
      <c r="L56" s="293"/>
    </row>
    <row r="57" spans="2:12" ht="80.099999999999994" customHeight="1" thickTop="1" thickBot="1" x14ac:dyDescent="0.3">
      <c r="B57" s="124"/>
      <c r="C57" s="125"/>
      <c r="D57" s="291"/>
      <c r="E57" s="291"/>
      <c r="F57" s="291"/>
      <c r="G57" s="125"/>
      <c r="H57" s="125"/>
      <c r="I57" s="112"/>
      <c r="J57" s="115"/>
      <c r="K57" s="292"/>
      <c r="L57" s="293"/>
    </row>
    <row r="58" spans="2:12" ht="80.099999999999994" customHeight="1" thickTop="1" thickBot="1" x14ac:dyDescent="0.3">
      <c r="B58" s="124"/>
      <c r="C58" s="125"/>
      <c r="D58" s="291"/>
      <c r="E58" s="291"/>
      <c r="F58" s="291"/>
      <c r="G58" s="125"/>
      <c r="H58" s="125"/>
      <c r="I58" s="112"/>
      <c r="J58" s="115"/>
      <c r="K58" s="292"/>
      <c r="L58" s="293"/>
    </row>
    <row r="59" spans="2:12" ht="80.099999999999994" customHeight="1" thickTop="1" thickBot="1" x14ac:dyDescent="0.3">
      <c r="B59" s="124"/>
      <c r="C59" s="125"/>
      <c r="D59" s="291"/>
      <c r="E59" s="291"/>
      <c r="F59" s="291"/>
      <c r="G59" s="125"/>
      <c r="H59" s="125"/>
      <c r="I59" s="112"/>
      <c r="J59" s="115"/>
      <c r="K59" s="292"/>
      <c r="L59" s="293"/>
    </row>
    <row r="60" spans="2:12" ht="80.099999999999994" customHeight="1" thickTop="1" thickBot="1" x14ac:dyDescent="0.3">
      <c r="B60" s="124"/>
      <c r="C60" s="125"/>
      <c r="D60" s="291"/>
      <c r="E60" s="291"/>
      <c r="F60" s="291"/>
      <c r="G60" s="125"/>
      <c r="H60" s="125"/>
      <c r="I60" s="112"/>
      <c r="J60" s="115"/>
      <c r="K60" s="292"/>
      <c r="L60" s="293"/>
    </row>
    <row r="61" spans="2:12" ht="80.099999999999994" customHeight="1" thickTop="1" thickBot="1" x14ac:dyDescent="0.3">
      <c r="B61" s="124"/>
      <c r="C61" s="125"/>
      <c r="D61" s="291"/>
      <c r="E61" s="291"/>
      <c r="F61" s="291"/>
      <c r="G61" s="125"/>
      <c r="H61" s="125"/>
      <c r="I61" s="112"/>
      <c r="J61" s="115"/>
      <c r="K61" s="292"/>
      <c r="L61" s="293"/>
    </row>
    <row r="62" spans="2:12" ht="80.099999999999994" customHeight="1" thickTop="1" thickBot="1" x14ac:dyDescent="0.3">
      <c r="B62" s="124"/>
      <c r="C62" s="125"/>
      <c r="D62" s="291"/>
      <c r="E62" s="291"/>
      <c r="F62" s="291"/>
      <c r="G62" s="125"/>
      <c r="H62" s="125"/>
      <c r="I62" s="112"/>
      <c r="J62" s="115"/>
      <c r="K62" s="292"/>
      <c r="L62" s="293"/>
    </row>
    <row r="63" spans="2:12" ht="80.099999999999994" customHeight="1" thickTop="1" thickBot="1" x14ac:dyDescent="0.3">
      <c r="B63" s="124"/>
      <c r="C63" s="125"/>
      <c r="D63" s="291"/>
      <c r="E63" s="291"/>
      <c r="F63" s="291"/>
      <c r="G63" s="125"/>
      <c r="H63" s="125"/>
      <c r="I63" s="112"/>
      <c r="J63" s="115"/>
      <c r="K63" s="292"/>
      <c r="L63" s="293"/>
    </row>
    <row r="64" spans="2:12" ht="80.099999999999994" customHeight="1" thickTop="1" thickBot="1" x14ac:dyDescent="0.3">
      <c r="B64" s="124"/>
      <c r="C64" s="125"/>
      <c r="D64" s="291"/>
      <c r="E64" s="291"/>
      <c r="F64" s="291"/>
      <c r="G64" s="125"/>
      <c r="H64" s="125"/>
      <c r="I64" s="112"/>
      <c r="J64" s="115"/>
      <c r="K64" s="292"/>
      <c r="L64" s="293"/>
    </row>
    <row r="65" spans="2:12" ht="80.099999999999994" customHeight="1" thickTop="1" thickBot="1" x14ac:dyDescent="0.3">
      <c r="B65" s="124"/>
      <c r="C65" s="125"/>
      <c r="D65" s="291"/>
      <c r="E65" s="291"/>
      <c r="F65" s="291"/>
      <c r="G65" s="125"/>
      <c r="H65" s="125"/>
      <c r="I65" s="112"/>
      <c r="J65" s="115"/>
      <c r="K65" s="292"/>
      <c r="L65" s="293"/>
    </row>
    <row r="66" spans="2:12" ht="80.099999999999994" customHeight="1" thickTop="1" thickBot="1" x14ac:dyDescent="0.3">
      <c r="B66" s="124"/>
      <c r="C66" s="125"/>
      <c r="D66" s="291"/>
      <c r="E66" s="291"/>
      <c r="F66" s="291"/>
      <c r="G66" s="125"/>
      <c r="H66" s="125"/>
      <c r="I66" s="112"/>
      <c r="J66" s="115"/>
      <c r="K66" s="292"/>
      <c r="L66" s="293"/>
    </row>
    <row r="67" spans="2:12" ht="80.099999999999994" customHeight="1" thickTop="1" thickBot="1" x14ac:dyDescent="0.3">
      <c r="B67" s="124"/>
      <c r="C67" s="125"/>
      <c r="D67" s="291"/>
      <c r="E67" s="291"/>
      <c r="F67" s="291"/>
      <c r="G67" s="125"/>
      <c r="H67" s="125"/>
      <c r="I67" s="112"/>
      <c r="J67" s="115"/>
      <c r="K67" s="292"/>
      <c r="L67" s="293"/>
    </row>
    <row r="68" spans="2:12" ht="80.099999999999994" customHeight="1" thickTop="1" thickBot="1" x14ac:dyDescent="0.3">
      <c r="B68" s="124"/>
      <c r="C68" s="125"/>
      <c r="D68" s="291"/>
      <c r="E68" s="291"/>
      <c r="F68" s="291"/>
      <c r="G68" s="125"/>
      <c r="H68" s="125"/>
      <c r="I68" s="112"/>
      <c r="J68" s="115"/>
      <c r="K68" s="292"/>
      <c r="L68" s="293"/>
    </row>
    <row r="69" spans="2:12" ht="80.099999999999994" customHeight="1" thickTop="1" thickBot="1" x14ac:dyDescent="0.3">
      <c r="B69" s="124"/>
      <c r="C69" s="125"/>
      <c r="D69" s="291"/>
      <c r="E69" s="291"/>
      <c r="F69" s="291"/>
      <c r="G69" s="125"/>
      <c r="H69" s="125"/>
      <c r="I69" s="125"/>
      <c r="J69" s="125"/>
      <c r="K69" s="292"/>
      <c r="L69" s="293"/>
    </row>
    <row r="70" spans="2:12" ht="15.75" thickTop="1" x14ac:dyDescent="0.25"/>
  </sheetData>
  <mergeCells count="133">
    <mergeCell ref="D67:F67"/>
    <mergeCell ref="K67:L67"/>
    <mergeCell ref="D68:F68"/>
    <mergeCell ref="K68:L68"/>
    <mergeCell ref="D69:F69"/>
    <mergeCell ref="K69:L69"/>
    <mergeCell ref="D64:F64"/>
    <mergeCell ref="K64:L64"/>
    <mergeCell ref="D65:F65"/>
    <mergeCell ref="K65:L65"/>
    <mergeCell ref="D66:F66"/>
    <mergeCell ref="K66:L66"/>
    <mergeCell ref="D61:F61"/>
    <mergeCell ref="K61:L61"/>
    <mergeCell ref="D62:F62"/>
    <mergeCell ref="K62:L62"/>
    <mergeCell ref="D63:F63"/>
    <mergeCell ref="K63:L63"/>
    <mergeCell ref="D58:F58"/>
    <mergeCell ref="K58:L58"/>
    <mergeCell ref="D59:F59"/>
    <mergeCell ref="K59:L59"/>
    <mergeCell ref="D60:F60"/>
    <mergeCell ref="K60:L60"/>
    <mergeCell ref="D55:F55"/>
    <mergeCell ref="K55:L55"/>
    <mergeCell ref="D56:F56"/>
    <mergeCell ref="K56:L56"/>
    <mergeCell ref="D57:F57"/>
    <mergeCell ref="K57:L57"/>
    <mergeCell ref="D52:F52"/>
    <mergeCell ref="K52:L52"/>
    <mergeCell ref="D53:F53"/>
    <mergeCell ref="K53:L53"/>
    <mergeCell ref="D54:F54"/>
    <mergeCell ref="K54:L54"/>
    <mergeCell ref="D49:F49"/>
    <mergeCell ref="K49:L49"/>
    <mergeCell ref="D50:F50"/>
    <mergeCell ref="K50:L50"/>
    <mergeCell ref="D51:F51"/>
    <mergeCell ref="K51:L51"/>
    <mergeCell ref="D46:F46"/>
    <mergeCell ref="K46:L46"/>
    <mergeCell ref="D47:F47"/>
    <mergeCell ref="K47:L47"/>
    <mergeCell ref="D48:F48"/>
    <mergeCell ref="K48:L48"/>
    <mergeCell ref="D43:F43"/>
    <mergeCell ref="K43:L43"/>
    <mergeCell ref="D44:F44"/>
    <mergeCell ref="K44:L44"/>
    <mergeCell ref="D45:F45"/>
    <mergeCell ref="K45:L45"/>
    <mergeCell ref="D40:F40"/>
    <mergeCell ref="K40:L40"/>
    <mergeCell ref="D41:F41"/>
    <mergeCell ref="K41:L41"/>
    <mergeCell ref="D42:F42"/>
    <mergeCell ref="K42:L42"/>
    <mergeCell ref="D37:F37"/>
    <mergeCell ref="K37:L37"/>
    <mergeCell ref="D38:F38"/>
    <mergeCell ref="K38:L38"/>
    <mergeCell ref="D39:F39"/>
    <mergeCell ref="K39:L39"/>
    <mergeCell ref="D34:F34"/>
    <mergeCell ref="K34:L34"/>
    <mergeCell ref="D35:F35"/>
    <mergeCell ref="K35:L35"/>
    <mergeCell ref="D36:F36"/>
    <mergeCell ref="K36:L36"/>
    <mergeCell ref="D31:F31"/>
    <mergeCell ref="K31:L31"/>
    <mergeCell ref="D32:F32"/>
    <mergeCell ref="K32:L32"/>
    <mergeCell ref="D33:F33"/>
    <mergeCell ref="K33:L33"/>
    <mergeCell ref="D28:F28"/>
    <mergeCell ref="K28:L28"/>
    <mergeCell ref="D29:F29"/>
    <mergeCell ref="K29:L29"/>
    <mergeCell ref="D30:F30"/>
    <mergeCell ref="K30:L30"/>
    <mergeCell ref="D25:F25"/>
    <mergeCell ref="K25:L25"/>
    <mergeCell ref="D26:F26"/>
    <mergeCell ref="K26:L26"/>
    <mergeCell ref="D27:F27"/>
    <mergeCell ref="K27:L27"/>
    <mergeCell ref="D22:F22"/>
    <mergeCell ref="K22:L22"/>
    <mergeCell ref="D23:F23"/>
    <mergeCell ref="K23:L23"/>
    <mergeCell ref="D24:F24"/>
    <mergeCell ref="K24:L24"/>
    <mergeCell ref="D19:F19"/>
    <mergeCell ref="K19:L19"/>
    <mergeCell ref="D20:F20"/>
    <mergeCell ref="K20:L20"/>
    <mergeCell ref="D21:F21"/>
    <mergeCell ref="K21:L21"/>
    <mergeCell ref="D16:F16"/>
    <mergeCell ref="K16:L16"/>
    <mergeCell ref="D17:F17"/>
    <mergeCell ref="K17:L17"/>
    <mergeCell ref="D18:F18"/>
    <mergeCell ref="K18:L18"/>
    <mergeCell ref="D13:F13"/>
    <mergeCell ref="K13:L13"/>
    <mergeCell ref="D14:F14"/>
    <mergeCell ref="K14:L14"/>
    <mergeCell ref="D15:F15"/>
    <mergeCell ref="K15:L15"/>
    <mergeCell ref="D10:F10"/>
    <mergeCell ref="K10:L10"/>
    <mergeCell ref="D11:F11"/>
    <mergeCell ref="K11:L11"/>
    <mergeCell ref="D12:F12"/>
    <mergeCell ref="K12:L12"/>
    <mergeCell ref="D7:F7"/>
    <mergeCell ref="K7:L7"/>
    <mergeCell ref="D8:F8"/>
    <mergeCell ref="K8:L8"/>
    <mergeCell ref="D9:F9"/>
    <mergeCell ref="K9:L9"/>
    <mergeCell ref="B2:C4"/>
    <mergeCell ref="D2:K3"/>
    <mergeCell ref="G4:I4"/>
    <mergeCell ref="J4:K4"/>
    <mergeCell ref="B5:L5"/>
    <mergeCell ref="D6:F6"/>
    <mergeCell ref="K6:L6"/>
  </mergeCells>
  <conditionalFormatting sqref="I7:I68">
    <cfRule type="cellIs" dxfId="7" priority="5" operator="equal">
      <formula>"Atrasado"</formula>
    </cfRule>
    <cfRule type="cellIs" dxfId="6" priority="6" operator="equal">
      <formula>"Resolvido"</formula>
    </cfRule>
    <cfRule type="cellIs" dxfId="5" priority="7" operator="equal">
      <formula>"Em andamento"</formula>
    </cfRule>
    <cfRule type="cellIs" dxfId="4" priority="8" operator="equal">
      <formula>"Aberto"</formula>
    </cfRule>
  </conditionalFormatting>
  <conditionalFormatting sqref="K7:L69">
    <cfRule type="cellIs" dxfId="3" priority="1" operator="equal">
      <formula>"Aberto"</formula>
    </cfRule>
    <cfRule type="cellIs" dxfId="2" priority="2" operator="equal">
      <formula>"Em andamento"</formula>
    </cfRule>
    <cfRule type="cellIs" dxfId="1" priority="3" operator="equal">
      <formula>"Resolvido"</formula>
    </cfRule>
    <cfRule type="cellIs" dxfId="0" priority="4" operator="equal">
      <formula>"Atrasado"</formula>
    </cfRule>
  </conditionalFormatting>
  <dataValidations count="2">
    <dataValidation type="list" allowBlank="1" showInputMessage="1" showErrorMessage="1" promptTitle="Selecionar" prompt="Selecione uma das opções" sqref="D7:F69" xr:uid="{0ABBF018-985C-4E06-B59C-CB5C6678D17B}">
      <formula1>"Registro,Problema"</formula1>
    </dataValidation>
    <dataValidation type="list" allowBlank="1" showInputMessage="1" showErrorMessage="1" sqref="K7:L69" xr:uid="{43888CE7-45E6-45A3-AD73-C7880614410E}">
      <formula1>"Aberto,Em andamento,Resolvido,Atrasado"</formula1>
    </dataValidation>
  </dataValidation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9CD87-1E00-48E8-9694-223ED8B5D1FF}">
  <sheetPr>
    <tabColor theme="4" tint="0.39997558519241921"/>
    <pageSetUpPr fitToPage="1"/>
  </sheetPr>
  <dimension ref="A1:B31"/>
  <sheetViews>
    <sheetView zoomScale="150" zoomScaleNormal="150" workbookViewId="0">
      <selection activeCell="Y4" sqref="Y4"/>
    </sheetView>
  </sheetViews>
  <sheetFormatPr defaultRowHeight="15" x14ac:dyDescent="0.25"/>
  <cols>
    <col min="1" max="1" width="35.85546875" customWidth="1"/>
    <col min="2" max="2" width="75.42578125" customWidth="1"/>
  </cols>
  <sheetData>
    <row r="1" spans="1:2" x14ac:dyDescent="0.25">
      <c r="A1" s="78"/>
      <c r="B1" s="78"/>
    </row>
    <row r="2" spans="1:2" ht="15.75" x14ac:dyDescent="0.25">
      <c r="A2" s="79" t="s">
        <v>337</v>
      </c>
      <c r="B2" s="80"/>
    </row>
    <row r="3" spans="1:2" ht="15.75" x14ac:dyDescent="0.25">
      <c r="A3" s="80"/>
      <c r="B3" s="80"/>
    </row>
    <row r="4" spans="1:2" ht="15.75" x14ac:dyDescent="0.25">
      <c r="A4" s="81" t="s">
        <v>338</v>
      </c>
      <c r="B4" s="81" t="s">
        <v>339</v>
      </c>
    </row>
    <row r="5" spans="1:2" ht="36.75" customHeight="1" x14ac:dyDescent="0.25">
      <c r="A5" s="82" t="s">
        <v>168</v>
      </c>
      <c r="B5" s="83" t="s">
        <v>340</v>
      </c>
    </row>
    <row r="6" spans="1:2" ht="33.75" customHeight="1" x14ac:dyDescent="0.25">
      <c r="A6" s="84" t="s">
        <v>169</v>
      </c>
      <c r="B6" s="85" t="s">
        <v>341</v>
      </c>
    </row>
    <row r="7" spans="1:2" ht="39" customHeight="1" x14ac:dyDescent="0.25">
      <c r="A7" s="82" t="s">
        <v>178</v>
      </c>
      <c r="B7" s="83" t="s">
        <v>342</v>
      </c>
    </row>
    <row r="8" spans="1:2" ht="94.5" x14ac:dyDescent="0.25">
      <c r="A8" s="84" t="s">
        <v>182</v>
      </c>
      <c r="B8" s="85" t="s">
        <v>343</v>
      </c>
    </row>
    <row r="9" spans="1:2" ht="63" x14ac:dyDescent="0.25">
      <c r="A9" s="82" t="s">
        <v>189</v>
      </c>
      <c r="B9" s="83" t="s">
        <v>344</v>
      </c>
    </row>
    <row r="10" spans="1:2" ht="98.25" customHeight="1" x14ac:dyDescent="0.25">
      <c r="A10" s="84" t="s">
        <v>345</v>
      </c>
      <c r="B10" s="85" t="s">
        <v>346</v>
      </c>
    </row>
    <row r="11" spans="1:2" ht="52.5" customHeight="1" x14ac:dyDescent="0.25">
      <c r="A11" s="82" t="s">
        <v>196</v>
      </c>
      <c r="B11" s="83" t="s">
        <v>347</v>
      </c>
    </row>
    <row r="12" spans="1:2" ht="48" customHeight="1" x14ac:dyDescent="0.25">
      <c r="A12" s="84" t="s">
        <v>197</v>
      </c>
      <c r="B12" s="85" t="s">
        <v>348</v>
      </c>
    </row>
    <row r="13" spans="1:2" ht="46.5" customHeight="1" x14ac:dyDescent="0.25">
      <c r="A13" s="82" t="s">
        <v>349</v>
      </c>
      <c r="B13" s="83" t="s">
        <v>350</v>
      </c>
    </row>
    <row r="14" spans="1:2" ht="31.5" x14ac:dyDescent="0.25">
      <c r="A14" s="84" t="s">
        <v>201</v>
      </c>
      <c r="B14" s="85" t="s">
        <v>351</v>
      </c>
    </row>
    <row r="15" spans="1:2" ht="69.75" customHeight="1" x14ac:dyDescent="0.25">
      <c r="A15" s="82" t="s">
        <v>352</v>
      </c>
      <c r="B15" s="83" t="s">
        <v>353</v>
      </c>
    </row>
    <row r="16" spans="1:2" ht="204.75" x14ac:dyDescent="0.25">
      <c r="A16" s="84" t="s">
        <v>354</v>
      </c>
      <c r="B16" s="85" t="s">
        <v>355</v>
      </c>
    </row>
    <row r="17" spans="1:2" ht="110.25" x14ac:dyDescent="0.25">
      <c r="A17" s="82" t="s">
        <v>207</v>
      </c>
      <c r="B17" s="83" t="s">
        <v>356</v>
      </c>
    </row>
    <row r="18" spans="1:2" ht="86.25" customHeight="1" x14ac:dyDescent="0.25">
      <c r="A18" s="84" t="s">
        <v>208</v>
      </c>
      <c r="B18" s="85" t="s">
        <v>357</v>
      </c>
    </row>
    <row r="19" spans="1:2" ht="31.5" x14ac:dyDescent="0.25">
      <c r="A19" s="82" t="s">
        <v>358</v>
      </c>
      <c r="B19" s="83" t="s">
        <v>359</v>
      </c>
    </row>
    <row r="20" spans="1:2" ht="31.5" x14ac:dyDescent="0.25">
      <c r="A20" s="84" t="s">
        <v>360</v>
      </c>
      <c r="B20" s="85" t="s">
        <v>361</v>
      </c>
    </row>
    <row r="21" spans="1:2" ht="78.75" x14ac:dyDescent="0.25">
      <c r="A21" s="82" t="s">
        <v>212</v>
      </c>
      <c r="B21" s="83" t="s">
        <v>362</v>
      </c>
    </row>
    <row r="22" spans="1:2" ht="31.5" x14ac:dyDescent="0.25">
      <c r="A22" s="84" t="s">
        <v>363</v>
      </c>
      <c r="B22" s="85" t="s">
        <v>364</v>
      </c>
    </row>
    <row r="23" spans="1:2" ht="47.25" x14ac:dyDescent="0.25">
      <c r="A23" s="82" t="s">
        <v>220</v>
      </c>
      <c r="B23" s="83" t="s">
        <v>365</v>
      </c>
    </row>
    <row r="24" spans="1:2" ht="47.25" x14ac:dyDescent="0.25">
      <c r="A24" s="84" t="s">
        <v>366</v>
      </c>
      <c r="B24" s="85" t="s">
        <v>367</v>
      </c>
    </row>
    <row r="25" spans="1:2" ht="110.25" x14ac:dyDescent="0.25">
      <c r="A25" s="82" t="s">
        <v>368</v>
      </c>
      <c r="B25" s="83" t="s">
        <v>369</v>
      </c>
    </row>
    <row r="26" spans="1:2" ht="31.5" x14ac:dyDescent="0.25">
      <c r="A26" s="84" t="s">
        <v>226</v>
      </c>
      <c r="B26" s="85" t="s">
        <v>370</v>
      </c>
    </row>
    <row r="27" spans="1:2" ht="31.5" x14ac:dyDescent="0.25">
      <c r="A27" s="82" t="s">
        <v>371</v>
      </c>
      <c r="B27" s="83" t="s">
        <v>372</v>
      </c>
    </row>
    <row r="28" spans="1:2" ht="115.5" customHeight="1" x14ac:dyDescent="0.25">
      <c r="A28" s="84" t="s">
        <v>211</v>
      </c>
      <c r="B28" s="85" t="s">
        <v>373</v>
      </c>
    </row>
    <row r="29" spans="1:2" x14ac:dyDescent="0.25">
      <c r="A29" s="78"/>
      <c r="B29" s="78"/>
    </row>
    <row r="30" spans="1:2" x14ac:dyDescent="0.25">
      <c r="A30" s="86" t="s">
        <v>374</v>
      </c>
      <c r="B30" s="78"/>
    </row>
    <row r="31" spans="1:2" x14ac:dyDescent="0.25">
      <c r="A31" s="78" t="s">
        <v>375</v>
      </c>
      <c r="B31" s="78"/>
    </row>
  </sheetData>
  <sheetProtection algorithmName="SHA-512" hashValue="GnjBzqWAGrZBpbgdfn56euSoklwqp/mRnkVedSKZjHvO0L9PqoG2+B+F03Dt4SwbaoR7bYp3ULNty1q9M/SwjA==" saltValue="dhdnTNob12HdgM54hr8pwA==" spinCount="100000" sheet="1" objects="1" scenarios="1" selectLockedCells="1" selectUnlockedCells="1"/>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B122F-C4B5-4D29-9A48-C0CE44F289DD}">
  <sheetPr codeName="Planilha11">
    <tabColor rgb="FF00B050"/>
    <pageSetUpPr fitToPage="1"/>
  </sheetPr>
  <dimension ref="B2:G37"/>
  <sheetViews>
    <sheetView showGridLines="0" topLeftCell="A11" zoomScaleNormal="100" zoomScaleSheetLayoutView="130" workbookViewId="0">
      <selection activeCell="J23" sqref="J23"/>
    </sheetView>
  </sheetViews>
  <sheetFormatPr defaultColWidth="8.85546875" defaultRowHeight="15" x14ac:dyDescent="0.25"/>
  <cols>
    <col min="1" max="1" width="2.140625" customWidth="1"/>
    <col min="2" max="2" width="46.140625" customWidth="1"/>
    <col min="3" max="3" width="56.7109375" customWidth="1"/>
    <col min="4" max="4" width="13.85546875" customWidth="1"/>
    <col min="5" max="5" width="14.28515625" customWidth="1"/>
    <col min="6" max="6" width="14" customWidth="1"/>
  </cols>
  <sheetData>
    <row r="2" spans="2:7" x14ac:dyDescent="0.25">
      <c r="B2" s="152" t="s">
        <v>70</v>
      </c>
      <c r="C2" s="173" t="s">
        <v>71</v>
      </c>
      <c r="D2" s="174" t="s">
        <v>72</v>
      </c>
      <c r="E2" s="176" t="s">
        <v>73</v>
      </c>
      <c r="F2" s="178" t="s">
        <v>74</v>
      </c>
    </row>
    <row r="3" spans="2:7" x14ac:dyDescent="0.25">
      <c r="B3" s="172"/>
      <c r="C3" s="173"/>
      <c r="D3" s="175"/>
      <c r="E3" s="177"/>
      <c r="F3" s="179"/>
    </row>
    <row r="4" spans="2:7" ht="18.75" x14ac:dyDescent="0.25">
      <c r="B4" s="172"/>
      <c r="C4" s="173"/>
      <c r="D4" s="2" t="s">
        <v>65</v>
      </c>
      <c r="E4" s="1" t="s">
        <v>75</v>
      </c>
      <c r="F4" s="3" t="s">
        <v>376</v>
      </c>
    </row>
    <row r="5" spans="2:7" ht="15.75" thickBot="1" x14ac:dyDescent="0.3">
      <c r="B5" s="163" t="s">
        <v>77</v>
      </c>
      <c r="C5" s="163"/>
      <c r="D5" s="163"/>
      <c r="E5" s="163"/>
      <c r="F5" s="163"/>
    </row>
    <row r="6" spans="2:7" ht="16.5" thickTop="1" thickBot="1" x14ac:dyDescent="0.3">
      <c r="B6" s="4" t="s">
        <v>78</v>
      </c>
      <c r="C6" s="305" t="s">
        <v>66</v>
      </c>
      <c r="D6" s="305"/>
      <c r="E6" s="305"/>
      <c r="F6" s="306"/>
    </row>
    <row r="7" spans="2:7" ht="16.5" customHeight="1" thickTop="1" thickBot="1" x14ac:dyDescent="0.3">
      <c r="B7" s="4" t="s">
        <v>79</v>
      </c>
      <c r="C7" s="307" t="s">
        <v>377</v>
      </c>
      <c r="D7" s="308"/>
      <c r="E7" s="308"/>
      <c r="F7" s="309"/>
      <c r="G7" t="s">
        <v>378</v>
      </c>
    </row>
    <row r="8" spans="2:7" ht="16.5" thickTop="1" thickBot="1" x14ac:dyDescent="0.3">
      <c r="B8" s="4" t="s">
        <v>80</v>
      </c>
      <c r="C8" s="310" t="s">
        <v>379</v>
      </c>
      <c r="D8" s="310"/>
      <c r="E8" s="310"/>
      <c r="F8" s="311"/>
      <c r="G8" t="s">
        <v>378</v>
      </c>
    </row>
    <row r="9" spans="2:7" ht="30" x14ac:dyDescent="0.25">
      <c r="B9" s="4" t="s">
        <v>81</v>
      </c>
      <c r="C9" s="312" t="s">
        <v>380</v>
      </c>
      <c r="D9" s="312"/>
      <c r="E9" s="312"/>
      <c r="F9" s="313"/>
      <c r="G9" t="s">
        <v>378</v>
      </c>
    </row>
    <row r="10" spans="2:7" ht="16.5" thickTop="1" thickBot="1" x14ac:dyDescent="0.3">
      <c r="B10" s="4" t="s">
        <v>83</v>
      </c>
      <c r="C10" s="303">
        <v>45658</v>
      </c>
      <c r="D10" s="303"/>
      <c r="E10" s="303"/>
      <c r="F10" s="304"/>
      <c r="G10" t="s">
        <v>378</v>
      </c>
    </row>
    <row r="11" spans="2:7" ht="16.5" thickTop="1" thickBot="1" x14ac:dyDescent="0.3">
      <c r="B11" s="4" t="s">
        <v>84</v>
      </c>
      <c r="C11" s="303">
        <v>45992</v>
      </c>
      <c r="D11" s="303"/>
      <c r="E11" s="303"/>
      <c r="F11" s="304"/>
      <c r="G11" t="s">
        <v>378</v>
      </c>
    </row>
    <row r="12" spans="2:7" ht="16.5" thickTop="1" thickBot="1" x14ac:dyDescent="0.3">
      <c r="B12" s="4" t="s">
        <v>85</v>
      </c>
      <c r="C12" s="183" t="s">
        <v>381</v>
      </c>
      <c r="D12" s="183"/>
      <c r="E12" s="183"/>
      <c r="F12" s="184"/>
    </row>
    <row r="13" spans="2:7" ht="16.5" thickTop="1" thickBot="1" x14ac:dyDescent="0.3">
      <c r="B13" s="4" t="s">
        <v>87</v>
      </c>
      <c r="C13" s="183" t="s">
        <v>382</v>
      </c>
      <c r="D13" s="183"/>
      <c r="E13" s="183"/>
      <c r="F13" s="184"/>
    </row>
    <row r="14" spans="2:7" ht="16.5" thickTop="1" thickBot="1" x14ac:dyDescent="0.3">
      <c r="B14" s="4" t="s">
        <v>89</v>
      </c>
      <c r="C14" s="307" t="s">
        <v>383</v>
      </c>
      <c r="D14" s="307"/>
      <c r="E14" s="307"/>
      <c r="F14" s="311"/>
      <c r="G14" t="s">
        <v>384</v>
      </c>
    </row>
    <row r="15" spans="2:7" ht="16.5" thickTop="1" thickBot="1" x14ac:dyDescent="0.3">
      <c r="B15" s="4" t="s">
        <v>91</v>
      </c>
      <c r="C15" s="189"/>
      <c r="D15" s="189"/>
      <c r="E15" s="189"/>
      <c r="F15" s="184"/>
    </row>
    <row r="16" spans="2:7" ht="16.5" thickTop="1" thickBot="1" x14ac:dyDescent="0.3">
      <c r="B16" s="4" t="s">
        <v>94</v>
      </c>
      <c r="C16" s="189"/>
      <c r="D16" s="189"/>
      <c r="E16" s="189"/>
      <c r="F16" s="184"/>
    </row>
    <row r="17" spans="2:7" ht="16.5" thickTop="1" thickBot="1" x14ac:dyDescent="0.3">
      <c r="B17" s="4" t="s">
        <v>95</v>
      </c>
      <c r="C17" s="190" t="s">
        <v>385</v>
      </c>
      <c r="D17" s="190"/>
      <c r="E17" s="190"/>
      <c r="F17" s="191"/>
    </row>
    <row r="18" spans="2:7" ht="16.5" customHeight="1" thickTop="1" thickBot="1" x14ac:dyDescent="0.3">
      <c r="B18" s="4" t="s">
        <v>97</v>
      </c>
      <c r="C18" s="189" t="s">
        <v>386</v>
      </c>
      <c r="D18" s="189"/>
      <c r="E18" s="189"/>
      <c r="F18" s="184"/>
    </row>
    <row r="19" spans="2:7" ht="16.5" thickTop="1" thickBot="1" x14ac:dyDescent="0.3">
      <c r="B19" s="4" t="s">
        <v>99</v>
      </c>
      <c r="C19" s="189" t="s">
        <v>64</v>
      </c>
      <c r="D19" s="189"/>
      <c r="E19" s="189"/>
      <c r="F19" s="184"/>
    </row>
    <row r="20" spans="2:7" ht="16.5" customHeight="1" thickTop="1" thickBot="1" x14ac:dyDescent="0.3">
      <c r="B20" s="192" t="s">
        <v>101</v>
      </c>
      <c r="C20" s="193"/>
      <c r="D20" s="193"/>
      <c r="E20" s="193"/>
      <c r="F20" s="194"/>
    </row>
    <row r="21" spans="2:7" ht="16.5" thickTop="1" thickBot="1" x14ac:dyDescent="0.3">
      <c r="B21" s="316" t="s">
        <v>102</v>
      </c>
      <c r="C21" s="317"/>
      <c r="D21" s="318"/>
      <c r="E21" s="5" t="s">
        <v>103</v>
      </c>
      <c r="F21" s="6" t="s">
        <v>104</v>
      </c>
    </row>
    <row r="22" spans="2:7" ht="16.5" thickTop="1" thickBot="1" x14ac:dyDescent="0.3">
      <c r="B22" s="314" t="s">
        <v>387</v>
      </c>
      <c r="C22" s="308"/>
      <c r="D22" s="315"/>
      <c r="E22" s="18">
        <v>45646</v>
      </c>
      <c r="F22" s="18">
        <v>45688</v>
      </c>
      <c r="G22" t="s">
        <v>378</v>
      </c>
    </row>
    <row r="23" spans="2:7" ht="48.75" customHeight="1" thickTop="1" thickBot="1" x14ac:dyDescent="0.3">
      <c r="B23" s="314" t="s">
        <v>388</v>
      </c>
      <c r="C23" s="308"/>
      <c r="D23" s="315"/>
      <c r="E23" s="18">
        <v>45503</v>
      </c>
      <c r="F23" s="18">
        <v>46363</v>
      </c>
      <c r="G23" t="s">
        <v>389</v>
      </c>
    </row>
    <row r="24" spans="2:7" ht="33" customHeight="1" thickTop="1" thickBot="1" x14ac:dyDescent="0.3">
      <c r="B24" s="314" t="s">
        <v>390</v>
      </c>
      <c r="C24" s="308"/>
      <c r="D24" s="315"/>
      <c r="E24" s="18">
        <v>45503</v>
      </c>
      <c r="F24" s="18">
        <v>46363</v>
      </c>
      <c r="G24" t="s">
        <v>389</v>
      </c>
    </row>
    <row r="25" spans="2:7" ht="31.5" customHeight="1" thickTop="1" thickBot="1" x14ac:dyDescent="0.3">
      <c r="B25" s="314" t="s">
        <v>391</v>
      </c>
      <c r="C25" s="308"/>
      <c r="D25" s="315"/>
      <c r="E25" s="18">
        <v>46598</v>
      </c>
      <c r="F25" s="18">
        <v>46728</v>
      </c>
      <c r="G25" t="s">
        <v>389</v>
      </c>
    </row>
    <row r="26" spans="2:7" ht="16.5" thickTop="1" thickBot="1" x14ac:dyDescent="0.3">
      <c r="B26" s="314" t="s">
        <v>392</v>
      </c>
      <c r="C26" s="308"/>
      <c r="D26" s="315"/>
      <c r="E26" s="18">
        <v>46598</v>
      </c>
      <c r="F26" s="18">
        <v>46728</v>
      </c>
      <c r="G26" t="s">
        <v>389</v>
      </c>
    </row>
    <row r="27" spans="2:7" ht="16.5" thickTop="1" thickBot="1" x14ac:dyDescent="0.3">
      <c r="B27" s="186"/>
      <c r="C27" s="187"/>
      <c r="D27" s="188"/>
      <c r="E27" s="7"/>
      <c r="F27" s="8"/>
    </row>
    <row r="28" spans="2:7" ht="16.5" thickTop="1" thickBot="1" x14ac:dyDescent="0.3">
      <c r="B28" s="186"/>
      <c r="C28" s="187"/>
      <c r="D28" s="188"/>
      <c r="E28" s="7"/>
      <c r="F28" s="8"/>
    </row>
    <row r="29" spans="2:7" ht="16.5" thickTop="1" thickBot="1" x14ac:dyDescent="0.3">
      <c r="B29" s="186"/>
      <c r="C29" s="187"/>
      <c r="D29" s="188"/>
      <c r="E29" s="7"/>
      <c r="F29" s="8"/>
    </row>
    <row r="30" spans="2:7" ht="16.5" thickTop="1" thickBot="1" x14ac:dyDescent="0.3">
      <c r="B30" s="186"/>
      <c r="C30" s="187"/>
      <c r="D30" s="188"/>
      <c r="E30" s="7"/>
      <c r="F30" s="8"/>
    </row>
    <row r="31" spans="2:7" ht="16.5" thickTop="1" thickBot="1" x14ac:dyDescent="0.3">
      <c r="B31" s="186"/>
      <c r="C31" s="187"/>
      <c r="D31" s="188"/>
      <c r="E31" s="7"/>
      <c r="F31" s="8"/>
    </row>
    <row r="32" spans="2:7" ht="15.75" thickTop="1" x14ac:dyDescent="0.25">
      <c r="B32" s="198"/>
      <c r="C32" s="199"/>
      <c r="D32" s="200"/>
      <c r="E32" s="9"/>
      <c r="F32" s="10"/>
    </row>
    <row r="33" spans="2:6" ht="24" customHeight="1" x14ac:dyDescent="0.25">
      <c r="B33" s="11"/>
      <c r="C33" s="12"/>
      <c r="D33" s="12"/>
      <c r="E33" s="13"/>
      <c r="F33" s="14" t="str">
        <f ca="1">"Atualizado em " &amp; TEXT(NOW(),"dd/mm/aaaa hh:mm")</f>
        <v>Atualizado em 22/07/2026 12:25</v>
      </c>
    </row>
    <row r="37" spans="2:6" ht="15.75" x14ac:dyDescent="0.25">
      <c r="B37" s="15" t="s">
        <v>110</v>
      </c>
    </row>
  </sheetData>
  <sheetProtection formatColumns="0" formatRows="0"/>
  <dataConsolidate/>
  <mergeCells count="33">
    <mergeCell ref="B31:D31"/>
    <mergeCell ref="B32:D32"/>
    <mergeCell ref="B25:D25"/>
    <mergeCell ref="B26:D26"/>
    <mergeCell ref="B27:D27"/>
    <mergeCell ref="B28:D28"/>
    <mergeCell ref="B29:D29"/>
    <mergeCell ref="B30:D30"/>
    <mergeCell ref="B24:D24"/>
    <mergeCell ref="C12:F12"/>
    <mergeCell ref="C13:F13"/>
    <mergeCell ref="C14:F14"/>
    <mergeCell ref="C15:F15"/>
    <mergeCell ref="C16:F16"/>
    <mergeCell ref="C17:F17"/>
    <mergeCell ref="C18:F18"/>
    <mergeCell ref="C19:F19"/>
    <mergeCell ref="B20:F20"/>
    <mergeCell ref="B21:D21"/>
    <mergeCell ref="B23:D23"/>
    <mergeCell ref="B22:D22"/>
    <mergeCell ref="C11:F11"/>
    <mergeCell ref="B2:B4"/>
    <mergeCell ref="C2:C4"/>
    <mergeCell ref="D2:D3"/>
    <mergeCell ref="E2:E3"/>
    <mergeCell ref="F2:F3"/>
    <mergeCell ref="B5:F5"/>
    <mergeCell ref="C6:F6"/>
    <mergeCell ref="C7:F7"/>
    <mergeCell ref="C8:F8"/>
    <mergeCell ref="C9:F9"/>
    <mergeCell ref="C10:F10"/>
  </mergeCells>
  <dataValidations count="7">
    <dataValidation allowBlank="1" showErrorMessage="1" sqref="B21:D32" xr:uid="{159D3A21-C819-404F-B4B2-4A0EA2860818}"/>
    <dataValidation allowBlank="1" showInputMessage="1" showErrorMessage="1" promptTitle="Objetivo do projeto:" prompt="Descreva o objetivo do projeto a partir da técnica SMART (ser específico, mensurável, alcançável, realista e definido no tempo)." sqref="C19:F19" xr:uid="{BBA0637A-4DAA-4DB4-92BF-344E40415D2C}"/>
    <dataValidation type="date" operator="greaterThan" allowBlank="1" showErrorMessage="1" errorTitle="Data inválida" error="Informe uma data válida" promptTitle="Data de término do projeto" sqref="C11:F11" xr:uid="{495E4236-9767-4C4B-A425-827E0AC22B7A}">
      <formula1>40179</formula1>
    </dataValidation>
    <dataValidation allowBlank="1" showInputMessage="1" showErrorMessage="1" promptTitle="Causa raiz" prompt="A principal causa que dá origem ao macroproblema." sqref="C18:F18" xr:uid="{62CB86CC-7068-441E-8E04-E129293DDD1E}"/>
    <dataValidation allowBlank="1" showInputMessage="1" showErrorMessage="1" promptTitle="Macroproblema" prompt="Descrição do principal problema de acordo com a perspectiva do público alvo associado ao pilar estratégico ao qual o projeto está relacionado. Trata-se do problema que originou a criação do projeto e que deve ser resolvido a partir das entregas do projeto" sqref="C17:F17" xr:uid="{8CBFA2B3-B485-46A1-96E9-8359C17EE108}"/>
    <dataValidation type="date" operator="greaterThan" allowBlank="1" showInputMessage="1" showErrorMessage="1" errorTitle="Data inválida" error="Informe uma data válida" promptTitle="Informe uma data" sqref="C10:F10" xr:uid="{38796211-237C-4C5C-87FF-B2B4E7F76402}">
      <formula1>40179</formula1>
    </dataValidation>
    <dataValidation allowBlank="1" showErrorMessage="1" promptTitle="Versão" sqref="F4" xr:uid="{7AF57181-4EE2-47B9-AAE1-2D9E225DBF33}"/>
  </dataValidations>
  <pageMargins left="0.51181102362204722" right="0.51181102362204722" top="0.78740157480314965" bottom="0.78740157480314965" header="0.31496062992125984" footer="0.31496062992125984"/>
  <pageSetup paperSize="9" scale="81"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2F027-2AE5-4901-AEF8-A128C7234CE4}">
  <sheetPr>
    <tabColor rgb="FF00B050"/>
  </sheetPr>
  <dimension ref="B2:G36"/>
  <sheetViews>
    <sheetView showGridLines="0" zoomScaleNormal="100" zoomScaleSheetLayoutView="130" workbookViewId="0">
      <selection activeCell="N12" sqref="N12"/>
    </sheetView>
  </sheetViews>
  <sheetFormatPr defaultColWidth="8.85546875" defaultRowHeight="15" x14ac:dyDescent="0.25"/>
  <cols>
    <col min="1" max="1" width="2.140625" customWidth="1"/>
    <col min="2" max="2" width="45.5703125" customWidth="1"/>
    <col min="3" max="3" width="59.28515625" customWidth="1"/>
    <col min="4" max="4" width="16.42578125" customWidth="1"/>
    <col min="5" max="5" width="15.85546875" customWidth="1"/>
    <col min="6" max="6" width="14" customWidth="1"/>
  </cols>
  <sheetData>
    <row r="2" spans="2:6" x14ac:dyDescent="0.25">
      <c r="B2" s="152" t="s">
        <v>70</v>
      </c>
      <c r="C2" s="173" t="s">
        <v>71</v>
      </c>
      <c r="D2" s="174" t="s">
        <v>72</v>
      </c>
      <c r="E2" s="176" t="s">
        <v>73</v>
      </c>
      <c r="F2" s="178" t="s">
        <v>74</v>
      </c>
    </row>
    <row r="3" spans="2:6" x14ac:dyDescent="0.25">
      <c r="B3" s="172"/>
      <c r="C3" s="173"/>
      <c r="D3" s="175"/>
      <c r="E3" s="177"/>
      <c r="F3" s="179"/>
    </row>
    <row r="4" spans="2:6" ht="18.75" x14ac:dyDescent="0.25">
      <c r="B4" s="172"/>
      <c r="C4" s="173"/>
      <c r="D4" s="43" t="s">
        <v>393</v>
      </c>
      <c r="E4" s="43" t="s">
        <v>394</v>
      </c>
      <c r="F4" s="44" t="s">
        <v>376</v>
      </c>
    </row>
    <row r="5" spans="2:6" ht="15.75" thickBot="1" x14ac:dyDescent="0.3">
      <c r="B5" s="163" t="s">
        <v>77</v>
      </c>
      <c r="C5" s="163"/>
      <c r="D5" s="163"/>
      <c r="E5" s="163"/>
      <c r="F5" s="163"/>
    </row>
    <row r="6" spans="2:6" ht="16.5" thickTop="1" thickBot="1" x14ac:dyDescent="0.3">
      <c r="B6" s="4" t="s">
        <v>78</v>
      </c>
      <c r="C6" s="180" t="s">
        <v>395</v>
      </c>
      <c r="D6" s="181"/>
      <c r="E6" s="181"/>
      <c r="F6" s="182"/>
    </row>
    <row r="7" spans="2:6" ht="16.5" thickTop="1" thickBot="1" x14ac:dyDescent="0.3">
      <c r="B7" s="4" t="s">
        <v>79</v>
      </c>
      <c r="C7" s="183" t="s">
        <v>396</v>
      </c>
      <c r="D7" s="183"/>
      <c r="E7" s="183"/>
      <c r="F7" s="184"/>
    </row>
    <row r="8" spans="2:6" ht="16.5" thickTop="1" thickBot="1" x14ac:dyDescent="0.3">
      <c r="B8" s="4" t="s">
        <v>80</v>
      </c>
      <c r="C8" s="189" t="s">
        <v>397</v>
      </c>
      <c r="D8" s="189"/>
      <c r="E8" s="189"/>
      <c r="F8" s="184"/>
    </row>
    <row r="9" spans="2:6" ht="31.5" thickTop="1" thickBot="1" x14ac:dyDescent="0.3">
      <c r="B9" s="4" t="s">
        <v>81</v>
      </c>
      <c r="C9" s="189" t="s">
        <v>398</v>
      </c>
      <c r="D9" s="189"/>
      <c r="E9" s="189"/>
      <c r="F9" s="184"/>
    </row>
    <row r="10" spans="2:6" ht="16.5" thickTop="1" thickBot="1" x14ac:dyDescent="0.3">
      <c r="B10" s="4" t="s">
        <v>83</v>
      </c>
      <c r="C10" s="307"/>
      <c r="D10" s="307"/>
      <c r="E10" s="307"/>
      <c r="F10" s="311"/>
    </row>
    <row r="11" spans="2:6" ht="16.5" thickTop="1" thickBot="1" x14ac:dyDescent="0.3">
      <c r="B11" s="4" t="s">
        <v>84</v>
      </c>
      <c r="C11" s="307"/>
      <c r="D11" s="307"/>
      <c r="E11" s="307"/>
      <c r="F11" s="311"/>
    </row>
    <row r="12" spans="2:6" ht="16.5" thickTop="1" thickBot="1" x14ac:dyDescent="0.3">
      <c r="B12" s="4" t="s">
        <v>85</v>
      </c>
      <c r="C12" s="183" t="s">
        <v>45</v>
      </c>
      <c r="D12" s="183" t="s">
        <v>399</v>
      </c>
      <c r="E12" s="183" t="s">
        <v>399</v>
      </c>
      <c r="F12" s="184" t="s">
        <v>399</v>
      </c>
    </row>
    <row r="13" spans="2:6" ht="16.5" thickTop="1" thickBot="1" x14ac:dyDescent="0.3">
      <c r="B13" s="4" t="s">
        <v>87</v>
      </c>
      <c r="C13" s="183" t="s">
        <v>400</v>
      </c>
      <c r="D13" s="183"/>
      <c r="E13" s="183"/>
      <c r="F13" s="184"/>
    </row>
    <row r="14" spans="2:6" ht="16.5" thickTop="1" thickBot="1" x14ac:dyDescent="0.3">
      <c r="B14" s="4" t="s">
        <v>89</v>
      </c>
      <c r="C14" s="307"/>
      <c r="D14" s="307" t="s">
        <v>401</v>
      </c>
      <c r="E14" s="307" t="s">
        <v>401</v>
      </c>
      <c r="F14" s="311" t="s">
        <v>401</v>
      </c>
    </row>
    <row r="15" spans="2:6" ht="16.5" thickTop="1" thickBot="1" x14ac:dyDescent="0.3">
      <c r="B15" s="4" t="s">
        <v>91</v>
      </c>
      <c r="C15" s="189"/>
      <c r="D15" s="189"/>
      <c r="E15" s="189"/>
      <c r="F15" s="184"/>
    </row>
    <row r="16" spans="2:6" ht="16.5" thickTop="1" thickBot="1" x14ac:dyDescent="0.3">
      <c r="B16" s="4" t="s">
        <v>94</v>
      </c>
      <c r="C16" s="189"/>
      <c r="D16" s="189"/>
      <c r="E16" s="189"/>
      <c r="F16" s="184"/>
    </row>
    <row r="17" spans="2:7" ht="16.5" thickTop="1" thickBot="1" x14ac:dyDescent="0.3">
      <c r="B17" s="4" t="s">
        <v>95</v>
      </c>
      <c r="C17" s="190" t="s">
        <v>402</v>
      </c>
      <c r="D17" s="190"/>
      <c r="E17" s="190"/>
      <c r="F17" s="191"/>
    </row>
    <row r="18" spans="2:7" ht="16.5" thickTop="1" thickBot="1" x14ac:dyDescent="0.3">
      <c r="B18" s="4" t="s">
        <v>97</v>
      </c>
      <c r="C18" s="190" t="s">
        <v>403</v>
      </c>
      <c r="D18" s="190"/>
      <c r="E18" s="190"/>
      <c r="F18" s="191"/>
    </row>
    <row r="19" spans="2:7" ht="16.5" thickTop="1" thickBot="1" x14ac:dyDescent="0.3">
      <c r="B19" s="4" t="s">
        <v>99</v>
      </c>
      <c r="C19" s="189" t="s">
        <v>404</v>
      </c>
      <c r="D19" s="189"/>
      <c r="E19" s="189"/>
      <c r="F19" s="184"/>
    </row>
    <row r="20" spans="2:7" ht="16.5" customHeight="1" thickTop="1" thickBot="1" x14ac:dyDescent="0.3">
      <c r="B20" s="192" t="s">
        <v>101</v>
      </c>
      <c r="C20" s="193"/>
      <c r="D20" s="193"/>
      <c r="E20" s="193"/>
      <c r="F20" s="194"/>
    </row>
    <row r="21" spans="2:7" ht="16.5" thickTop="1" thickBot="1" x14ac:dyDescent="0.3">
      <c r="B21" s="316" t="s">
        <v>102</v>
      </c>
      <c r="C21" s="317"/>
      <c r="D21" s="318"/>
      <c r="E21" s="5" t="s">
        <v>103</v>
      </c>
      <c r="F21" s="6" t="s">
        <v>104</v>
      </c>
    </row>
    <row r="22" spans="2:7" ht="16.5" customHeight="1" thickTop="1" thickBot="1" x14ac:dyDescent="0.3">
      <c r="B22" s="186" t="s">
        <v>405</v>
      </c>
      <c r="C22" s="187"/>
      <c r="D22" s="188"/>
      <c r="E22" s="18"/>
      <c r="F22" s="19"/>
    </row>
    <row r="23" spans="2:7" ht="16.5" customHeight="1" thickTop="1" thickBot="1" x14ac:dyDescent="0.3">
      <c r="B23" s="186" t="s">
        <v>406</v>
      </c>
      <c r="C23" s="187"/>
      <c r="D23" s="188"/>
      <c r="E23" s="18"/>
      <c r="F23" s="19"/>
    </row>
    <row r="24" spans="2:7" ht="16.5" thickTop="1" thickBot="1" x14ac:dyDescent="0.3">
      <c r="B24" s="186" t="s">
        <v>407</v>
      </c>
      <c r="C24" s="187"/>
      <c r="D24" s="188"/>
      <c r="E24" s="18"/>
      <c r="F24" s="19"/>
    </row>
    <row r="25" spans="2:7" ht="16.5" customHeight="1" thickTop="1" thickBot="1" x14ac:dyDescent="0.3">
      <c r="B25" s="186" t="s">
        <v>408</v>
      </c>
      <c r="C25" s="187"/>
      <c r="D25" s="188"/>
      <c r="E25" s="18"/>
      <c r="F25" s="19"/>
      <c r="G25" s="17" t="s">
        <v>409</v>
      </c>
    </row>
    <row r="26" spans="2:7" ht="16.5" thickTop="1" thickBot="1" x14ac:dyDescent="0.3">
      <c r="B26" s="186" t="s">
        <v>410</v>
      </c>
      <c r="C26" s="187"/>
      <c r="D26" s="188"/>
      <c r="E26" s="18"/>
      <c r="F26" s="19"/>
    </row>
    <row r="27" spans="2:7" ht="16.5" thickTop="1" thickBot="1" x14ac:dyDescent="0.3">
      <c r="B27" s="186"/>
      <c r="C27" s="187"/>
      <c r="D27" s="188"/>
      <c r="E27" s="7"/>
      <c r="F27" s="8"/>
    </row>
    <row r="28" spans="2:7" ht="16.5" thickTop="1" thickBot="1" x14ac:dyDescent="0.3">
      <c r="B28" s="186"/>
      <c r="C28" s="187"/>
      <c r="D28" s="188"/>
      <c r="E28" s="7"/>
      <c r="F28" s="8"/>
    </row>
    <row r="29" spans="2:7" ht="16.5" thickTop="1" thickBot="1" x14ac:dyDescent="0.3">
      <c r="B29" s="186"/>
      <c r="C29" s="187"/>
      <c r="D29" s="188"/>
      <c r="E29" s="7"/>
      <c r="F29" s="8"/>
    </row>
    <row r="30" spans="2:7" ht="16.5" thickTop="1" thickBot="1" x14ac:dyDescent="0.3">
      <c r="B30" s="186"/>
      <c r="C30" s="187"/>
      <c r="D30" s="188"/>
      <c r="E30" s="7"/>
      <c r="F30" s="8"/>
    </row>
    <row r="31" spans="2:7" ht="15.75" thickTop="1" x14ac:dyDescent="0.25">
      <c r="B31" s="198"/>
      <c r="C31" s="199"/>
      <c r="D31" s="200"/>
      <c r="E31" s="9"/>
      <c r="F31" s="10"/>
    </row>
    <row r="32" spans="2:7" ht="24" customHeight="1" x14ac:dyDescent="0.25">
      <c r="B32" s="11"/>
      <c r="C32" s="12"/>
      <c r="D32" s="12"/>
      <c r="E32" s="13"/>
      <c r="F32" s="14" t="str">
        <f ca="1">"Atualizado em " &amp; TEXT(NOW(),"dd/mm/aaaa hh:mm")</f>
        <v>Atualizado em 22/07/2026 12:25</v>
      </c>
    </row>
    <row r="36" spans="2:2" ht="15.75" x14ac:dyDescent="0.25">
      <c r="B36" s="15" t="s">
        <v>110</v>
      </c>
    </row>
  </sheetData>
  <sheetProtection formatColumns="0" formatRows="0"/>
  <dataConsolidate/>
  <mergeCells count="32">
    <mergeCell ref="B30:D30"/>
    <mergeCell ref="B31:D31"/>
    <mergeCell ref="B24:D24"/>
    <mergeCell ref="B25:D25"/>
    <mergeCell ref="B26:D26"/>
    <mergeCell ref="B27:D27"/>
    <mergeCell ref="B28:D28"/>
    <mergeCell ref="B29:D29"/>
    <mergeCell ref="B23:D23"/>
    <mergeCell ref="C12:F12"/>
    <mergeCell ref="C13:F13"/>
    <mergeCell ref="C14:F14"/>
    <mergeCell ref="C15:F15"/>
    <mergeCell ref="C16:F16"/>
    <mergeCell ref="C17:F17"/>
    <mergeCell ref="C18:F18"/>
    <mergeCell ref="C19:F19"/>
    <mergeCell ref="B20:F20"/>
    <mergeCell ref="B21:D21"/>
    <mergeCell ref="B22:D22"/>
    <mergeCell ref="C11:F11"/>
    <mergeCell ref="B2:B4"/>
    <mergeCell ref="C2:C4"/>
    <mergeCell ref="D2:D3"/>
    <mergeCell ref="E2:E3"/>
    <mergeCell ref="F2:F3"/>
    <mergeCell ref="B5:F5"/>
    <mergeCell ref="C6:F6"/>
    <mergeCell ref="C7:F7"/>
    <mergeCell ref="C8:F8"/>
    <mergeCell ref="C9:F9"/>
    <mergeCell ref="C10:F10"/>
  </mergeCells>
  <dataValidations count="8">
    <dataValidation allowBlank="1" showErrorMessage="1" promptTitle="Versão" sqref="F4" xr:uid="{13873241-95AB-4362-91B7-0CE639A97D36}"/>
    <dataValidation allowBlank="1" showInputMessage="1" showErrorMessage="1" promptTitle="Macroatividade" prompt="Descreva as grantes atividades a serem desenvolvidas dentro do escopo do projeto considerando que essas atividades representam a construção das entregas previstas para o projeto." sqref="B27:C31" xr:uid="{A061428D-4B09-4F34-BEA3-F82BA4FAA07E}"/>
    <dataValidation allowBlank="1" showInputMessage="1" showErrorMessage="1" promptTitle="Entregas previstas" prompt="Descreva os produtos que serão entregues a partir da realização das diversas tarefas agrupadas nas macroatividades." sqref="B21:D21 C23:C26 B22:B26 D23:D31" xr:uid="{C686C293-718E-45C4-815C-84C056B6FD0F}"/>
    <dataValidation type="date" operator="greaterThan" allowBlank="1" showInputMessage="1" showErrorMessage="1" errorTitle="Data inválida" error="Informe uma data válida" promptTitle="Informe uma data" sqref="C10:F10" xr:uid="{8F1FF5C7-1110-4E9F-8F09-69529BE07E10}">
      <formula1>40179</formula1>
    </dataValidation>
    <dataValidation allowBlank="1" showInputMessage="1" showErrorMessage="1" promptTitle="Macroproblema" prompt="Descrição do principal problema de acordo com a perspectiva do público alvo associado ao pilar estratégico ao qual o projeto está relacionado. Trata-se do problema que originou a criação do projeto e que deve ser resolvido a partir das entregas do projeto" sqref="C17:F17" xr:uid="{E15727D0-56D7-4776-9196-66E0A7255B98}"/>
    <dataValidation allowBlank="1" showInputMessage="1" showErrorMessage="1" promptTitle="Causa raiz" prompt="A principal causa que dá origem ao macroproblema." sqref="C18:F18" xr:uid="{259EA332-FE88-4F70-811B-7480776ADD1A}"/>
    <dataValidation type="date" operator="greaterThan" allowBlank="1" showErrorMessage="1" errorTitle="Data inválida" error="Informe uma data válida" promptTitle="Data de término do projeto" sqref="C11:F11" xr:uid="{BE7B4D44-C651-4EE4-A985-6DF18B541B59}">
      <formula1>40179</formula1>
    </dataValidation>
    <dataValidation allowBlank="1" showInputMessage="1" showErrorMessage="1" promptTitle="Objetivo do projeto:" prompt="Descreva o objetivo do projeto a partir da técnica SMART (ser específico, mensurável, alcançável, realista e definido no tempo)." sqref="C19:F19" xr:uid="{80FE917D-C2F8-4E99-A87D-24710B2AA594}"/>
  </dataValidations>
  <pageMargins left="0.51181102362204722" right="0.51181102362204722" top="0.78740157480314965" bottom="0.78740157480314965" header="0.31496062992125984" footer="0.31496062992125984"/>
  <pageSetup paperSize="9" scale="76"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1bee8fa-28d4-425a-9ec2-7383141d89ab">
      <Terms xmlns="http://schemas.microsoft.com/office/infopath/2007/PartnerControls"/>
    </lcf76f155ced4ddcb4097134ff3c332f>
    <TaxCatchAll xmlns="df766ee2-e3e0-4909-8e22-a7d05e3f1c3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EB2C5AD09C7DD43996B3273679C7AE4" ma:contentTypeVersion="15" ma:contentTypeDescription="Crie um novo documento." ma:contentTypeScope="" ma:versionID="e5cefeda1a281bf27bb408c1a1cada44">
  <xsd:schema xmlns:xsd="http://www.w3.org/2001/XMLSchema" xmlns:xs="http://www.w3.org/2001/XMLSchema" xmlns:p="http://schemas.microsoft.com/office/2006/metadata/properties" xmlns:ns2="f1bee8fa-28d4-425a-9ec2-7383141d89ab" xmlns:ns3="df766ee2-e3e0-4909-8e22-a7d05e3f1c38" targetNamespace="http://schemas.microsoft.com/office/2006/metadata/properties" ma:root="true" ma:fieldsID="c0c3c56ea207e48ae3595d56c29d55b0" ns2:_="" ns3:_="">
    <xsd:import namespace="f1bee8fa-28d4-425a-9ec2-7383141d89ab"/>
    <xsd:import namespace="df766ee2-e3e0-4909-8e22-a7d05e3f1c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bee8fa-28d4-425a-9ec2-7383141d89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dcb99c23-16d4-4d51-b836-3720d654513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766ee2-e3e0-4909-8e22-a7d05e3f1c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dabd598-2583-4b89-9af0-7be563b04823}" ma:internalName="TaxCatchAll" ma:showField="CatchAllData" ma:web="df766ee2-e3e0-4909-8e22-a7d05e3f1c3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44EDCD-DD40-4D40-9DE6-7F669BE1E98D}">
  <ds:schemaRefs>
    <ds:schemaRef ds:uri="http://purl.org/dc/dcmitype/"/>
    <ds:schemaRef ds:uri="http://schemas.microsoft.com/office/2006/metadata/properties"/>
    <ds:schemaRef ds:uri="http://schemas.microsoft.com/office/2006/documentManagement/types"/>
    <ds:schemaRef ds:uri="df766ee2-e3e0-4909-8e22-a7d05e3f1c38"/>
    <ds:schemaRef ds:uri="http://schemas.microsoft.com/office/infopath/2007/PartnerControls"/>
    <ds:schemaRef ds:uri="http://www.w3.org/XML/1998/namespace"/>
    <ds:schemaRef ds:uri="http://purl.org/dc/terms/"/>
    <ds:schemaRef ds:uri="http://schemas.openxmlformats.org/package/2006/metadata/core-properties"/>
    <ds:schemaRef ds:uri="f1bee8fa-28d4-425a-9ec2-7383141d89ab"/>
    <ds:schemaRef ds:uri="http://purl.org/dc/elements/1.1/"/>
  </ds:schemaRefs>
</ds:datastoreItem>
</file>

<file path=customXml/itemProps2.xml><?xml version="1.0" encoding="utf-8"?>
<ds:datastoreItem xmlns:ds="http://schemas.openxmlformats.org/officeDocument/2006/customXml" ds:itemID="{642D5678-78AF-46A6-97CF-2B8B3DD86DC3}">
  <ds:schemaRefs>
    <ds:schemaRef ds:uri="http://schemas.microsoft.com/sharepoint/v3/contenttype/forms"/>
  </ds:schemaRefs>
</ds:datastoreItem>
</file>

<file path=customXml/itemProps3.xml><?xml version="1.0" encoding="utf-8"?>
<ds:datastoreItem xmlns:ds="http://schemas.openxmlformats.org/officeDocument/2006/customXml" ds:itemID="{DED3D291-FC05-4941-B423-10EA14161A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bee8fa-28d4-425a-9ec2-7383141d89ab"/>
    <ds:schemaRef ds:uri="df766ee2-e3e0-4909-8e22-a7d05e3f1c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7</vt:i4>
      </vt:variant>
    </vt:vector>
  </HeadingPairs>
  <TitlesOfParts>
    <vt:vector size="17" baseType="lpstr">
      <vt:lpstr>Consolidado</vt:lpstr>
      <vt:lpstr>P103 2.0</vt:lpstr>
      <vt:lpstr>Ficha do Projeto</vt:lpstr>
      <vt:lpstr>Indicador 1</vt:lpstr>
      <vt:lpstr>Planej. de Riscos (Opcional)</vt:lpstr>
      <vt:lpstr>Relatório de eventos (Opicional</vt:lpstr>
      <vt:lpstr>Conceitos - ficha indicador </vt:lpstr>
      <vt:lpstr>P5.04 2025</vt:lpstr>
      <vt:lpstr>NOVO Certificação AGHU</vt:lpstr>
      <vt:lpstr>NOVO Digital Prontuários </vt:lpstr>
      <vt:lpstr>'Indicador 1'!Area_de_impressao</vt:lpstr>
      <vt:lpstr>'NOVO Certificação AGHU'!Area_de_impressao</vt:lpstr>
      <vt:lpstr>'NOVO Digital Prontuários '!Area_de_impressao</vt:lpstr>
      <vt:lpstr>'P103 2.0'!Area_de_impressao</vt:lpstr>
      <vt:lpstr>'P5.04 2025'!Area_de_impressao</vt:lpstr>
      <vt:lpstr>'Indicador 1'!periodicidade</vt:lpstr>
      <vt:lpstr>Consolidado!Titulos_de_impressao</vt:lpstr>
    </vt:vector>
  </TitlesOfParts>
  <Manager/>
  <Company>EBSERH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Flavia de Souza Sodre</dc:creator>
  <cp:keywords/>
  <dc:description/>
  <cp:lastModifiedBy>Tiago Gomes Viana</cp:lastModifiedBy>
  <cp:revision/>
  <dcterms:created xsi:type="dcterms:W3CDTF">2024-06-10T20:52:08Z</dcterms:created>
  <dcterms:modified xsi:type="dcterms:W3CDTF">2026-07-22T15:25:31Z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0x010100DEB2C5AD09C7DD43996B3273679C7AE4</vt:lpwstr>
  </property>
  <property fmtid="{D5CDD505-2E9C-101B-9397-08002B2CF9AE}" pid="3" name="MediaServiceImageTags">
    <vt:lpwstr/>
  </property>
</Properties>
</file>