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.amorim\Desktop\licitacao\"/>
    </mc:Choice>
  </mc:AlternateContent>
  <bookViews>
    <workbookView xWindow="-120" yWindow="-120" windowWidth="29040" windowHeight="15840" tabRatio="839"/>
  </bookViews>
  <sheets>
    <sheet name="12X36d" sheetId="113" r:id="rId1"/>
    <sheet name="Aux_Nutrição_44h" sheetId="82" state="hidden" r:id="rId2"/>
    <sheet name="Copeiro_44h" sheetId="84" state="hidden" r:id="rId3"/>
    <sheet name="Cozinheiro_12x36N" sheetId="85" state="hidden" r:id="rId4"/>
    <sheet name="Cozinheiro_44h" sheetId="86" state="hidden" r:id="rId5"/>
    <sheet name="Despenseiro_12x36N" sheetId="87" state="hidden" r:id="rId6"/>
    <sheet name="Governanta_12x36N" sheetId="90" state="hidden" r:id="rId7"/>
    <sheet name="Uniformes" sheetId="43" state="hidden" r:id="rId8"/>
    <sheet name="12x36n" sheetId="116" r:id="rId9"/>
    <sheet name="44horas" sheetId="117" r:id="rId10"/>
    <sheet name="nome_posto" sheetId="80" r:id="rId11"/>
  </sheets>
  <definedNames>
    <definedName name="_xlnm.Print_Area" localSheetId="0">'12X36d'!$A$1:$D$123</definedName>
    <definedName name="_xlnm.Print_Area" localSheetId="8">'12x36n'!$A$1:$D$123</definedName>
    <definedName name="_xlnm.Print_Area" localSheetId="9">'44horas'!$A$1:$D$123</definedName>
    <definedName name="_xlnm.Print_Area" localSheetId="1">Aux_Nutrição_44h!$A$1:$D$133</definedName>
    <definedName name="_xlnm.Print_Area" localSheetId="2">Copeiro_44h!$A$1:$D$133</definedName>
    <definedName name="_xlnm.Print_Area" localSheetId="3">Cozinheiro_12x36N!$A$1:$D$133</definedName>
    <definedName name="_xlnm.Print_Area" localSheetId="4">Cozinheiro_44h!$A$1:$D$133</definedName>
    <definedName name="_xlnm.Print_Area" localSheetId="5">Despenseiro_12x36N!$A$1:$D$133</definedName>
    <definedName name="_xlnm.Print_Area" localSheetId="6">Governanta_12x36N!$A$1:$D$133</definedName>
    <definedName name="_xlnm.Print_Area" localSheetId="10">nome_posto!$A$1:$K$19</definedName>
    <definedName name="_xlnm.Print_Area" localSheetId="7">Uniformes!$A$1:$K$111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17" l="1"/>
  <c r="B5" i="116"/>
  <c r="B5" i="113" l="1"/>
  <c r="C7" i="80"/>
  <c r="D122" i="117"/>
  <c r="C106" i="117"/>
  <c r="C100" i="117"/>
  <c r="C107" i="117" s="1"/>
  <c r="C68" i="117"/>
  <c r="D52" i="117"/>
  <c r="D57" i="117" s="1"/>
  <c r="C43" i="117"/>
  <c r="C31" i="117"/>
  <c r="C30" i="117"/>
  <c r="D22" i="117"/>
  <c r="D21" i="117"/>
  <c r="D122" i="116"/>
  <c r="C107" i="116"/>
  <c r="C106" i="116"/>
  <c r="C100" i="116"/>
  <c r="C68" i="116"/>
  <c r="D52" i="116"/>
  <c r="D57" i="116" s="1"/>
  <c r="C43" i="116"/>
  <c r="C31" i="116" s="1"/>
  <c r="C30" i="116"/>
  <c r="D22" i="116"/>
  <c r="D21" i="116"/>
  <c r="D24" i="116" s="1"/>
  <c r="H17" i="80"/>
  <c r="G17" i="80"/>
  <c r="H16" i="80"/>
  <c r="G16" i="80"/>
  <c r="H15" i="80"/>
  <c r="G15" i="80"/>
  <c r="J15" i="80" s="1"/>
  <c r="H14" i="80"/>
  <c r="G14" i="80"/>
  <c r="H13" i="80"/>
  <c r="G13" i="80"/>
  <c r="J13" i="80" s="1"/>
  <c r="G12" i="80"/>
  <c r="G11" i="80"/>
  <c r="G10" i="80"/>
  <c r="G9" i="80"/>
  <c r="H9" i="80"/>
  <c r="D24" i="117" l="1"/>
  <c r="J17" i="80"/>
  <c r="J14" i="80"/>
  <c r="I16" i="80"/>
  <c r="K16" i="80" s="1"/>
  <c r="D74" i="117"/>
  <c r="D111" i="117"/>
  <c r="D73" i="117"/>
  <c r="D67" i="117"/>
  <c r="D63" i="117"/>
  <c r="D39" i="117"/>
  <c r="D35" i="117"/>
  <c r="D76" i="117"/>
  <c r="D72" i="117"/>
  <c r="D66" i="117"/>
  <c r="D62" i="117"/>
  <c r="D42" i="117"/>
  <c r="D38" i="117"/>
  <c r="D75" i="117"/>
  <c r="D65" i="117"/>
  <c r="D41" i="117"/>
  <c r="D37" i="117"/>
  <c r="D29" i="117"/>
  <c r="D80" i="117"/>
  <c r="D81" i="117" s="1"/>
  <c r="D85" i="117" s="1"/>
  <c r="D64" i="117"/>
  <c r="D40" i="117"/>
  <c r="D36" i="117"/>
  <c r="D28" i="117"/>
  <c r="D30" i="117" s="1"/>
  <c r="D31" i="117"/>
  <c r="D111" i="116"/>
  <c r="D73" i="116"/>
  <c r="D67" i="116"/>
  <c r="D63" i="116"/>
  <c r="D39" i="116"/>
  <c r="D35" i="116"/>
  <c r="D76" i="116"/>
  <c r="D72" i="116"/>
  <c r="D66" i="116"/>
  <c r="D62" i="116"/>
  <c r="D42" i="116"/>
  <c r="D38" i="116"/>
  <c r="D75" i="116"/>
  <c r="D65" i="116"/>
  <c r="D41" i="116"/>
  <c r="D37" i="116"/>
  <c r="D29" i="116"/>
  <c r="D80" i="116"/>
  <c r="D81" i="116" s="1"/>
  <c r="D85" i="116" s="1"/>
  <c r="D74" i="116"/>
  <c r="D64" i="116"/>
  <c r="D40" i="116"/>
  <c r="D36" i="116"/>
  <c r="D28" i="116"/>
  <c r="I13" i="80"/>
  <c r="K13" i="80" s="1"/>
  <c r="J16" i="80"/>
  <c r="I17" i="80"/>
  <c r="K17" i="80" s="1"/>
  <c r="H10" i="80"/>
  <c r="I10" i="80" s="1"/>
  <c r="K10" i="80" s="1"/>
  <c r="I14" i="80"/>
  <c r="K14" i="80" s="1"/>
  <c r="J9" i="80"/>
  <c r="I9" i="80"/>
  <c r="H12" i="80"/>
  <c r="J12" i="80" s="1"/>
  <c r="I15" i="80"/>
  <c r="K15" i="80" s="1"/>
  <c r="H11" i="80"/>
  <c r="J11" i="80" s="1"/>
  <c r="D30" i="116" l="1"/>
  <c r="D31" i="116" s="1"/>
  <c r="D43" i="117"/>
  <c r="D56" i="117" s="1"/>
  <c r="D32" i="117"/>
  <c r="D55" i="117" s="1"/>
  <c r="D77" i="117"/>
  <c r="D84" i="117" s="1"/>
  <c r="D86" i="117" s="1"/>
  <c r="D114" i="117" s="1"/>
  <c r="D68" i="117"/>
  <c r="D113" i="117" s="1"/>
  <c r="D43" i="116"/>
  <c r="D56" i="116" s="1"/>
  <c r="D77" i="116"/>
  <c r="D84" i="116" s="1"/>
  <c r="D86" i="116" s="1"/>
  <c r="D114" i="116" s="1"/>
  <c r="D32" i="116"/>
  <c r="D55" i="116" s="1"/>
  <c r="D58" i="116" s="1"/>
  <c r="D68" i="116"/>
  <c r="D113" i="116" s="1"/>
  <c r="J10" i="80"/>
  <c r="I11" i="80"/>
  <c r="K11" i="80" s="1"/>
  <c r="I12" i="80"/>
  <c r="K12" i="80" s="1"/>
  <c r="K9" i="80"/>
  <c r="D58" i="117" l="1"/>
  <c r="D112" i="117"/>
  <c r="D112" i="116"/>
  <c r="I18" i="80"/>
  <c r="K19" i="80" s="1"/>
  <c r="D90" i="116" l="1"/>
  <c r="D90" i="117"/>
  <c r="D94" i="117" s="1"/>
  <c r="D90" i="113"/>
  <c r="D94" i="116"/>
  <c r="J18" i="80"/>
  <c r="K18" i="80"/>
  <c r="D115" i="116" l="1"/>
  <c r="D116" i="116" s="1"/>
  <c r="D98" i="116"/>
  <c r="D115" i="117"/>
  <c r="D116" i="117" s="1"/>
  <c r="D98" i="117"/>
  <c r="D99" i="116" l="1"/>
  <c r="D100" i="116" s="1"/>
  <c r="D99" i="117"/>
  <c r="D100" i="117" s="1"/>
  <c r="D104" i="116" l="1"/>
  <c r="D105" i="116"/>
  <c r="D103" i="116"/>
  <c r="D103" i="117"/>
  <c r="D104" i="117"/>
  <c r="D105" i="117"/>
  <c r="D106" i="116" l="1"/>
  <c r="D107" i="116" s="1"/>
  <c r="D117" i="116" s="1"/>
  <c r="D118" i="116" s="1"/>
  <c r="D121" i="116" s="1"/>
  <c r="D123" i="116" s="1"/>
  <c r="D106" i="117"/>
  <c r="D107" i="117" s="1"/>
  <c r="D117" i="117" s="1"/>
  <c r="D118" i="117" s="1"/>
  <c r="D121" i="117" s="1"/>
  <c r="D123" i="117" s="1"/>
  <c r="D122" i="113"/>
  <c r="C106" i="113"/>
  <c r="C100" i="113"/>
  <c r="C107" i="113" s="1"/>
  <c r="C68" i="113"/>
  <c r="D52" i="113"/>
  <c r="D57" i="113" s="1"/>
  <c r="C43" i="113"/>
  <c r="C31" i="113" s="1"/>
  <c r="C30" i="113"/>
  <c r="D22" i="113"/>
  <c r="D21" i="113"/>
  <c r="D24" i="113" s="1"/>
  <c r="D75" i="113" l="1"/>
  <c r="D29" i="113"/>
  <c r="D74" i="113"/>
  <c r="D28" i="113"/>
  <c r="D38" i="113"/>
  <c r="D73" i="113"/>
  <c r="D41" i="113"/>
  <c r="D37" i="113"/>
  <c r="D65" i="113"/>
  <c r="D40" i="113"/>
  <c r="D67" i="113"/>
  <c r="D66" i="113"/>
  <c r="D64" i="113"/>
  <c r="D36" i="113"/>
  <c r="D72" i="113"/>
  <c r="D111" i="113"/>
  <c r="D63" i="113"/>
  <c r="D35" i="113"/>
  <c r="D39" i="113"/>
  <c r="D62" i="113"/>
  <c r="D76" i="113"/>
  <c r="D42" i="113"/>
  <c r="D80" i="113"/>
  <c r="D81" i="113" s="1"/>
  <c r="D85" i="113" s="1"/>
  <c r="D43" i="113" l="1"/>
  <c r="D56" i="113" s="1"/>
  <c r="D77" i="113"/>
  <c r="D84" i="113" s="1"/>
  <c r="D86" i="113" s="1"/>
  <c r="D114" i="113" s="1"/>
  <c r="D68" i="113"/>
  <c r="D113" i="113" s="1"/>
  <c r="D30" i="113"/>
  <c r="D31" i="113" l="1"/>
  <c r="D32" i="113" s="1"/>
  <c r="D55" i="113" s="1"/>
  <c r="D58" i="113" s="1"/>
  <c r="D112" i="113" l="1"/>
  <c r="D94" i="90" l="1"/>
  <c r="D95" i="90"/>
  <c r="D96" i="90"/>
  <c r="D94" i="87"/>
  <c r="D95" i="87"/>
  <c r="D96" i="87"/>
  <c r="D94" i="86"/>
  <c r="D95" i="86"/>
  <c r="D96" i="86"/>
  <c r="D94" i="85"/>
  <c r="D95" i="85"/>
  <c r="D96" i="85"/>
  <c r="D94" i="84"/>
  <c r="D95" i="84"/>
  <c r="D96" i="84"/>
  <c r="D94" i="82"/>
  <c r="D95" i="82"/>
  <c r="D96" i="82"/>
  <c r="D125" i="90" l="1"/>
  <c r="C109" i="90"/>
  <c r="C103" i="90"/>
  <c r="C110" i="90" s="1"/>
  <c r="D84" i="90"/>
  <c r="D88" i="90" s="1"/>
  <c r="D80" i="90"/>
  <c r="D87" i="90" s="1"/>
  <c r="D89" i="90" s="1"/>
  <c r="D117" i="90" s="1"/>
  <c r="C71" i="90"/>
  <c r="D55" i="90"/>
  <c r="C46" i="90"/>
  <c r="C34" i="90"/>
  <c r="C33" i="90"/>
  <c r="D27" i="90"/>
  <c r="D44" i="90" s="1"/>
  <c r="D125" i="87"/>
  <c r="C109" i="87"/>
  <c r="C103" i="87"/>
  <c r="C110" i="87" s="1"/>
  <c r="D84" i="87"/>
  <c r="D88" i="87" s="1"/>
  <c r="D80" i="87"/>
  <c r="D87" i="87" s="1"/>
  <c r="C71" i="87"/>
  <c r="D55" i="87"/>
  <c r="C46" i="87"/>
  <c r="C34" i="87" s="1"/>
  <c r="C33" i="87"/>
  <c r="D27" i="87"/>
  <c r="D32" i="87" s="1"/>
  <c r="D125" i="86"/>
  <c r="C109" i="86"/>
  <c r="C103" i="86"/>
  <c r="C110" i="86" s="1"/>
  <c r="D84" i="86"/>
  <c r="D88" i="86" s="1"/>
  <c r="D80" i="86"/>
  <c r="D87" i="86" s="1"/>
  <c r="C71" i="86"/>
  <c r="D69" i="86"/>
  <c r="D55" i="86"/>
  <c r="C46" i="86"/>
  <c r="C34" i="86" s="1"/>
  <c r="C33" i="86"/>
  <c r="D27" i="86"/>
  <c r="D65" i="86" s="1"/>
  <c r="D125" i="85"/>
  <c r="C109" i="85"/>
  <c r="C103" i="85"/>
  <c r="C110" i="85" s="1"/>
  <c r="D84" i="85"/>
  <c r="D88" i="85" s="1"/>
  <c r="D80" i="85"/>
  <c r="D87" i="85" s="1"/>
  <c r="D89" i="85" s="1"/>
  <c r="D117" i="85" s="1"/>
  <c r="C71" i="85"/>
  <c r="D55" i="85"/>
  <c r="C46" i="85"/>
  <c r="C34" i="85" s="1"/>
  <c r="C33" i="85"/>
  <c r="D27" i="85"/>
  <c r="D32" i="85" s="1"/>
  <c r="D125" i="84"/>
  <c r="C109" i="84"/>
  <c r="C103" i="84"/>
  <c r="C110" i="84" s="1"/>
  <c r="D84" i="84"/>
  <c r="D88" i="84" s="1"/>
  <c r="D80" i="84"/>
  <c r="D87" i="84" s="1"/>
  <c r="D89" i="84" s="1"/>
  <c r="D117" i="84" s="1"/>
  <c r="C71" i="84"/>
  <c r="D55" i="84"/>
  <c r="D60" i="84" s="1"/>
  <c r="C46" i="84"/>
  <c r="C34" i="84"/>
  <c r="C33" i="84"/>
  <c r="D27" i="84"/>
  <c r="D32" i="84" s="1"/>
  <c r="D125" i="82"/>
  <c r="C109" i="82"/>
  <c r="C103" i="82"/>
  <c r="C110" i="82" s="1"/>
  <c r="D84" i="82"/>
  <c r="D88" i="82" s="1"/>
  <c r="D80" i="82"/>
  <c r="D87" i="82" s="1"/>
  <c r="D89" i="82" s="1"/>
  <c r="D117" i="82" s="1"/>
  <c r="C71" i="82"/>
  <c r="D55" i="82"/>
  <c r="D60" i="82" s="1"/>
  <c r="C46" i="82"/>
  <c r="C34" i="82"/>
  <c r="C33" i="82"/>
  <c r="D27" i="82"/>
  <c r="D40" i="82" s="1"/>
  <c r="D60" i="86" l="1"/>
  <c r="D39" i="84"/>
  <c r="D32" i="90"/>
  <c r="D60" i="85"/>
  <c r="D32" i="82"/>
  <c r="D60" i="90"/>
  <c r="D43" i="82"/>
  <c r="D32" i="86"/>
  <c r="D60" i="87"/>
  <c r="D65" i="82"/>
  <c r="D40" i="85"/>
  <c r="D40" i="87"/>
  <c r="D44" i="86"/>
  <c r="D89" i="87"/>
  <c r="D117" i="87" s="1"/>
  <c r="D31" i="82"/>
  <c r="D41" i="82"/>
  <c r="D68" i="84"/>
  <c r="D41" i="86"/>
  <c r="D68" i="86"/>
  <c r="D68" i="90"/>
  <c r="D44" i="82"/>
  <c r="D67" i="82"/>
  <c r="D40" i="84"/>
  <c r="D44" i="85"/>
  <c r="D45" i="86"/>
  <c r="D44" i="87"/>
  <c r="D40" i="90"/>
  <c r="D45" i="82"/>
  <c r="D68" i="82"/>
  <c r="D114" i="82"/>
  <c r="D31" i="84"/>
  <c r="D33" i="84" s="1"/>
  <c r="D34" i="84" s="1"/>
  <c r="D35" i="84" s="1"/>
  <c r="D58" i="84" s="1"/>
  <c r="D44" i="84"/>
  <c r="D89" i="86"/>
  <c r="D117" i="86" s="1"/>
  <c r="D39" i="82"/>
  <c r="D69" i="82"/>
  <c r="D40" i="86"/>
  <c r="D41" i="90"/>
  <c r="D45" i="90"/>
  <c r="D65" i="90"/>
  <c r="D69" i="90"/>
  <c r="D114" i="90"/>
  <c r="D38" i="90"/>
  <c r="D42" i="90"/>
  <c r="D66" i="90"/>
  <c r="D70" i="90"/>
  <c r="D31" i="90"/>
  <c r="D33" i="90" s="1"/>
  <c r="D34" i="90" s="1"/>
  <c r="D35" i="90" s="1"/>
  <c r="D58" i="90" s="1"/>
  <c r="D39" i="90"/>
  <c r="D43" i="90"/>
  <c r="D67" i="90"/>
  <c r="D68" i="87"/>
  <c r="D41" i="87"/>
  <c r="D45" i="87"/>
  <c r="D65" i="87"/>
  <c r="D69" i="87"/>
  <c r="D114" i="87"/>
  <c r="D38" i="87"/>
  <c r="D42" i="87"/>
  <c r="D66" i="87"/>
  <c r="D70" i="87"/>
  <c r="D31" i="87"/>
  <c r="D33" i="87" s="1"/>
  <c r="D34" i="87" s="1"/>
  <c r="D35" i="87" s="1"/>
  <c r="D58" i="87" s="1"/>
  <c r="D39" i="87"/>
  <c r="D43" i="87"/>
  <c r="D67" i="87"/>
  <c r="D114" i="86"/>
  <c r="D38" i="86"/>
  <c r="D42" i="86"/>
  <c r="D66" i="86"/>
  <c r="D70" i="86"/>
  <c r="D31" i="86"/>
  <c r="D33" i="86" s="1"/>
  <c r="D34" i="86" s="1"/>
  <c r="D35" i="86" s="1"/>
  <c r="D58" i="86" s="1"/>
  <c r="D39" i="86"/>
  <c r="D43" i="86"/>
  <c r="D67" i="86"/>
  <c r="D68" i="85"/>
  <c r="D41" i="85"/>
  <c r="D45" i="85"/>
  <c r="D65" i="85"/>
  <c r="D69" i="85"/>
  <c r="D114" i="85"/>
  <c r="D38" i="85"/>
  <c r="D42" i="85"/>
  <c r="D66" i="85"/>
  <c r="D70" i="85"/>
  <c r="D31" i="85"/>
  <c r="D33" i="85" s="1"/>
  <c r="D34" i="85" s="1"/>
  <c r="D35" i="85" s="1"/>
  <c r="D58" i="85" s="1"/>
  <c r="D39" i="85"/>
  <c r="D43" i="85"/>
  <c r="D67" i="85"/>
  <c r="D41" i="84"/>
  <c r="D45" i="84"/>
  <c r="D65" i="84"/>
  <c r="D69" i="84"/>
  <c r="D114" i="84"/>
  <c r="D38" i="84"/>
  <c r="D42" i="84"/>
  <c r="D66" i="84"/>
  <c r="D70" i="84"/>
  <c r="D43" i="84"/>
  <c r="D67" i="84"/>
  <c r="D38" i="82"/>
  <c r="D42" i="82"/>
  <c r="D66" i="82"/>
  <c r="D70" i="82"/>
  <c r="H180" i="43"/>
  <c r="G180" i="43"/>
  <c r="H179" i="43"/>
  <c r="G179" i="43"/>
  <c r="I179" i="43" s="1"/>
  <c r="H178" i="43"/>
  <c r="G178" i="43"/>
  <c r="I178" i="43" s="1"/>
  <c r="J178" i="43" s="1"/>
  <c r="H177" i="43"/>
  <c r="G177" i="43"/>
  <c r="I177" i="43" s="1"/>
  <c r="K177" i="43" s="1"/>
  <c r="I176" i="43"/>
  <c r="H176" i="43"/>
  <c r="G176" i="43"/>
  <c r="H175" i="43"/>
  <c r="G175" i="43"/>
  <c r="G181" i="43" s="1"/>
  <c r="H164" i="43"/>
  <c r="G164" i="43"/>
  <c r="I164" i="43" s="1"/>
  <c r="H163" i="43"/>
  <c r="G163" i="43"/>
  <c r="I163" i="43" s="1"/>
  <c r="J163" i="43" s="1"/>
  <c r="H162" i="43"/>
  <c r="G162" i="43"/>
  <c r="H161" i="43"/>
  <c r="G161" i="43"/>
  <c r="H160" i="43"/>
  <c r="G160" i="43"/>
  <c r="H159" i="43"/>
  <c r="G159" i="43"/>
  <c r="H149" i="43"/>
  <c r="G149" i="43"/>
  <c r="H148" i="43"/>
  <c r="G148" i="43"/>
  <c r="I148" i="43" s="1"/>
  <c r="K148" i="43" s="1"/>
  <c r="H147" i="43"/>
  <c r="G147" i="43"/>
  <c r="H146" i="43"/>
  <c r="G146" i="43"/>
  <c r="H145" i="43"/>
  <c r="G145" i="43"/>
  <c r="H144" i="43"/>
  <c r="G144" i="43"/>
  <c r="K132" i="43"/>
  <c r="H132" i="43"/>
  <c r="G132" i="43"/>
  <c r="I132" i="43" s="1"/>
  <c r="J132" i="43" s="1"/>
  <c r="H131" i="43"/>
  <c r="G131" i="43"/>
  <c r="H130" i="43"/>
  <c r="G130" i="43"/>
  <c r="H129" i="43"/>
  <c r="G129" i="43"/>
  <c r="I129" i="43" s="1"/>
  <c r="H128" i="43"/>
  <c r="G128" i="43"/>
  <c r="I128" i="43" s="1"/>
  <c r="H127" i="43"/>
  <c r="G127" i="43"/>
  <c r="H116" i="43"/>
  <c r="G116" i="43"/>
  <c r="H115" i="43"/>
  <c r="G115" i="43"/>
  <c r="H114" i="43"/>
  <c r="G114" i="43"/>
  <c r="H113" i="43"/>
  <c r="G113" i="43"/>
  <c r="H112" i="43"/>
  <c r="G112" i="43"/>
  <c r="I112" i="43" s="1"/>
  <c r="J112" i="43" s="1"/>
  <c r="H111" i="43"/>
  <c r="G111" i="43"/>
  <c r="H101" i="43"/>
  <c r="G101" i="43"/>
  <c r="H100" i="43"/>
  <c r="G100" i="43"/>
  <c r="I100" i="43" s="1"/>
  <c r="H99" i="43"/>
  <c r="G99" i="43"/>
  <c r="H98" i="43"/>
  <c r="G98" i="43"/>
  <c r="H97" i="43"/>
  <c r="G97" i="43"/>
  <c r="I97" i="43" s="1"/>
  <c r="H96" i="43"/>
  <c r="I96" i="43" s="1"/>
  <c r="I102" i="43" s="1"/>
  <c r="G96" i="43"/>
  <c r="G102" i="43" s="1"/>
  <c r="H84" i="43"/>
  <c r="G84" i="43"/>
  <c r="I84" i="43" s="1"/>
  <c r="H83" i="43"/>
  <c r="G83" i="43"/>
  <c r="I83" i="43" s="1"/>
  <c r="H82" i="43"/>
  <c r="G82" i="43"/>
  <c r="H81" i="43"/>
  <c r="G81" i="43"/>
  <c r="I81" i="43" s="1"/>
  <c r="H80" i="43"/>
  <c r="G80" i="43"/>
  <c r="I80" i="43" s="1"/>
  <c r="K80" i="43" s="1"/>
  <c r="H79" i="43"/>
  <c r="I79" i="43" s="1"/>
  <c r="G79" i="43"/>
  <c r="G85" i="43" s="1"/>
  <c r="H68" i="43"/>
  <c r="G68" i="43"/>
  <c r="H67" i="43"/>
  <c r="G67" i="43"/>
  <c r="I67" i="43" s="1"/>
  <c r="H66" i="43"/>
  <c r="G66" i="43"/>
  <c r="H65" i="43"/>
  <c r="G65" i="43"/>
  <c r="H64" i="43"/>
  <c r="G64" i="43"/>
  <c r="H63" i="43"/>
  <c r="G63" i="43"/>
  <c r="I63" i="43" s="1"/>
  <c r="I175" i="43" l="1"/>
  <c r="I131" i="43"/>
  <c r="K131" i="43" s="1"/>
  <c r="I65" i="43"/>
  <c r="K65" i="43" s="1"/>
  <c r="D61" i="84"/>
  <c r="D33" i="82"/>
  <c r="D34" i="82" s="1"/>
  <c r="D35" i="82" s="1"/>
  <c r="D58" i="82" s="1"/>
  <c r="I130" i="43"/>
  <c r="J130" i="43" s="1"/>
  <c r="I147" i="43"/>
  <c r="K147" i="43" s="1"/>
  <c r="I64" i="43"/>
  <c r="I146" i="43"/>
  <c r="K146" i="43" s="1"/>
  <c r="I161" i="43"/>
  <c r="K161" i="43" s="1"/>
  <c r="I82" i="43"/>
  <c r="J82" i="43" s="1"/>
  <c r="I99" i="43"/>
  <c r="J99" i="43" s="1"/>
  <c r="I111" i="43"/>
  <c r="I117" i="43" s="1"/>
  <c r="J117" i="43" s="1"/>
  <c r="I114" i="43"/>
  <c r="J114" i="43" s="1"/>
  <c r="I127" i="43"/>
  <c r="I160" i="43"/>
  <c r="K160" i="43" s="1"/>
  <c r="D46" i="84"/>
  <c r="D59" i="84" s="1"/>
  <c r="I68" i="43"/>
  <c r="I115" i="43"/>
  <c r="I162" i="43"/>
  <c r="K162" i="43" s="1"/>
  <c r="I180" i="43"/>
  <c r="D71" i="84"/>
  <c r="D116" i="84" s="1"/>
  <c r="D71" i="90"/>
  <c r="D116" i="90" s="1"/>
  <c r="J177" i="43"/>
  <c r="D46" i="82"/>
  <c r="D59" i="82" s="1"/>
  <c r="I101" i="43"/>
  <c r="K101" i="43" s="1"/>
  <c r="I116" i="43"/>
  <c r="K116" i="43" s="1"/>
  <c r="D46" i="90"/>
  <c r="D59" i="90" s="1"/>
  <c r="D61" i="90" s="1"/>
  <c r="D71" i="87"/>
  <c r="D116" i="87" s="1"/>
  <c r="D46" i="87"/>
  <c r="D59" i="87" s="1"/>
  <c r="D61" i="87" s="1"/>
  <c r="D46" i="86"/>
  <c r="D59" i="86" s="1"/>
  <c r="D61" i="86" s="1"/>
  <c r="D71" i="86"/>
  <c r="D116" i="86" s="1"/>
  <c r="D71" i="85"/>
  <c r="D116" i="85" s="1"/>
  <c r="D46" i="85"/>
  <c r="D59" i="85" s="1"/>
  <c r="D61" i="85" s="1"/>
  <c r="D115" i="84"/>
  <c r="D71" i="82"/>
  <c r="D116" i="82" s="1"/>
  <c r="K112" i="43"/>
  <c r="I66" i="43"/>
  <c r="J66" i="43" s="1"/>
  <c r="I113" i="43"/>
  <c r="K113" i="43" s="1"/>
  <c r="I159" i="43"/>
  <c r="K159" i="43" s="1"/>
  <c r="I98" i="43"/>
  <c r="K98" i="43" s="1"/>
  <c r="I149" i="43"/>
  <c r="K115" i="43"/>
  <c r="J115" i="43"/>
  <c r="K130" i="43"/>
  <c r="K129" i="43"/>
  <c r="J129" i="43"/>
  <c r="K175" i="43"/>
  <c r="J175" i="43"/>
  <c r="K180" i="43"/>
  <c r="J180" i="43"/>
  <c r="J127" i="43"/>
  <c r="I133" i="43"/>
  <c r="J161" i="43"/>
  <c r="K163" i="43"/>
  <c r="J131" i="43"/>
  <c r="I144" i="43"/>
  <c r="G150" i="43"/>
  <c r="K164" i="43"/>
  <c r="J164" i="43"/>
  <c r="I181" i="43"/>
  <c r="K127" i="43"/>
  <c r="J148" i="43"/>
  <c r="K176" i="43"/>
  <c r="J176" i="43"/>
  <c r="K178" i="43"/>
  <c r="K128" i="43"/>
  <c r="J128" i="43"/>
  <c r="I145" i="43"/>
  <c r="J162" i="43"/>
  <c r="G165" i="43"/>
  <c r="K179" i="43"/>
  <c r="J179" i="43"/>
  <c r="G133" i="43"/>
  <c r="G117" i="43"/>
  <c r="I85" i="43"/>
  <c r="K79" i="43"/>
  <c r="J79" i="43"/>
  <c r="K64" i="43"/>
  <c r="J64" i="43"/>
  <c r="K83" i="43"/>
  <c r="J83" i="43"/>
  <c r="K68" i="43"/>
  <c r="J68" i="43"/>
  <c r="K97" i="43"/>
  <c r="J97" i="43"/>
  <c r="K100" i="43"/>
  <c r="J100" i="43"/>
  <c r="K66" i="43"/>
  <c r="J67" i="43"/>
  <c r="K67" i="43"/>
  <c r="K104" i="43"/>
  <c r="K102" i="43"/>
  <c r="J102" i="43"/>
  <c r="J63" i="43"/>
  <c r="K63" i="43"/>
  <c r="I69" i="43"/>
  <c r="K81" i="43"/>
  <c r="J81" i="43"/>
  <c r="K84" i="43"/>
  <c r="J84" i="43"/>
  <c r="G69" i="43"/>
  <c r="J80" i="43"/>
  <c r="J65" i="43"/>
  <c r="J96" i="43"/>
  <c r="K96" i="43"/>
  <c r="K99" i="43" l="1"/>
  <c r="D61" i="82"/>
  <c r="D115" i="82" s="1"/>
  <c r="J101" i="43"/>
  <c r="K119" i="43"/>
  <c r="J111" i="43"/>
  <c r="J147" i="43"/>
  <c r="K114" i="43"/>
  <c r="K117" i="43"/>
  <c r="K111" i="43"/>
  <c r="J146" i="43"/>
  <c r="J116" i="43"/>
  <c r="I165" i="43"/>
  <c r="J165" i="43" s="1"/>
  <c r="J160" i="43"/>
  <c r="J159" i="43"/>
  <c r="K82" i="43"/>
  <c r="D115" i="90"/>
  <c r="D115" i="87"/>
  <c r="D115" i="86"/>
  <c r="D115" i="85"/>
  <c r="J113" i="43"/>
  <c r="J98" i="43"/>
  <c r="J149" i="43"/>
  <c r="K149" i="43"/>
  <c r="K145" i="43"/>
  <c r="J145" i="43"/>
  <c r="K133" i="43"/>
  <c r="J133" i="43"/>
  <c r="K135" i="43"/>
  <c r="K144" i="43"/>
  <c r="J144" i="43"/>
  <c r="I150" i="43"/>
  <c r="K183" i="43"/>
  <c r="K181" i="43"/>
  <c r="J181" i="43"/>
  <c r="K69" i="43"/>
  <c r="K71" i="43"/>
  <c r="J69" i="43"/>
  <c r="K87" i="43"/>
  <c r="K85" i="43"/>
  <c r="J85" i="43"/>
  <c r="K165" i="43" l="1"/>
  <c r="K167" i="43"/>
  <c r="D93" i="82"/>
  <c r="K152" i="43"/>
  <c r="K150" i="43"/>
  <c r="J150" i="43"/>
  <c r="D93" i="84" l="1"/>
  <c r="D93" i="90" l="1"/>
  <c r="D93" i="87"/>
  <c r="D93" i="86"/>
  <c r="D93" i="85"/>
  <c r="G33" i="43"/>
  <c r="G32" i="43"/>
  <c r="G31" i="43"/>
  <c r="G15" i="43"/>
  <c r="H53" i="43" l="1"/>
  <c r="H52" i="43"/>
  <c r="H51" i="43"/>
  <c r="H50" i="43"/>
  <c r="H49" i="43"/>
  <c r="H48" i="43"/>
  <c r="H36" i="43"/>
  <c r="H35" i="43"/>
  <c r="H34" i="43"/>
  <c r="H33" i="43"/>
  <c r="H32" i="43"/>
  <c r="H31" i="43"/>
  <c r="H20" i="43"/>
  <c r="H19" i="43"/>
  <c r="H18" i="43"/>
  <c r="H17" i="43"/>
  <c r="H16" i="43"/>
  <c r="H15" i="43"/>
  <c r="G53" i="43"/>
  <c r="I53" i="43" s="1"/>
  <c r="K53" i="43" s="1"/>
  <c r="J53" i="43" l="1"/>
  <c r="G36" i="43"/>
  <c r="G37" i="43" s="1"/>
  <c r="G20" i="43"/>
  <c r="I20" i="43" s="1"/>
  <c r="K20" i="43" s="1"/>
  <c r="G21" i="43"/>
  <c r="I36" i="43" l="1"/>
  <c r="J36" i="43" s="1"/>
  <c r="J20" i="43"/>
  <c r="K36" i="43"/>
  <c r="G35" i="43" l="1"/>
  <c r="G34" i="43"/>
  <c r="I34" i="43" s="1"/>
  <c r="I32" i="43"/>
  <c r="K32" i="43" s="1"/>
  <c r="I33" i="43" l="1"/>
  <c r="K33" i="43" s="1"/>
  <c r="I31" i="43"/>
  <c r="I35" i="43"/>
  <c r="K35" i="43" s="1"/>
  <c r="J34" i="43"/>
  <c r="K34" i="43"/>
  <c r="J32" i="43"/>
  <c r="J33" i="43" l="1"/>
  <c r="K31" i="43"/>
  <c r="I37" i="43"/>
  <c r="J31" i="43"/>
  <c r="J35" i="43"/>
  <c r="K37" i="43" l="1"/>
  <c r="K39" i="43"/>
  <c r="J37" i="43"/>
  <c r="G52" i="43" l="1"/>
  <c r="G51" i="43"/>
  <c r="G50" i="43"/>
  <c r="G49" i="43"/>
  <c r="G48" i="43"/>
  <c r="I51" i="43" l="1"/>
  <c r="K51" i="43" s="1"/>
  <c r="I52" i="43"/>
  <c r="J52" i="43" s="1"/>
  <c r="G54" i="43"/>
  <c r="I50" i="43"/>
  <c r="K50" i="43" s="1"/>
  <c r="I49" i="43"/>
  <c r="J49" i="43" s="1"/>
  <c r="I48" i="43"/>
  <c r="I54" i="43" s="1"/>
  <c r="D97" i="85" l="1"/>
  <c r="D97" i="84"/>
  <c r="D97" i="86"/>
  <c r="D97" i="90"/>
  <c r="D97" i="87"/>
  <c r="D97" i="82"/>
  <c r="K56" i="43"/>
  <c r="K54" i="43"/>
  <c r="J51" i="43"/>
  <c r="K52" i="43"/>
  <c r="J50" i="43"/>
  <c r="K49" i="43"/>
  <c r="J48" i="43"/>
  <c r="K48" i="43"/>
  <c r="D94" i="113" l="1"/>
  <c r="D101" i="87"/>
  <c r="D102" i="87" s="1"/>
  <c r="D103" i="87" s="1"/>
  <c r="D108" i="87" s="1"/>
  <c r="D118" i="87"/>
  <c r="D119" i="87" s="1"/>
  <c r="D118" i="82"/>
  <c r="D119" i="82" s="1"/>
  <c r="D101" i="82"/>
  <c r="D101" i="86"/>
  <c r="D102" i="86" s="1"/>
  <c r="D118" i="86"/>
  <c r="D119" i="86" s="1"/>
  <c r="D101" i="85"/>
  <c r="D102" i="85" s="1"/>
  <c r="D103" i="85" s="1"/>
  <c r="D108" i="85" s="1"/>
  <c r="D118" i="85"/>
  <c r="D119" i="85" s="1"/>
  <c r="D118" i="84"/>
  <c r="D119" i="84" s="1"/>
  <c r="D101" i="84"/>
  <c r="D102" i="84" s="1"/>
  <c r="D103" i="84" s="1"/>
  <c r="D106" i="84" s="1"/>
  <c r="D118" i="90"/>
  <c r="D119" i="90" s="1"/>
  <c r="D101" i="90"/>
  <c r="D102" i="90" s="1"/>
  <c r="J54" i="43"/>
  <c r="D115" i="113" l="1"/>
  <c r="D116" i="113" s="1"/>
  <c r="D98" i="113"/>
  <c r="D99" i="113" s="1"/>
  <c r="D100" i="113" s="1"/>
  <c r="D103" i="113" s="1"/>
  <c r="D108" i="84"/>
  <c r="D107" i="84"/>
  <c r="D107" i="85"/>
  <c r="D106" i="85"/>
  <c r="D103" i="90"/>
  <c r="D106" i="87"/>
  <c r="D103" i="86"/>
  <c r="D102" i="82"/>
  <c r="D103" i="82" s="1"/>
  <c r="D107" i="87"/>
  <c r="I15" i="43"/>
  <c r="G19" i="43"/>
  <c r="I19" i="43" s="1"/>
  <c r="J19" i="43" s="1"/>
  <c r="G18" i="43"/>
  <c r="I18" i="43" s="1"/>
  <c r="J18" i="43" s="1"/>
  <c r="G17" i="43"/>
  <c r="I17" i="43" s="1"/>
  <c r="G16" i="43"/>
  <c r="I16" i="43" s="1"/>
  <c r="D104" i="113" l="1"/>
  <c r="D105" i="113"/>
  <c r="D109" i="84"/>
  <c r="D110" i="84" s="1"/>
  <c r="D120" i="84" s="1"/>
  <c r="D121" i="84" s="1"/>
  <c r="D124" i="84" s="1"/>
  <c r="D126" i="84" s="1"/>
  <c r="D109" i="85"/>
  <c r="D110" i="85" s="1"/>
  <c r="D120" i="85" s="1"/>
  <c r="D121" i="85" s="1"/>
  <c r="D124" i="85" s="1"/>
  <c r="D126" i="85" s="1"/>
  <c r="D106" i="82"/>
  <c r="D108" i="82"/>
  <c r="D107" i="82"/>
  <c r="D109" i="87"/>
  <c r="D110" i="87" s="1"/>
  <c r="D120" i="87" s="1"/>
  <c r="D121" i="87" s="1"/>
  <c r="D124" i="87" s="1"/>
  <c r="D126" i="87" s="1"/>
  <c r="D106" i="86"/>
  <c r="D108" i="86"/>
  <c r="D107" i="86"/>
  <c r="D108" i="90"/>
  <c r="D106" i="90"/>
  <c r="D107" i="90"/>
  <c r="K15" i="43"/>
  <c r="I21" i="43"/>
  <c r="K23" i="43" s="1"/>
  <c r="K17" i="43"/>
  <c r="J17" i="43"/>
  <c r="K16" i="43"/>
  <c r="J16" i="43"/>
  <c r="K19" i="43"/>
  <c r="K18" i="43"/>
  <c r="J15" i="43"/>
  <c r="D106" i="113" l="1"/>
  <c r="D107" i="113" s="1"/>
  <c r="D117" i="113" s="1"/>
  <c r="D118" i="113" s="1"/>
  <c r="D121" i="113" s="1"/>
  <c r="D123" i="113" s="1"/>
  <c r="D109" i="86"/>
  <c r="D110" i="86" s="1"/>
  <c r="D120" i="86" s="1"/>
  <c r="D121" i="86" s="1"/>
  <c r="D124" i="86" s="1"/>
  <c r="D126" i="86" s="1"/>
  <c r="D109" i="82"/>
  <c r="D110" i="82" s="1"/>
  <c r="D120" i="82" s="1"/>
  <c r="D121" i="82" s="1"/>
  <c r="D124" i="82" s="1"/>
  <c r="D126" i="82" s="1"/>
  <c r="D109" i="90"/>
  <c r="D110" i="90" s="1"/>
  <c r="D120" i="90" s="1"/>
  <c r="D121" i="90" s="1"/>
  <c r="D124" i="90" s="1"/>
  <c r="D126" i="90" s="1"/>
  <c r="J21" i="43"/>
  <c r="K21" i="43"/>
</calcChain>
</file>

<file path=xl/sharedStrings.xml><?xml version="1.0" encoding="utf-8"?>
<sst xmlns="http://schemas.openxmlformats.org/spreadsheetml/2006/main" count="2050" uniqueCount="192">
  <si>
    <t>ANEXO IX</t>
  </si>
  <si>
    <t>PLANILHA DE CUSTOS E FORMAÇÃO DE PREÇOS</t>
  </si>
  <si>
    <t>Processo n° __________________________________________________________________.</t>
  </si>
  <si>
    <t>Pregão Eletrônico nº __________________________________________________________.</t>
  </si>
  <si>
    <t xml:space="preserve">Identificação do(s) Posto(s) de Trabalho </t>
  </si>
  <si>
    <t>Categoria profissional</t>
  </si>
  <si>
    <t>Quantidade de profissionais nos Postos de Trabalho</t>
  </si>
  <si>
    <t>Dados complementares para composição dos custos referentes à mão de obra</t>
  </si>
  <si>
    <t>Tipo de serviço (mesmo serviço com características distintas)</t>
  </si>
  <si>
    <t>Classificação Brasileira de Ocupações (CBO)</t>
  </si>
  <si>
    <t>Salário mínimo oficial vigente da categoria</t>
  </si>
  <si>
    <t>Data base da categoria (dia/mês/ano)</t>
  </si>
  <si>
    <t>Módulo 1 - Composição da Remuneração</t>
  </si>
  <si>
    <t>1.1</t>
  </si>
  <si>
    <t>Composição da Remuneração</t>
  </si>
  <si>
    <t>Valor (R$)</t>
  </si>
  <si>
    <t>A</t>
  </si>
  <si>
    <t>Salário base</t>
  </si>
  <si>
    <t>B</t>
  </si>
  <si>
    <t>Adicional de periculosidade</t>
  </si>
  <si>
    <t>C</t>
  </si>
  <si>
    <t>Adcional de insalubridade</t>
  </si>
  <si>
    <t>D</t>
  </si>
  <si>
    <t>Outros (especificar)</t>
  </si>
  <si>
    <t>Total</t>
  </si>
  <si>
    <t>Módulo 2 - Encargos e Benefícios Anuais, Mensais e Diários</t>
  </si>
  <si>
    <t>2.1</t>
  </si>
  <si>
    <t>13º (décimo terceiro) Salário, Férias e Adicional de Férias</t>
  </si>
  <si>
    <t>Percentual (%)</t>
  </si>
  <si>
    <t>13º (décimo terceiro) Salário</t>
  </si>
  <si>
    <t>Férias e Adicional de Férias</t>
  </si>
  <si>
    <t>Subtotal</t>
  </si>
  <si>
    <t>Incidência do submódulo 2.2 sobre 13º Salário, férias e Adicional de Férias</t>
  </si>
  <si>
    <t>2.2</t>
  </si>
  <si>
    <t>Encargos Previdenciários (GPS), Fundo de Garantia por Tempo de Serviço (FGTS) e outras contribuições.</t>
  </si>
  <si>
    <t>INSS</t>
  </si>
  <si>
    <t>Salário educação</t>
  </si>
  <si>
    <t>Seguro Acidente do Trabalho - SAT (FAP x RAT)</t>
  </si>
  <si>
    <t>SESC ou SESI</t>
  </si>
  <si>
    <t>E</t>
  </si>
  <si>
    <t>SENAI - SENAC</t>
  </si>
  <si>
    <t>F</t>
  </si>
  <si>
    <t>SEBRAE</t>
  </si>
  <si>
    <t>G</t>
  </si>
  <si>
    <t>INCRA</t>
  </si>
  <si>
    <t>H</t>
  </si>
  <si>
    <t>FGTS</t>
  </si>
  <si>
    <t>2.3</t>
  </si>
  <si>
    <t>Benefícios Mensais e Diários</t>
  </si>
  <si>
    <t>Frequência</t>
  </si>
  <si>
    <t>Transporte (22 * X)-(salário base x 6%)</t>
  </si>
  <si>
    <t>Diária</t>
  </si>
  <si>
    <t>Auxílio-Refeição/Alimentação (22 * X)</t>
  </si>
  <si>
    <t>Assistência Médica e Familiar</t>
  </si>
  <si>
    <t>Mensal</t>
  </si>
  <si>
    <t>Auxílio creche</t>
  </si>
  <si>
    <t>Seguro de vida, invalidez e funeral</t>
  </si>
  <si>
    <t>Resumo do Módulo 2 - 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</si>
  <si>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</si>
  <si>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</si>
  <si>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</si>
  <si>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</si>
  <si>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</si>
  <si>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</si>
  <si>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de GPS, FGTS e outras contribuições sobre o Aviso Prévio Trabalhado</t>
  </si>
  <si>
    <t>Multa do FGTS e contribuição social sobre o Aviso Prévio Trabalhado</t>
  </si>
  <si>
    <t>Módulo 4 - Custo de Reposição do Profissional Ausente</t>
  </si>
  <si>
    <t>4.1</t>
  </si>
  <si>
    <t>Substituto nas Ausências Legais (exceto férias)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</si>
  <si>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</si>
  <si>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</si>
  <si>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</si>
  <si>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</si>
  <si>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</si>
  <si>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4.2</t>
  </si>
  <si>
    <t>Substituto na Intrajornada</t>
  </si>
  <si>
    <t>Substituto na cobertura de Intervalo para repouso ou alimentação</t>
  </si>
  <si>
    <t>Resumo do Módulo 4 - Custo de Reposição do Profissional Ausente</t>
  </si>
  <si>
    <t>Substituto nas Ausências Legais</t>
  </si>
  <si>
    <t>Módulo 5 - Insumos Diversos</t>
  </si>
  <si>
    <t>Insumos Diversos</t>
  </si>
  <si>
    <t>Uniformes</t>
  </si>
  <si>
    <t>Equipamentos de Proteção Individual (EPI's) e de Proteção Coletiva (EPC's)</t>
  </si>
  <si>
    <t>Instrumentos, equipamentos e ferramentas</t>
  </si>
  <si>
    <t>Módulo 6 - Custos Indiretos, Tributos e Lucro</t>
  </si>
  <si>
    <t>Custos Indiretos, Tributos e Lucro</t>
  </si>
  <si>
    <t>Custos indiretos</t>
  </si>
  <si>
    <t>Lucro</t>
  </si>
  <si>
    <t>Subtotal 01 (A + B)</t>
  </si>
  <si>
    <t>Tributos</t>
  </si>
  <si>
    <t>C.1</t>
  </si>
  <si>
    <t>Tributos Federais (especificar)</t>
  </si>
  <si>
    <t>C.2</t>
  </si>
  <si>
    <t>Tributos Estaduais  (especificar)</t>
  </si>
  <si>
    <t>C.3</t>
  </si>
  <si>
    <t>Tributos Municipais  (especificar)</t>
  </si>
  <si>
    <t xml:space="preserve"> Subtotal 02 (Tributos)</t>
  </si>
  <si>
    <t>Quadro-Resumo do Custo por Posto de Trabalho</t>
  </si>
  <si>
    <t>Módulos de custos e compsição de preço</t>
  </si>
  <si>
    <t>Subtotal 01 (A + B +C+ D+E)</t>
  </si>
  <si>
    <t>Subtotal 02 (A + B +C+ D+E+F)</t>
  </si>
  <si>
    <t>Quadro-Resumo do Custo para a Categoria Profissional</t>
  </si>
  <si>
    <t>I</t>
  </si>
  <si>
    <t>Valor Total por Posto de Trabalho (Jornada de 44 horas semanais/mês)</t>
  </si>
  <si>
    <t>II</t>
  </si>
  <si>
    <t>Valor Total do Custo da Categoria Profissional</t>
  </si>
  <si>
    <t>Em ____ de ______________ de 2020.</t>
  </si>
  <si>
    <t>(Assinatura do Representante Legal da Licitante)</t>
  </si>
  <si>
    <t>Nome, cargo ou carimbo</t>
  </si>
  <si>
    <t>HOTELARIA</t>
  </si>
  <si>
    <t>Valor Total por Posto de Trabalho (Jornada de 12x36 horas semanais/mês)</t>
  </si>
  <si>
    <t>AUXILIAR DE NUTRIÇÃO - 44 HORAS</t>
  </si>
  <si>
    <t>2237-05</t>
  </si>
  <si>
    <t>COPEIRO HOSPITALAR - 44 HORAS</t>
  </si>
  <si>
    <t>Copeiro Hospitalar - 44 horas</t>
  </si>
  <si>
    <t>5134-30</t>
  </si>
  <si>
    <t>5132-20</t>
  </si>
  <si>
    <t>COZINHEIRO HOSPITALAR - 12 X 36 NOTURNO</t>
  </si>
  <si>
    <t>Cozinheiro - 12x36 Noturno</t>
  </si>
  <si>
    <t>COZINHEIRO HOSPITALAR - 44 HORAS</t>
  </si>
  <si>
    <t>Cozinheiro - 44 horas</t>
  </si>
  <si>
    <t>4141-10</t>
  </si>
  <si>
    <t>DESPENSEIRO/ARMAZENISTA - 12 x 36 NOTURNO</t>
  </si>
  <si>
    <t>Despenseiro/Armazenista - 12x36 Noturno</t>
  </si>
  <si>
    <t>5131-15</t>
  </si>
  <si>
    <t>GOVERNANTA EM HOTELARIA - 12 X 36 NOTURNO</t>
  </si>
  <si>
    <t>Governanta em Hotelaria - 12x36 Noturno</t>
  </si>
  <si>
    <t>ANEXO X</t>
  </si>
  <si>
    <t>UNIFORMES</t>
  </si>
  <si>
    <t>Item</t>
  </si>
  <si>
    <t>Categoria(s) Profissinal(is)</t>
  </si>
  <si>
    <t>Exemplo 01 - Diurno</t>
  </si>
  <si>
    <t>Descrição</t>
  </si>
  <si>
    <t>Quantidade</t>
  </si>
  <si>
    <t>Unidade</t>
  </si>
  <si>
    <t>Valor Unitário</t>
  </si>
  <si>
    <t>Vida útil estimada
(meses)</t>
  </si>
  <si>
    <t>Valor mensal por Posto de Trabalho</t>
  </si>
  <si>
    <t>Valor Total Mensal</t>
  </si>
  <si>
    <t>Valor Total Anual</t>
  </si>
  <si>
    <t>Valor Total para 05 (cinco) anos de vigência contratual</t>
  </si>
  <si>
    <t>Subtotal (A + B + C + D + E + F)</t>
  </si>
  <si>
    <t>Valor Total Mensal Rateado pela quantidade de profissionais nos Postos de Trabalho</t>
  </si>
  <si>
    <t>Auxiliar de Nutrição - 44h</t>
  </si>
  <si>
    <t>Qtd.  por profissional (a)</t>
  </si>
  <si>
    <t>Valor Unitário (b)</t>
  </si>
  <si>
    <t>Entrega(s) por ano (c)</t>
  </si>
  <si>
    <t>Qtd. de profissionais no posto (d)</t>
  </si>
  <si>
    <t>Custo Total Mês (e) = (a*b*c*d)/12</t>
  </si>
  <si>
    <t>Periodo substituição</t>
  </si>
  <si>
    <t>Custo Total Ano 
f = (e*12)</t>
  </si>
  <si>
    <t>Valor Total 5 anos
 g =(e * 60)</t>
  </si>
  <si>
    <t>ANEXO I</t>
  </si>
  <si>
    <t>Outros (especificar):</t>
  </si>
  <si>
    <t>Quantidade De Profissionais No Posto</t>
  </si>
  <si>
    <t>Valor Total Posto Por Jornada</t>
  </si>
  <si>
    <t>Equipamentos de Proteção Individual (EPI's)</t>
  </si>
  <si>
    <t>Rádios</t>
  </si>
  <si>
    <t>%</t>
  </si>
  <si>
    <t>-</t>
  </si>
  <si>
    <t>Total (Subtotal 01 + Subtotal 02)</t>
  </si>
  <si>
    <t>Total (A + B + C + D)</t>
  </si>
  <si>
    <t>Total (4.1 + 4.2)</t>
  </si>
  <si>
    <t>Total (A)</t>
  </si>
  <si>
    <t>Total (A + B + C + D + E)</t>
  </si>
  <si>
    <t>Total (A + B + C + D + E + F)</t>
  </si>
  <si>
    <t>Total (2.1 + 2.2 + 2.3)</t>
  </si>
  <si>
    <t>Total (A + B + C + D + E + F + G + H)</t>
  </si>
  <si>
    <t>Total (Subtotal + C)</t>
  </si>
  <si>
    <t>Subtotal (A + B)</t>
  </si>
  <si>
    <t>Subtotal 02 (Subtotal 01 + F)</t>
  </si>
  <si>
    <t>Valor Total do Custo da Categoria Profissional (I * II)</t>
  </si>
  <si>
    <t>Salário mínimo -  Lei 14.013 de 2020</t>
  </si>
  <si>
    <t>Salário mínimo oficial vigente da categoria - convenção ou acordo coletivo</t>
  </si>
  <si>
    <t>PLANILHA DE CUSTOS E FORMAÇÃO DE PREÇOS HUOL</t>
  </si>
  <si>
    <t>A </t>
  </si>
  <si>
    <t>B </t>
  </si>
  <si>
    <t>C </t>
  </si>
  <si>
    <t>D </t>
  </si>
  <si>
    <t>E </t>
  </si>
  <si>
    <t>F </t>
  </si>
  <si>
    <t>G </t>
  </si>
  <si>
    <t>H </t>
  </si>
  <si>
    <t>I </t>
  </si>
  <si>
    <t>Subtotal (A + B + C + D)</t>
  </si>
  <si>
    <t>Outros (especificar): ex.: capacitação</t>
  </si>
  <si>
    <t>Categoria profissional / Jornada</t>
  </si>
  <si>
    <t>NOME DO POSTO - 12x36n</t>
  </si>
  <si>
    <t>NOME DO POSTO - 12x36d</t>
  </si>
  <si>
    <t>NOME DO POSTO - 44horas</t>
  </si>
  <si>
    <t>NOME DO POSTO</t>
  </si>
  <si>
    <t>Outros (especificar): ex.: adicional noturno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</si>
</sst>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_(* #,##0.00_);_(* \(#,##0.00\);_(* \-??_);_(@_)"/>
    <numFmt numFmtId="167" formatCode="_-[$R$-416]\ * #,##0.00_-;\-[$R$-416]\ * #,##0.00_-;_-[$R$-416]\ * &quot;-&quot;??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"/>
      <color theme="1"/>
      <name val="Calibri"/>
      <family val="2"/>
      <scheme val="minor"/>
    </font>
    <font>
      <b/>
      <sz val="2"/>
      <color theme="1"/>
      <name val="Calibri"/>
      <family val="2"/>
      <scheme val="minor"/>
    </font>
    <font>
      <sz val="5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ill="0" applyBorder="0" applyAlignment="0" applyProtection="0"/>
  </cellStyleXfs>
  <cellXfs count="381">
    <xf numFmtId="0" fontId="0" fillId="0" borderId="0" xfId="0"/>
    <xf numFmtId="44" fontId="0" fillId="0" borderId="9" xfId="1" applyFont="1" applyBorder="1" applyAlignment="1">
      <alignment horizontal="center" vertical="center"/>
    </xf>
    <xf numFmtId="165" fontId="6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10" fontId="6" fillId="0" borderId="1" xfId="0" applyNumberFormat="1" applyFont="1" applyFill="1" applyBorder="1" applyAlignment="1" applyProtection="1">
      <alignment horizontal="center" vertical="center" wrapText="1"/>
    </xf>
    <xf numFmtId="10" fontId="6" fillId="0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10" fontId="5" fillId="2" borderId="0" xfId="0" applyNumberFormat="1" applyFont="1" applyFill="1" applyBorder="1" applyAlignment="1">
      <alignment horizontal="center" vertical="center" wrapText="1"/>
    </xf>
    <xf numFmtId="43" fontId="5" fillId="2" borderId="0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4" fontId="5" fillId="2" borderId="0" xfId="1" applyFont="1" applyFill="1" applyBorder="1" applyAlignment="1">
      <alignment horizontal="center" vertical="center" wrapText="1"/>
    </xf>
    <xf numFmtId="8" fontId="6" fillId="2" borderId="13" xfId="0" applyNumberFormat="1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6" fillId="0" borderId="2" xfId="0" applyFont="1" applyFill="1" applyBorder="1" applyAlignment="1">
      <alignment vertical="center"/>
    </xf>
    <xf numFmtId="43" fontId="0" fillId="0" borderId="0" xfId="0" applyNumberFormat="1" applyFont="1" applyFill="1" applyBorder="1" applyAlignment="1">
      <alignment vertical="center"/>
    </xf>
    <xf numFmtId="43" fontId="0" fillId="0" borderId="0" xfId="0" applyNumberFormat="1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4" fontId="0" fillId="0" borderId="0" xfId="0" applyNumberFormat="1" applyFont="1" applyFill="1" applyAlignment="1">
      <alignment vertical="center"/>
    </xf>
    <xf numFmtId="0" fontId="5" fillId="3" borderId="9" xfId="0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10" fontId="5" fillId="3" borderId="11" xfId="0" applyNumberFormat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44" fontId="5" fillId="3" borderId="9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44" fontId="6" fillId="0" borderId="9" xfId="1" applyFont="1" applyFill="1" applyBorder="1" applyAlignment="1">
      <alignment horizontal="center" vertical="center" wrapText="1"/>
    </xf>
    <xf numFmtId="44" fontId="5" fillId="3" borderId="12" xfId="1" applyFont="1" applyFill="1" applyBorder="1" applyAlignment="1">
      <alignment horizontal="center" vertical="center" wrapText="1"/>
    </xf>
    <xf numFmtId="44" fontId="6" fillId="2" borderId="9" xfId="1" applyFont="1" applyFill="1" applyBorder="1" applyAlignment="1">
      <alignment horizontal="center" vertical="center" wrapText="1"/>
    </xf>
    <xf numFmtId="44" fontId="6" fillId="0" borderId="9" xfId="1" applyFont="1" applyFill="1" applyBorder="1" applyAlignment="1" applyProtection="1">
      <alignment horizontal="center" vertical="center"/>
    </xf>
    <xf numFmtId="44" fontId="6" fillId="2" borderId="9" xfId="1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8" fontId="0" fillId="0" borderId="0" xfId="0" applyNumberFormat="1" applyFont="1" applyFill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2" fillId="0" borderId="2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horizontal="center" vertical="center"/>
    </xf>
    <xf numFmtId="44" fontId="3" fillId="3" borderId="1" xfId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44" fontId="3" fillId="3" borderId="12" xfId="1" applyFont="1" applyFill="1" applyBorder="1" applyAlignment="1">
      <alignment vertical="center"/>
    </xf>
    <xf numFmtId="44" fontId="6" fillId="3" borderId="9" xfId="1" applyFont="1" applyFill="1" applyBorder="1" applyAlignment="1">
      <alignment horizontal="center" vertical="center" wrapText="1"/>
    </xf>
    <xf numFmtId="43" fontId="0" fillId="0" borderId="0" xfId="3" applyFont="1" applyFill="1" applyBorder="1" applyAlignment="1">
      <alignment vertical="center"/>
    </xf>
    <xf numFmtId="43" fontId="3" fillId="0" borderId="0" xfId="0" applyNumberFormat="1" applyFont="1" applyFill="1" applyBorder="1" applyAlignment="1">
      <alignment horizontal="left" vertical="center"/>
    </xf>
    <xf numFmtId="43" fontId="3" fillId="0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 wrapText="1"/>
    </xf>
    <xf numFmtId="44" fontId="3" fillId="3" borderId="0" xfId="1" applyFont="1" applyFill="1" applyBorder="1" applyAlignment="1">
      <alignment vertical="center"/>
    </xf>
    <xf numFmtId="44" fontId="0" fillId="5" borderId="1" xfId="1" applyFont="1" applyFill="1" applyBorder="1" applyAlignment="1">
      <alignment horizontal="center" vertical="center"/>
    </xf>
    <xf numFmtId="44" fontId="6" fillId="5" borderId="9" xfId="1" applyFont="1" applyFill="1" applyBorder="1" applyAlignment="1">
      <alignment horizontal="center" vertical="center" wrapText="1"/>
    </xf>
    <xf numFmtId="44" fontId="6" fillId="5" borderId="9" xfId="1" applyFont="1" applyFill="1" applyBorder="1" applyAlignment="1" applyProtection="1">
      <alignment horizontal="center" vertical="center"/>
      <protection locked="0"/>
    </xf>
    <xf numFmtId="44" fontId="6" fillId="5" borderId="9" xfId="1" applyFont="1" applyFill="1" applyBorder="1" applyAlignment="1" applyProtection="1">
      <alignment horizontal="center" vertical="center" wrapText="1"/>
    </xf>
    <xf numFmtId="44" fontId="6" fillId="5" borderId="9" xfId="1" applyFont="1" applyFill="1" applyBorder="1" applyAlignment="1" applyProtection="1">
      <alignment horizontal="center" vertical="center" wrapText="1"/>
      <protection locked="0"/>
    </xf>
    <xf numFmtId="10" fontId="6" fillId="5" borderId="1" xfId="0" applyNumberFormat="1" applyFont="1" applyFill="1" applyBorder="1" applyAlignment="1" applyProtection="1">
      <alignment horizontal="center" vertical="center" wrapText="1"/>
    </xf>
    <xf numFmtId="43" fontId="6" fillId="5" borderId="1" xfId="3" applyFont="1" applyFill="1" applyBorder="1" applyAlignment="1">
      <alignment horizontal="center" vertical="center" wrapText="1"/>
    </xf>
    <xf numFmtId="43" fontId="6" fillId="5" borderId="1" xfId="3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justify" vertical="justify" wrapText="1"/>
    </xf>
    <xf numFmtId="10" fontId="13" fillId="5" borderId="1" xfId="0" applyNumberFormat="1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44" fontId="3" fillId="3" borderId="15" xfId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44" fontId="6" fillId="5" borderId="9" xfId="1" applyFont="1" applyFill="1" applyBorder="1" applyAlignment="1" applyProtection="1">
      <alignment horizontal="center" vertical="center"/>
    </xf>
    <xf numFmtId="164" fontId="6" fillId="0" borderId="9" xfId="1" applyNumberFormat="1" applyFont="1" applyFill="1" applyBorder="1" applyAlignment="1">
      <alignment horizontal="center" vertical="center" wrapText="1"/>
    </xf>
    <xf numFmtId="44" fontId="6" fillId="3" borderId="21" xfId="1" applyFont="1" applyFill="1" applyBorder="1" applyAlignment="1">
      <alignment horizontal="center" vertical="center" wrapText="1"/>
    </xf>
    <xf numFmtId="43" fontId="6" fillId="0" borderId="9" xfId="3" applyFont="1" applyFill="1" applyBorder="1" applyAlignment="1">
      <alignment horizontal="center" vertical="center" wrapText="1"/>
    </xf>
    <xf numFmtId="43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5" fillId="3" borderId="2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4" fontId="6" fillId="8" borderId="9" xfId="1" applyFont="1" applyFill="1" applyBorder="1" applyAlignment="1" applyProtection="1">
      <alignment horizontal="center" vertical="center"/>
      <protection locked="0"/>
    </xf>
    <xf numFmtId="44" fontId="6" fillId="8" borderId="9" xfId="1" applyFont="1" applyFill="1" applyBorder="1" applyAlignment="1" applyProtection="1">
      <alignment horizontal="center" vertical="center" wrapText="1"/>
      <protection locked="0"/>
    </xf>
    <xf numFmtId="10" fontId="6" fillId="8" borderId="1" xfId="0" applyNumberFormat="1" applyFont="1" applyFill="1" applyBorder="1" applyAlignment="1" applyProtection="1">
      <alignment horizontal="center" vertical="center" wrapText="1"/>
      <protection locked="0"/>
    </xf>
    <xf numFmtId="43" fontId="6" fillId="8" borderId="1" xfId="3" applyFont="1" applyFill="1" applyBorder="1" applyAlignment="1" applyProtection="1">
      <alignment horizontal="center" vertical="center" wrapText="1"/>
      <protection locked="0"/>
    </xf>
    <xf numFmtId="43" fontId="6" fillId="8" borderId="1" xfId="3" applyFont="1" applyFill="1" applyBorder="1" applyAlignment="1" applyProtection="1">
      <alignment vertical="center" wrapText="1"/>
      <protection locked="0"/>
    </xf>
    <xf numFmtId="44" fontId="6" fillId="2" borderId="9" xfId="1" applyFont="1" applyFill="1" applyBorder="1" applyAlignment="1" applyProtection="1">
      <alignment horizontal="center" vertical="center" wrapText="1"/>
    </xf>
    <xf numFmtId="9" fontId="6" fillId="8" borderId="1" xfId="2" applyFont="1" applyFill="1" applyBorder="1" applyAlignment="1" applyProtection="1">
      <alignment vertical="center" wrapText="1"/>
      <protection locked="0"/>
    </xf>
    <xf numFmtId="44" fontId="5" fillId="2" borderId="12" xfId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16" fillId="0" borderId="0" xfId="0" applyFont="1" applyAlignment="1" applyProtection="1">
      <alignment horizontal="center" vertical="center"/>
    </xf>
    <xf numFmtId="0" fontId="10" fillId="0" borderId="0" xfId="0" applyFont="1" applyFill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43" fontId="0" fillId="0" borderId="0" xfId="0" applyNumberFormat="1" applyFont="1" applyFill="1" applyBorder="1" applyAlignment="1" applyProtection="1">
      <alignment vertical="center"/>
    </xf>
    <xf numFmtId="43" fontId="0" fillId="0" borderId="0" xfId="0" applyNumberFormat="1" applyFont="1" applyFill="1" applyAlignment="1" applyProtection="1">
      <alignment vertical="center"/>
    </xf>
    <xf numFmtId="0" fontId="0" fillId="0" borderId="0" xfId="0" applyFont="1" applyFill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vertical="center" wrapText="1"/>
    </xf>
    <xf numFmtId="0" fontId="5" fillId="3" borderId="3" xfId="0" applyFont="1" applyFill="1" applyBorder="1" applyAlignment="1" applyProtection="1">
      <alignment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horizontal="center" vertical="center" wrapText="1"/>
    </xf>
    <xf numFmtId="44" fontId="6" fillId="0" borderId="9" xfId="1" applyFont="1" applyFill="1" applyBorder="1" applyAlignment="1" applyProtection="1">
      <alignment horizontal="center" vertical="center" wrapText="1"/>
    </xf>
    <xf numFmtId="10" fontId="5" fillId="3" borderId="1" xfId="0" applyNumberFormat="1" applyFont="1" applyFill="1" applyBorder="1" applyAlignment="1" applyProtection="1">
      <alignment horizontal="center" vertical="center" wrapText="1"/>
    </xf>
    <xf numFmtId="44" fontId="6" fillId="3" borderId="9" xfId="1" applyFont="1" applyFill="1" applyBorder="1" applyAlignment="1" applyProtection="1">
      <alignment horizontal="center" vertical="center" wrapText="1"/>
    </xf>
    <xf numFmtId="44" fontId="5" fillId="3" borderId="9" xfId="1" applyFont="1" applyFill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vertical="center"/>
    </xf>
    <xf numFmtId="0" fontId="14" fillId="0" borderId="15" xfId="0" applyFont="1" applyBorder="1" applyAlignment="1" applyProtection="1">
      <alignment horizontal="center" vertical="center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5" fillId="3" borderId="21" xfId="0" applyFont="1" applyFill="1" applyBorder="1" applyAlignment="1" applyProtection="1">
      <alignment horizontal="center" vertical="center" wrapText="1"/>
    </xf>
    <xf numFmtId="8" fontId="6" fillId="2" borderId="13" xfId="0" applyNumberFormat="1" applyFont="1" applyFill="1" applyBorder="1" applyAlignment="1" applyProtection="1">
      <alignment horizontal="center" vertical="center" wrapText="1"/>
    </xf>
    <xf numFmtId="8" fontId="0" fillId="0" borderId="0" xfId="0" applyNumberFormat="1" applyFont="1" applyFill="1" applyAlignment="1" applyProtection="1">
      <alignment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/>
    </xf>
    <xf numFmtId="8" fontId="6" fillId="2" borderId="1" xfId="0" applyNumberFormat="1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44" fontId="5" fillId="3" borderId="12" xfId="1" applyFont="1" applyFill="1" applyBorder="1" applyAlignment="1" applyProtection="1">
      <alignment horizontal="center" vertical="center" wrapText="1"/>
    </xf>
    <xf numFmtId="10" fontId="5" fillId="3" borderId="1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 wrapText="1"/>
    </xf>
    <xf numFmtId="10" fontId="5" fillId="2" borderId="0" xfId="0" applyNumberFormat="1" applyFont="1" applyFill="1" applyBorder="1" applyAlignment="1" applyProtection="1">
      <alignment horizontal="center" vertical="center" wrapText="1"/>
    </xf>
    <xf numFmtId="43" fontId="5" fillId="2" borderId="0" xfId="3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13" fillId="0" borderId="0" xfId="0" applyFont="1" applyFill="1" applyAlignment="1" applyProtection="1">
      <alignment vertical="center"/>
    </xf>
    <xf numFmtId="164" fontId="6" fillId="0" borderId="9" xfId="1" applyNumberFormat="1" applyFont="1" applyFill="1" applyBorder="1" applyAlignment="1" applyProtection="1">
      <alignment horizontal="center" vertical="center" wrapText="1"/>
    </xf>
    <xf numFmtId="44" fontId="5" fillId="2" borderId="0" xfId="1" applyFont="1" applyFill="1" applyBorder="1" applyAlignment="1" applyProtection="1">
      <alignment horizontal="center" vertical="center" wrapText="1"/>
    </xf>
    <xf numFmtId="0" fontId="0" fillId="2" borderId="0" xfId="0" applyFont="1" applyFill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43" fontId="0" fillId="0" borderId="0" xfId="3" applyFont="1" applyFill="1" applyBorder="1" applyAlignment="1" applyProtection="1">
      <alignment vertical="center"/>
    </xf>
    <xf numFmtId="43" fontId="3" fillId="0" borderId="0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43" fontId="3" fillId="0" borderId="0" xfId="0" applyNumberFormat="1" applyFont="1" applyFill="1" applyBorder="1" applyAlignment="1" applyProtection="1">
      <alignment horizontal="left" vertical="center"/>
    </xf>
    <xf numFmtId="1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44" fontId="6" fillId="3" borderId="21" xfId="1" applyFont="1" applyFill="1" applyBorder="1" applyAlignment="1" applyProtection="1">
      <alignment horizontal="center" vertical="center" wrapText="1"/>
    </xf>
    <xf numFmtId="4" fontId="0" fillId="0" borderId="0" xfId="0" applyNumberFormat="1" applyFont="1" applyFill="1" applyAlignment="1" applyProtection="1">
      <alignment vertical="center"/>
    </xf>
    <xf numFmtId="0" fontId="6" fillId="2" borderId="0" xfId="0" applyFont="1" applyFill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 wrapText="1"/>
    </xf>
    <xf numFmtId="43" fontId="6" fillId="0" borderId="9" xfId="3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top"/>
    </xf>
    <xf numFmtId="0" fontId="11" fillId="0" borderId="0" xfId="0" applyFont="1" applyBorder="1" applyAlignment="1" applyProtection="1">
      <alignment vertical="top"/>
    </xf>
    <xf numFmtId="0" fontId="0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0" fillId="0" borderId="0" xfId="0" applyFont="1" applyAlignment="1" applyProtection="1">
      <alignment vertical="top"/>
    </xf>
    <xf numFmtId="0" fontId="17" fillId="0" borderId="0" xfId="0" applyFont="1" applyBorder="1" applyAlignment="1" applyProtection="1">
      <alignment vertical="top"/>
    </xf>
    <xf numFmtId="0" fontId="0" fillId="0" borderId="0" xfId="0" applyFont="1" applyFill="1" applyBorder="1" applyAlignment="1" applyProtection="1">
      <alignment horizontal="left" vertical="top"/>
    </xf>
    <xf numFmtId="0" fontId="0" fillId="0" borderId="0" xfId="0" applyFont="1" applyAlignment="1" applyProtection="1">
      <alignment horizontal="left" vertical="top"/>
    </xf>
    <xf numFmtId="0" fontId="18" fillId="0" borderId="0" xfId="0" applyFont="1" applyAlignment="1" applyProtection="1">
      <alignment horizontal="center" vertical="top"/>
    </xf>
    <xf numFmtId="0" fontId="19" fillId="0" borderId="0" xfId="0" applyFont="1" applyFill="1" applyBorder="1" applyAlignment="1" applyProtection="1">
      <alignment horizontal="left" vertical="top"/>
    </xf>
    <xf numFmtId="0" fontId="19" fillId="0" borderId="0" xfId="0" applyFont="1" applyAlignment="1" applyProtection="1">
      <alignment horizontal="left" vertical="top"/>
    </xf>
    <xf numFmtId="0" fontId="18" fillId="4" borderId="1" xfId="0" applyFont="1" applyFill="1" applyBorder="1" applyAlignment="1" applyProtection="1">
      <alignment horizontal="left" vertical="top"/>
    </xf>
    <xf numFmtId="0" fontId="18" fillId="4" borderId="2" xfId="0" applyFont="1" applyFill="1" applyBorder="1" applyAlignment="1" applyProtection="1">
      <alignment vertical="top"/>
    </xf>
    <xf numFmtId="0" fontId="18" fillId="4" borderId="3" xfId="0" applyFont="1" applyFill="1" applyBorder="1" applyAlignment="1" applyProtection="1">
      <alignment vertical="top"/>
    </xf>
    <xf numFmtId="0" fontId="18" fillId="4" borderId="4" xfId="0" applyFont="1" applyFill="1" applyBorder="1" applyAlignment="1" applyProtection="1">
      <alignment vertical="top"/>
    </xf>
    <xf numFmtId="0" fontId="19" fillId="0" borderId="1" xfId="0" applyFont="1" applyBorder="1" applyAlignment="1" applyProtection="1">
      <alignment horizontal="left" vertical="top"/>
    </xf>
    <xf numFmtId="0" fontId="19" fillId="0" borderId="2" xfId="0" applyFont="1" applyBorder="1" applyAlignment="1" applyProtection="1">
      <alignment horizontal="left" vertical="top"/>
    </xf>
    <xf numFmtId="0" fontId="18" fillId="0" borderId="2" xfId="0" applyFont="1" applyFill="1" applyBorder="1" applyAlignment="1" applyProtection="1">
      <alignment vertical="top"/>
    </xf>
    <xf numFmtId="0" fontId="18" fillId="0" borderId="3" xfId="0" applyFont="1" applyFill="1" applyBorder="1" applyAlignment="1" applyProtection="1">
      <alignment vertical="top"/>
    </xf>
    <xf numFmtId="0" fontId="18" fillId="0" borderId="4" xfId="0" applyFont="1" applyFill="1" applyBorder="1" applyAlignment="1" applyProtection="1">
      <alignment vertical="top"/>
    </xf>
    <xf numFmtId="0" fontId="19" fillId="0" borderId="2" xfId="0" applyFont="1" applyFill="1" applyBorder="1" applyAlignment="1" applyProtection="1">
      <alignment vertical="top"/>
    </xf>
    <xf numFmtId="0" fontId="19" fillId="0" borderId="3" xfId="0" applyFont="1" applyFill="1" applyBorder="1" applyAlignment="1" applyProtection="1">
      <alignment vertical="top"/>
    </xf>
    <xf numFmtId="0" fontId="19" fillId="0" borderId="4" xfId="0" applyFont="1" applyFill="1" applyBorder="1" applyAlignment="1" applyProtection="1">
      <alignment vertical="top"/>
    </xf>
    <xf numFmtId="0" fontId="18" fillId="3" borderId="1" xfId="0" applyFont="1" applyFill="1" applyBorder="1" applyAlignment="1" applyProtection="1">
      <alignment horizontal="left" vertical="top"/>
    </xf>
    <xf numFmtId="0" fontId="20" fillId="3" borderId="1" xfId="0" applyFont="1" applyFill="1" applyBorder="1" applyAlignment="1" applyProtection="1">
      <alignment horizontal="left" vertical="top"/>
    </xf>
    <xf numFmtId="0" fontId="20" fillId="3" borderId="1" xfId="0" applyFont="1" applyFill="1" applyBorder="1" applyAlignment="1" applyProtection="1">
      <alignment horizontal="left" vertical="top" wrapText="1"/>
    </xf>
    <xf numFmtId="0" fontId="21" fillId="2" borderId="1" xfId="0" applyFont="1" applyFill="1" applyBorder="1" applyAlignment="1" applyProtection="1">
      <alignment horizontal="left" vertical="top"/>
    </xf>
    <xf numFmtId="44" fontId="21" fillId="8" borderId="1" xfId="1" applyFont="1" applyFill="1" applyBorder="1" applyAlignment="1" applyProtection="1">
      <alignment horizontal="left" vertical="top"/>
      <protection locked="0"/>
    </xf>
    <xf numFmtId="44" fontId="21" fillId="0" borderId="1" xfId="1" applyFont="1" applyFill="1" applyBorder="1" applyAlignment="1" applyProtection="1">
      <alignment horizontal="left" vertical="top"/>
    </xf>
    <xf numFmtId="44" fontId="19" fillId="0" borderId="0" xfId="0" applyNumberFormat="1" applyFont="1" applyAlignment="1" applyProtection="1">
      <alignment horizontal="left" vertical="top"/>
    </xf>
    <xf numFmtId="0" fontId="20" fillId="3" borderId="1" xfId="0" applyFont="1" applyFill="1" applyBorder="1" applyAlignment="1" applyProtection="1">
      <alignment vertical="top"/>
    </xf>
    <xf numFmtId="44" fontId="18" fillId="3" borderId="1" xfId="0" applyNumberFormat="1" applyFont="1" applyFill="1" applyBorder="1" applyAlignment="1" applyProtection="1">
      <alignment horizontal="left" vertical="top"/>
    </xf>
    <xf numFmtId="44" fontId="18" fillId="3" borderId="1" xfId="1" applyFont="1" applyFill="1" applyBorder="1" applyAlignment="1" applyProtection="1">
      <alignment horizontal="left" vertical="top"/>
    </xf>
    <xf numFmtId="0" fontId="21" fillId="8" borderId="1" xfId="0" applyFont="1" applyFill="1" applyBorder="1" applyAlignment="1" applyProtection="1">
      <alignment horizontal="left" vertical="top"/>
      <protection locked="0"/>
    </xf>
    <xf numFmtId="0" fontId="5" fillId="3" borderId="18" xfId="0" applyFont="1" applyFill="1" applyBorder="1" applyAlignment="1" applyProtection="1">
      <alignment horizontal="right" vertical="center" wrapText="1"/>
    </xf>
    <xf numFmtId="0" fontId="5" fillId="3" borderId="24" xfId="0" applyFont="1" applyFill="1" applyBorder="1" applyAlignment="1" applyProtection="1">
      <alignment horizontal="right" vertical="center" wrapText="1"/>
    </xf>
    <xf numFmtId="0" fontId="5" fillId="3" borderId="19" xfId="0" applyFont="1" applyFill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5" fillId="3" borderId="20" xfId="0" applyFont="1" applyFill="1" applyBorder="1" applyAlignment="1" applyProtection="1">
      <alignment horizontal="right" vertical="center" wrapText="1"/>
    </xf>
    <xf numFmtId="0" fontId="5" fillId="3" borderId="3" xfId="0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5" fillId="4" borderId="5" xfId="0" applyFont="1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5" fillId="3" borderId="20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6" fillId="3" borderId="21" xfId="0" applyFont="1" applyFill="1" applyBorder="1" applyAlignment="1" applyProtection="1">
      <alignment horizontal="left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right" vertical="center" wrapText="1"/>
    </xf>
    <xf numFmtId="0" fontId="5" fillId="3" borderId="11" xfId="0" applyFont="1" applyFill="1" applyBorder="1" applyAlignment="1" applyProtection="1">
      <alignment horizontal="right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righ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0" fillId="0" borderId="2" xfId="0" applyFont="1" applyFill="1" applyBorder="1" applyAlignment="1" applyProtection="1">
      <alignment horizontal="left" vertical="center"/>
    </xf>
    <xf numFmtId="0" fontId="0" fillId="0" borderId="4" xfId="0" applyFont="1" applyFill="1" applyBorder="1" applyAlignment="1" applyProtection="1">
      <alignment horizontal="left" vertical="center"/>
    </xf>
    <xf numFmtId="0" fontId="0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 wrapText="1"/>
    </xf>
    <xf numFmtId="17" fontId="6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right" vertical="center" wrapText="1"/>
    </xf>
    <xf numFmtId="0" fontId="5" fillId="3" borderId="1" xfId="0" applyFont="1" applyFill="1" applyBorder="1" applyAlignment="1" applyProtection="1">
      <alignment horizontal="right" vertical="center" wrapText="1"/>
    </xf>
    <xf numFmtId="0" fontId="8" fillId="0" borderId="2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left" vertical="center"/>
    </xf>
    <xf numFmtId="0" fontId="5" fillId="3" borderId="22" xfId="0" applyFont="1" applyFill="1" applyBorder="1" applyAlignment="1" applyProtection="1">
      <alignment horizontal="left" vertical="center"/>
    </xf>
    <xf numFmtId="0" fontId="5" fillId="3" borderId="23" xfId="0" applyFont="1" applyFill="1" applyBorder="1" applyAlignment="1" applyProtection="1">
      <alignment horizontal="left" vertical="center"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167" fontId="6" fillId="8" borderId="2" xfId="0" applyNumberFormat="1" applyFont="1" applyFill="1" applyBorder="1" applyAlignment="1" applyProtection="1">
      <alignment horizontal="right" vertical="center" wrapText="1"/>
      <protection locked="0"/>
    </xf>
    <xf numFmtId="167" fontId="6" fillId="8" borderId="4" xfId="0" applyNumberFormat="1" applyFont="1" applyFill="1" applyBorder="1" applyAlignment="1" applyProtection="1">
      <alignment horizontal="right" vertical="center" wrapText="1"/>
      <protection locked="0"/>
    </xf>
    <xf numFmtId="0" fontId="6" fillId="8" borderId="2" xfId="0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21" xfId="0" applyNumberFormat="1" applyFont="1" applyFill="1" applyBorder="1" applyAlignment="1">
      <alignment horizontal="center" vertical="center"/>
    </xf>
  </cellXfs>
  <cellStyles count="5">
    <cellStyle name="Moeda" xfId="1" builtinId="4"/>
    <cellStyle name="Normal" xfId="0" builtinId="0"/>
    <cellStyle name="Porcentagem" xfId="2" builtinId="5"/>
    <cellStyle name="Vírgula" xfId="3" builtinId="3"/>
    <cellStyle name="Vírgula 2" xfId="4"/>
  </cellStyles>
  <dxfs count="0"/>
  <tableStyles count="0" defaultTableStyle="TableStyleMedium2" defaultPivotStyle="PivotStyleLight16"/>
  <colors>
    <mruColors>
      <color rgb="FF009900"/>
      <color rgb="FFC2844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1066800</xdr:colOff>
      <xdr:row>2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4480" cy="413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1066800</xdr:colOff>
      <xdr:row>2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4480" cy="4133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1066800</xdr:colOff>
      <xdr:row>2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4480" cy="413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1066800</xdr:colOff>
      <xdr:row>2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4480" cy="4133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1066800</xdr:colOff>
      <xdr:row>2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4480" cy="413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1066800</xdr:colOff>
      <xdr:row>2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4480" cy="4133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1066800</xdr:colOff>
      <xdr:row>2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4480" cy="413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1066800</xdr:colOff>
      <xdr:row>2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4480" cy="4133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1066800</xdr:colOff>
      <xdr:row>2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4480" cy="413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1066800</xdr:colOff>
      <xdr:row>2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4480" cy="4133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38100</xdr:rowOff>
    </xdr:from>
    <xdr:to>
      <xdr:col>1</xdr:col>
      <xdr:colOff>1097280</xdr:colOff>
      <xdr:row>2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38100"/>
          <a:ext cx="1554480" cy="4133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1156759</xdr:colOff>
      <xdr:row>2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3050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123"/>
  <sheetViews>
    <sheetView showGridLines="0" tabSelected="1" topLeftCell="A97" workbookViewId="0">
      <selection activeCell="A120" sqref="A120:D120"/>
    </sheetView>
  </sheetViews>
  <sheetFormatPr defaultColWidth="9.140625" defaultRowHeight="15" x14ac:dyDescent="0.25"/>
  <cols>
    <col min="1" max="1" width="8" style="137" customWidth="1"/>
    <col min="2" max="2" width="92" style="137" customWidth="1"/>
    <col min="3" max="3" width="17.28515625" style="137" customWidth="1"/>
    <col min="4" max="4" width="17.28515625" style="151" customWidth="1"/>
    <col min="5" max="5" width="8.42578125" style="137" customWidth="1"/>
    <col min="6" max="6" width="13.5703125" style="137" customWidth="1"/>
    <col min="7" max="7" width="15.85546875" style="137" customWidth="1"/>
    <col min="8" max="8" width="9.5703125" style="137" bestFit="1" customWidth="1"/>
    <col min="9" max="10" width="9.140625" style="138"/>
    <col min="11" max="11" width="9.5703125" style="138" bestFit="1" customWidth="1"/>
    <col min="12" max="14" width="9.140625" style="138"/>
    <col min="15" max="16384" width="9.140625" style="137"/>
  </cols>
  <sheetData>
    <row r="1" spans="1:14" s="134" customFormat="1" x14ac:dyDescent="0.25">
      <c r="B1" s="135"/>
      <c r="D1" s="136"/>
      <c r="E1" s="137"/>
      <c r="I1" s="138"/>
      <c r="J1" s="138"/>
      <c r="K1" s="138"/>
      <c r="L1" s="138"/>
      <c r="M1" s="138"/>
      <c r="N1" s="138"/>
    </row>
    <row r="2" spans="1:14" s="134" customFormat="1" x14ac:dyDescent="0.25">
      <c r="B2" s="135"/>
      <c r="D2" s="136"/>
      <c r="E2" s="137"/>
      <c r="I2" s="138"/>
      <c r="J2" s="138"/>
      <c r="K2" s="138"/>
      <c r="L2" s="138"/>
      <c r="M2" s="138"/>
      <c r="N2" s="138"/>
    </row>
    <row r="3" spans="1:14" s="134" customFormat="1" ht="18.75" x14ac:dyDescent="0.25">
      <c r="B3" s="289" t="s">
        <v>152</v>
      </c>
      <c r="C3" s="289"/>
      <c r="D3" s="136"/>
      <c r="E3" s="137"/>
      <c r="I3" s="138"/>
      <c r="J3" s="138"/>
      <c r="K3" s="138"/>
      <c r="L3" s="138"/>
      <c r="M3" s="138"/>
      <c r="N3" s="138"/>
    </row>
    <row r="4" spans="1:14" s="134" customFormat="1" ht="15.75" x14ac:dyDescent="0.25">
      <c r="B4" s="290" t="s">
        <v>1</v>
      </c>
      <c r="C4" s="290"/>
      <c r="D4" s="136"/>
      <c r="E4" s="137"/>
      <c r="I4" s="138"/>
      <c r="J4" s="138"/>
      <c r="K4" s="138"/>
      <c r="L4" s="138"/>
      <c r="M4" s="138"/>
      <c r="N4" s="138"/>
    </row>
    <row r="5" spans="1:14" s="134" customFormat="1" x14ac:dyDescent="0.25">
      <c r="B5" s="291" t="str">
        <f>C8</f>
        <v>NOME DO POSTO - 12x36d</v>
      </c>
      <c r="C5" s="291"/>
      <c r="D5" s="136"/>
      <c r="E5" s="137"/>
      <c r="I5" s="138"/>
      <c r="J5" s="138"/>
      <c r="K5" s="138"/>
      <c r="L5" s="138"/>
      <c r="M5" s="138"/>
      <c r="N5" s="138"/>
    </row>
    <row r="7" spans="1:14" x14ac:dyDescent="0.25">
      <c r="A7" s="292" t="s">
        <v>4</v>
      </c>
      <c r="B7" s="293"/>
      <c r="C7" s="294"/>
      <c r="D7" s="295"/>
    </row>
    <row r="8" spans="1:14" x14ac:dyDescent="0.25">
      <c r="A8" s="139">
        <v>1</v>
      </c>
      <c r="B8" s="140" t="s">
        <v>186</v>
      </c>
      <c r="C8" s="296" t="s">
        <v>188</v>
      </c>
      <c r="D8" s="297"/>
    </row>
    <row r="9" spans="1:14" x14ac:dyDescent="0.25">
      <c r="A9" s="139">
        <v>2</v>
      </c>
      <c r="B9" s="140" t="s">
        <v>6</v>
      </c>
      <c r="C9" s="298"/>
      <c r="D9" s="299"/>
    </row>
    <row r="10" spans="1:14" s="145" customFormat="1" ht="8.25" x14ac:dyDescent="0.25">
      <c r="A10" s="141"/>
      <c r="B10" s="142"/>
      <c r="C10" s="141"/>
      <c r="D10" s="143"/>
      <c r="E10" s="144"/>
      <c r="I10" s="146"/>
      <c r="J10" s="146"/>
      <c r="K10" s="146"/>
      <c r="L10" s="146"/>
      <c r="M10" s="146"/>
      <c r="N10" s="146"/>
    </row>
    <row r="11" spans="1:14" x14ac:dyDescent="0.25">
      <c r="A11" s="300" t="s">
        <v>7</v>
      </c>
      <c r="B11" s="300"/>
      <c r="C11" s="300"/>
      <c r="D11" s="300"/>
    </row>
    <row r="12" spans="1:14" x14ac:dyDescent="0.25">
      <c r="A12" s="147">
        <v>1</v>
      </c>
      <c r="B12" s="148" t="s">
        <v>8</v>
      </c>
      <c r="C12" s="301"/>
      <c r="D12" s="302"/>
      <c r="F12" s="2"/>
      <c r="G12" s="149"/>
      <c r="H12" s="150"/>
    </row>
    <row r="13" spans="1:14" x14ac:dyDescent="0.25">
      <c r="A13" s="147">
        <v>2</v>
      </c>
      <c r="B13" s="148" t="s">
        <v>9</v>
      </c>
      <c r="C13" s="303"/>
      <c r="D13" s="304"/>
      <c r="F13" s="2"/>
      <c r="G13" s="149"/>
      <c r="H13" s="150"/>
    </row>
    <row r="14" spans="1:14" x14ac:dyDescent="0.25">
      <c r="A14" s="147">
        <v>3</v>
      </c>
      <c r="B14" s="148" t="s">
        <v>172</v>
      </c>
      <c r="C14" s="305"/>
      <c r="D14" s="306"/>
      <c r="F14" s="2"/>
      <c r="G14" s="149"/>
      <c r="H14" s="150"/>
    </row>
    <row r="15" spans="1:14" x14ac:dyDescent="0.25">
      <c r="A15" s="147">
        <v>4</v>
      </c>
      <c r="B15" s="148" t="s">
        <v>173</v>
      </c>
      <c r="C15" s="307"/>
      <c r="D15" s="283"/>
      <c r="J15" s="288"/>
      <c r="K15" s="288"/>
      <c r="L15" s="288"/>
      <c r="M15" s="288"/>
    </row>
    <row r="16" spans="1:14" x14ac:dyDescent="0.25">
      <c r="A16" s="147">
        <v>5</v>
      </c>
      <c r="B16" s="148" t="s">
        <v>11</v>
      </c>
      <c r="C16" s="282"/>
      <c r="D16" s="283"/>
    </row>
    <row r="17" spans="1:4" ht="15.75" thickBot="1" x14ac:dyDescent="0.3"/>
    <row r="18" spans="1:4" x14ac:dyDescent="0.25">
      <c r="A18" s="257" t="s">
        <v>12</v>
      </c>
      <c r="B18" s="258"/>
      <c r="C18" s="258"/>
      <c r="D18" s="259"/>
    </row>
    <row r="19" spans="1:4" x14ac:dyDescent="0.25">
      <c r="A19" s="152" t="s">
        <v>13</v>
      </c>
      <c r="B19" s="153" t="s">
        <v>14</v>
      </c>
      <c r="C19" s="154" t="s">
        <v>158</v>
      </c>
      <c r="D19" s="155" t="s">
        <v>15</v>
      </c>
    </row>
    <row r="20" spans="1:4" x14ac:dyDescent="0.25">
      <c r="A20" s="156" t="s">
        <v>16</v>
      </c>
      <c r="B20" s="157" t="s">
        <v>17</v>
      </c>
      <c r="C20" s="148" t="s">
        <v>159</v>
      </c>
      <c r="D20" s="127"/>
    </row>
    <row r="21" spans="1:4" x14ac:dyDescent="0.25">
      <c r="A21" s="156" t="s">
        <v>18</v>
      </c>
      <c r="B21" s="157" t="s">
        <v>19</v>
      </c>
      <c r="C21" s="132"/>
      <c r="D21" s="131">
        <f>C21*D20</f>
        <v>0</v>
      </c>
    </row>
    <row r="22" spans="1:4" x14ac:dyDescent="0.25">
      <c r="A22" s="156" t="s">
        <v>20</v>
      </c>
      <c r="B22" s="157" t="s">
        <v>21</v>
      </c>
      <c r="C22" s="132"/>
      <c r="D22" s="131">
        <f>C22*C14</f>
        <v>0</v>
      </c>
    </row>
    <row r="23" spans="1:4" x14ac:dyDescent="0.25">
      <c r="A23" s="156" t="s">
        <v>22</v>
      </c>
      <c r="B23" s="157" t="s">
        <v>191</v>
      </c>
      <c r="C23" s="148" t="s">
        <v>159</v>
      </c>
      <c r="D23" s="127"/>
    </row>
    <row r="24" spans="1:4" ht="15.75" customHeight="1" thickBot="1" x14ac:dyDescent="0.3">
      <c r="A24" s="249" t="s">
        <v>161</v>
      </c>
      <c r="B24" s="250"/>
      <c r="C24" s="250"/>
      <c r="D24" s="133">
        <f>SUM(D20:D23)</f>
        <v>0</v>
      </c>
    </row>
    <row r="25" spans="1:4" ht="15.75" thickBot="1" x14ac:dyDescent="0.3">
      <c r="B25" s="158"/>
      <c r="C25" s="158"/>
      <c r="D25" s="207"/>
    </row>
    <row r="26" spans="1:4" x14ac:dyDescent="0.25">
      <c r="A26" s="257" t="s">
        <v>25</v>
      </c>
      <c r="B26" s="258"/>
      <c r="C26" s="258"/>
      <c r="D26" s="259"/>
    </row>
    <row r="27" spans="1:4" x14ac:dyDescent="0.25">
      <c r="A27" s="152" t="s">
        <v>26</v>
      </c>
      <c r="B27" s="208" t="s">
        <v>27</v>
      </c>
      <c r="C27" s="159" t="s">
        <v>28</v>
      </c>
      <c r="D27" s="155" t="s">
        <v>15</v>
      </c>
    </row>
    <row r="28" spans="1:4" x14ac:dyDescent="0.25">
      <c r="A28" s="156" t="s">
        <v>16</v>
      </c>
      <c r="B28" s="148" t="s">
        <v>29</v>
      </c>
      <c r="C28" s="7">
        <v>8.3299999999999999E-2</v>
      </c>
      <c r="D28" s="131">
        <f>C28*D24</f>
        <v>0</v>
      </c>
    </row>
    <row r="29" spans="1:4" x14ac:dyDescent="0.25">
      <c r="A29" s="156" t="s">
        <v>18</v>
      </c>
      <c r="B29" s="148" t="s">
        <v>30</v>
      </c>
      <c r="C29" s="6">
        <v>0.121</v>
      </c>
      <c r="D29" s="160">
        <f>C29*D24</f>
        <v>0</v>
      </c>
    </row>
    <row r="30" spans="1:4" ht="15" customHeight="1" x14ac:dyDescent="0.25">
      <c r="A30" s="254" t="s">
        <v>169</v>
      </c>
      <c r="B30" s="255"/>
      <c r="C30" s="161">
        <f>SUM(C28:C29)</f>
        <v>0.20429999999999998</v>
      </c>
      <c r="D30" s="162">
        <f>SUM(D28:D29)</f>
        <v>0</v>
      </c>
    </row>
    <row r="31" spans="1:4" ht="15" customHeight="1" x14ac:dyDescent="0.25">
      <c r="A31" s="156" t="s">
        <v>20</v>
      </c>
      <c r="B31" s="148" t="s">
        <v>32</v>
      </c>
      <c r="C31" s="6">
        <f>C43</f>
        <v>0.33800000000000002</v>
      </c>
      <c r="D31" s="160">
        <f>C31*D30</f>
        <v>0</v>
      </c>
    </row>
    <row r="32" spans="1:4" x14ac:dyDescent="0.25">
      <c r="A32" s="254" t="s">
        <v>168</v>
      </c>
      <c r="B32" s="255"/>
      <c r="C32" s="276"/>
      <c r="D32" s="163">
        <f>SUM(D30:D31)</f>
        <v>0</v>
      </c>
    </row>
    <row r="33" spans="1:14" s="169" customFormat="1" ht="5.25" x14ac:dyDescent="0.25">
      <c r="A33" s="164"/>
      <c r="B33" s="165"/>
      <c r="C33" s="166"/>
      <c r="D33" s="167"/>
      <c r="E33" s="168"/>
      <c r="I33" s="170"/>
      <c r="J33" s="170"/>
      <c r="K33" s="170"/>
      <c r="L33" s="170"/>
      <c r="M33" s="170"/>
      <c r="N33" s="170"/>
    </row>
    <row r="34" spans="1:14" ht="30" x14ac:dyDescent="0.25">
      <c r="A34" s="152" t="s">
        <v>33</v>
      </c>
      <c r="B34" s="208" t="s">
        <v>34</v>
      </c>
      <c r="C34" s="159" t="s">
        <v>28</v>
      </c>
      <c r="D34" s="155" t="s">
        <v>15</v>
      </c>
    </row>
    <row r="35" spans="1:14" x14ac:dyDescent="0.25">
      <c r="A35" s="156" t="s">
        <v>16</v>
      </c>
      <c r="B35" s="148" t="s">
        <v>35</v>
      </c>
      <c r="C35" s="6">
        <v>0.2</v>
      </c>
      <c r="D35" s="53">
        <f>C35*D24</f>
        <v>0</v>
      </c>
    </row>
    <row r="36" spans="1:14" x14ac:dyDescent="0.25">
      <c r="A36" s="156" t="s">
        <v>18</v>
      </c>
      <c r="B36" s="148" t="s">
        <v>36</v>
      </c>
      <c r="C36" s="6">
        <v>2.5000000000000001E-2</v>
      </c>
      <c r="D36" s="53">
        <f>C36*D24</f>
        <v>0</v>
      </c>
    </row>
    <row r="37" spans="1:14" x14ac:dyDescent="0.25">
      <c r="A37" s="156" t="s">
        <v>20</v>
      </c>
      <c r="B37" s="148" t="s">
        <v>37</v>
      </c>
      <c r="C37" s="128"/>
      <c r="D37" s="54">
        <f>C37*D24</f>
        <v>0</v>
      </c>
    </row>
    <row r="38" spans="1:14" x14ac:dyDescent="0.25">
      <c r="A38" s="156" t="s">
        <v>22</v>
      </c>
      <c r="B38" s="148" t="s">
        <v>38</v>
      </c>
      <c r="C38" s="6">
        <v>1.4999999999999999E-2</v>
      </c>
      <c r="D38" s="53">
        <f>C38*D24</f>
        <v>0</v>
      </c>
    </row>
    <row r="39" spans="1:14" x14ac:dyDescent="0.25">
      <c r="A39" s="156" t="s">
        <v>39</v>
      </c>
      <c r="B39" s="148" t="s">
        <v>40</v>
      </c>
      <c r="C39" s="6">
        <v>0.01</v>
      </c>
      <c r="D39" s="53">
        <f>C39*D24</f>
        <v>0</v>
      </c>
    </row>
    <row r="40" spans="1:14" x14ac:dyDescent="0.25">
      <c r="A40" s="156" t="s">
        <v>41</v>
      </c>
      <c r="B40" s="148" t="s">
        <v>42</v>
      </c>
      <c r="C40" s="6">
        <v>6.0000000000000001E-3</v>
      </c>
      <c r="D40" s="53">
        <f>C40*D24</f>
        <v>0</v>
      </c>
    </row>
    <row r="41" spans="1:14" x14ac:dyDescent="0.25">
      <c r="A41" s="156" t="s">
        <v>43</v>
      </c>
      <c r="B41" s="148" t="s">
        <v>44</v>
      </c>
      <c r="C41" s="6">
        <v>2E-3</v>
      </c>
      <c r="D41" s="53">
        <f>C41*D24</f>
        <v>0</v>
      </c>
    </row>
    <row r="42" spans="1:14" x14ac:dyDescent="0.25">
      <c r="A42" s="156" t="s">
        <v>45</v>
      </c>
      <c r="B42" s="148" t="s">
        <v>46</v>
      </c>
      <c r="C42" s="6">
        <v>0.08</v>
      </c>
      <c r="D42" s="53">
        <f>C42*D24</f>
        <v>0</v>
      </c>
    </row>
    <row r="43" spans="1:14" x14ac:dyDescent="0.25">
      <c r="A43" s="284" t="s">
        <v>167</v>
      </c>
      <c r="B43" s="285"/>
      <c r="C43" s="161">
        <f>SUM(C35:C42)</f>
        <v>0.33800000000000002</v>
      </c>
      <c r="D43" s="163">
        <f>SUM(D35:D42)</f>
        <v>0</v>
      </c>
    </row>
    <row r="44" spans="1:14" s="169" customFormat="1" ht="5.25" x14ac:dyDescent="0.25">
      <c r="A44" s="164"/>
      <c r="B44" s="165"/>
      <c r="C44" s="166"/>
      <c r="D44" s="167"/>
      <c r="E44" s="168"/>
      <c r="I44" s="170"/>
      <c r="J44" s="170"/>
      <c r="K44" s="170"/>
      <c r="L44" s="170"/>
      <c r="M44" s="170"/>
      <c r="N44" s="170"/>
    </row>
    <row r="45" spans="1:14" x14ac:dyDescent="0.25">
      <c r="A45" s="152" t="s">
        <v>47</v>
      </c>
      <c r="B45" s="205" t="s">
        <v>48</v>
      </c>
      <c r="C45" s="159" t="s">
        <v>49</v>
      </c>
      <c r="D45" s="171" t="s">
        <v>15</v>
      </c>
    </row>
    <row r="46" spans="1:14" x14ac:dyDescent="0.25">
      <c r="A46" s="156" t="s">
        <v>16</v>
      </c>
      <c r="B46" s="148" t="s">
        <v>50</v>
      </c>
      <c r="C46" s="172" t="s">
        <v>51</v>
      </c>
      <c r="D46" s="126"/>
      <c r="E46" s="173"/>
    </row>
    <row r="47" spans="1:14" x14ac:dyDescent="0.25">
      <c r="A47" s="174" t="s">
        <v>18</v>
      </c>
      <c r="B47" s="175" t="s">
        <v>52</v>
      </c>
      <c r="C47" s="176" t="s">
        <v>51</v>
      </c>
      <c r="D47" s="126"/>
    </row>
    <row r="48" spans="1:14" x14ac:dyDescent="0.25">
      <c r="A48" s="156" t="s">
        <v>20</v>
      </c>
      <c r="B48" s="148" t="s">
        <v>53</v>
      </c>
      <c r="C48" s="147" t="s">
        <v>54</v>
      </c>
      <c r="D48" s="127"/>
    </row>
    <row r="49" spans="1:14" x14ac:dyDescent="0.25">
      <c r="A49" s="156" t="s">
        <v>22</v>
      </c>
      <c r="B49" s="148" t="s">
        <v>55</v>
      </c>
      <c r="C49" s="147" t="s">
        <v>54</v>
      </c>
      <c r="D49" s="127"/>
    </row>
    <row r="50" spans="1:14" x14ac:dyDescent="0.25">
      <c r="A50" s="156" t="s">
        <v>39</v>
      </c>
      <c r="B50" s="148" t="s">
        <v>56</v>
      </c>
      <c r="C50" s="147" t="s">
        <v>54</v>
      </c>
      <c r="D50" s="127"/>
    </row>
    <row r="51" spans="1:14" x14ac:dyDescent="0.25">
      <c r="A51" s="156" t="s">
        <v>41</v>
      </c>
      <c r="B51" s="148" t="s">
        <v>23</v>
      </c>
      <c r="C51" s="148"/>
      <c r="D51" s="127"/>
    </row>
    <row r="52" spans="1:14" x14ac:dyDescent="0.25">
      <c r="A52" s="254" t="s">
        <v>165</v>
      </c>
      <c r="B52" s="255"/>
      <c r="C52" s="276"/>
      <c r="D52" s="163">
        <f>SUM(D46:D51)</f>
        <v>0</v>
      </c>
    </row>
    <row r="53" spans="1:14" s="169" customFormat="1" ht="5.25" x14ac:dyDescent="0.25">
      <c r="A53" s="164"/>
      <c r="B53" s="165"/>
      <c r="C53" s="166"/>
      <c r="D53" s="167"/>
      <c r="E53" s="168"/>
      <c r="I53" s="170"/>
      <c r="J53" s="170"/>
      <c r="K53" s="170"/>
      <c r="L53" s="170"/>
      <c r="M53" s="170"/>
      <c r="N53" s="170"/>
    </row>
    <row r="54" spans="1:14" ht="15" customHeight="1" x14ac:dyDescent="0.25">
      <c r="A54" s="177">
        <v>2</v>
      </c>
      <c r="B54" s="277" t="s">
        <v>57</v>
      </c>
      <c r="C54" s="263"/>
      <c r="D54" s="155" t="s">
        <v>15</v>
      </c>
    </row>
    <row r="55" spans="1:14" x14ac:dyDescent="0.25">
      <c r="A55" s="178" t="s">
        <v>26</v>
      </c>
      <c r="B55" s="286" t="s">
        <v>27</v>
      </c>
      <c r="C55" s="287"/>
      <c r="D55" s="160">
        <f>D32</f>
        <v>0</v>
      </c>
    </row>
    <row r="56" spans="1:14" ht="30" customHeight="1" x14ac:dyDescent="0.25">
      <c r="A56" s="178" t="s">
        <v>33</v>
      </c>
      <c r="B56" s="252" t="s">
        <v>34</v>
      </c>
      <c r="C56" s="281"/>
      <c r="D56" s="160">
        <f>D43</f>
        <v>0</v>
      </c>
    </row>
    <row r="57" spans="1:14" x14ac:dyDescent="0.25">
      <c r="A57" s="178" t="s">
        <v>47</v>
      </c>
      <c r="B57" s="252" t="s">
        <v>48</v>
      </c>
      <c r="C57" s="281"/>
      <c r="D57" s="160">
        <f>D52</f>
        <v>0</v>
      </c>
    </row>
    <row r="58" spans="1:14" ht="15.75" thickBot="1" x14ac:dyDescent="0.3">
      <c r="A58" s="249" t="s">
        <v>166</v>
      </c>
      <c r="B58" s="250"/>
      <c r="C58" s="250"/>
      <c r="D58" s="179">
        <f>SUM(D55:D57)</f>
        <v>0</v>
      </c>
    </row>
    <row r="59" spans="1:14" ht="15.75" thickBot="1" x14ac:dyDescent="0.3"/>
    <row r="60" spans="1:14" x14ac:dyDescent="0.25">
      <c r="A60" s="257" t="s">
        <v>58</v>
      </c>
      <c r="B60" s="258"/>
      <c r="C60" s="258"/>
      <c r="D60" s="259"/>
    </row>
    <row r="61" spans="1:14" x14ac:dyDescent="0.25">
      <c r="A61" s="152">
        <v>3</v>
      </c>
      <c r="B61" s="206" t="s">
        <v>59</v>
      </c>
      <c r="C61" s="159" t="s">
        <v>28</v>
      </c>
      <c r="D61" s="155" t="s">
        <v>15</v>
      </c>
    </row>
    <row r="62" spans="1:14" ht="15" customHeight="1" x14ac:dyDescent="0.25">
      <c r="A62" s="156" t="s">
        <v>16</v>
      </c>
      <c r="B62" s="157" t="s">
        <v>60</v>
      </c>
      <c r="C62" s="128"/>
      <c r="D62" s="160">
        <f>C62*$D$24</f>
        <v>0</v>
      </c>
    </row>
    <row r="63" spans="1:14" ht="15" customHeight="1" x14ac:dyDescent="0.25">
      <c r="A63" s="156" t="s">
        <v>18</v>
      </c>
      <c r="B63" s="157" t="s">
        <v>61</v>
      </c>
      <c r="C63" s="128"/>
      <c r="D63" s="160">
        <f t="shared" ref="D63:D67" si="0">C63*$D$24</f>
        <v>0</v>
      </c>
    </row>
    <row r="64" spans="1:14" ht="15" customHeight="1" x14ac:dyDescent="0.25">
      <c r="A64" s="156" t="s">
        <v>20</v>
      </c>
      <c r="B64" s="157" t="s">
        <v>62</v>
      </c>
      <c r="C64" s="128"/>
      <c r="D64" s="160">
        <f t="shared" si="0"/>
        <v>0</v>
      </c>
    </row>
    <row r="65" spans="1:14" ht="15" customHeight="1" x14ac:dyDescent="0.25">
      <c r="A65" s="156" t="s">
        <v>22</v>
      </c>
      <c r="B65" s="157" t="s">
        <v>63</v>
      </c>
      <c r="C65" s="128"/>
      <c r="D65" s="160">
        <f t="shared" si="0"/>
        <v>0</v>
      </c>
    </row>
    <row r="66" spans="1:14" ht="15" customHeight="1" x14ac:dyDescent="0.25">
      <c r="A66" s="156" t="s">
        <v>39</v>
      </c>
      <c r="B66" s="157" t="s">
        <v>64</v>
      </c>
      <c r="C66" s="128"/>
      <c r="D66" s="160">
        <f t="shared" si="0"/>
        <v>0</v>
      </c>
    </row>
    <row r="67" spans="1:14" ht="15" customHeight="1" x14ac:dyDescent="0.25">
      <c r="A67" s="156" t="s">
        <v>41</v>
      </c>
      <c r="B67" s="157" t="s">
        <v>65</v>
      </c>
      <c r="C67" s="128"/>
      <c r="D67" s="160">
        <f t="shared" si="0"/>
        <v>0</v>
      </c>
    </row>
    <row r="68" spans="1:14" ht="15.75" thickBot="1" x14ac:dyDescent="0.3">
      <c r="A68" s="249" t="s">
        <v>165</v>
      </c>
      <c r="B68" s="251"/>
      <c r="C68" s="180">
        <f>SUM(C62:C67)</f>
        <v>0</v>
      </c>
      <c r="D68" s="179">
        <f>SUM(D62:D67)</f>
        <v>0</v>
      </c>
    </row>
    <row r="69" spans="1:14" ht="15.75" thickBot="1" x14ac:dyDescent="0.3">
      <c r="A69" s="181"/>
      <c r="B69" s="182"/>
      <c r="C69" s="183"/>
      <c r="D69" s="184"/>
    </row>
    <row r="70" spans="1:14" x14ac:dyDescent="0.25">
      <c r="A70" s="257" t="s">
        <v>66</v>
      </c>
      <c r="B70" s="258"/>
      <c r="C70" s="258"/>
      <c r="D70" s="259"/>
    </row>
    <row r="71" spans="1:14" x14ac:dyDescent="0.25">
      <c r="A71" s="152" t="s">
        <v>67</v>
      </c>
      <c r="B71" s="159" t="s">
        <v>68</v>
      </c>
      <c r="C71" s="159" t="s">
        <v>28</v>
      </c>
      <c r="D71" s="155" t="s">
        <v>15</v>
      </c>
    </row>
    <row r="72" spans="1:14" x14ac:dyDescent="0.25">
      <c r="A72" s="156" t="s">
        <v>16</v>
      </c>
      <c r="B72" s="148" t="s">
        <v>69</v>
      </c>
      <c r="C72" s="129"/>
      <c r="D72" s="160">
        <f>C72*$D$24</f>
        <v>0</v>
      </c>
    </row>
    <row r="73" spans="1:14" x14ac:dyDescent="0.25">
      <c r="A73" s="156" t="s">
        <v>18</v>
      </c>
      <c r="B73" s="148" t="s">
        <v>70</v>
      </c>
      <c r="C73" s="129"/>
      <c r="D73" s="160">
        <f t="shared" ref="D73:D76" si="1">C73*$D$24</f>
        <v>0</v>
      </c>
    </row>
    <row r="74" spans="1:14" x14ac:dyDescent="0.25">
      <c r="A74" s="156" t="s">
        <v>20</v>
      </c>
      <c r="B74" s="148" t="s">
        <v>71</v>
      </c>
      <c r="C74" s="129"/>
      <c r="D74" s="160">
        <f t="shared" si="1"/>
        <v>0</v>
      </c>
    </row>
    <row r="75" spans="1:14" x14ac:dyDescent="0.25">
      <c r="A75" s="156" t="s">
        <v>22</v>
      </c>
      <c r="B75" s="148" t="s">
        <v>72</v>
      </c>
      <c r="C75" s="129"/>
      <c r="D75" s="160">
        <f t="shared" si="1"/>
        <v>0</v>
      </c>
    </row>
    <row r="76" spans="1:14" x14ac:dyDescent="0.25">
      <c r="A76" s="156" t="s">
        <v>39</v>
      </c>
      <c r="B76" s="148" t="s">
        <v>73</v>
      </c>
      <c r="C76" s="129"/>
      <c r="D76" s="160">
        <f t="shared" si="1"/>
        <v>0</v>
      </c>
    </row>
    <row r="77" spans="1:14" ht="15" customHeight="1" x14ac:dyDescent="0.25">
      <c r="A77" s="254" t="s">
        <v>164</v>
      </c>
      <c r="B77" s="255"/>
      <c r="C77" s="276"/>
      <c r="D77" s="163">
        <f>SUM(D72:D76)</f>
        <v>0</v>
      </c>
    </row>
    <row r="78" spans="1:14" s="169" customFormat="1" ht="5.25" x14ac:dyDescent="0.25">
      <c r="A78" s="164"/>
      <c r="B78" s="165"/>
      <c r="C78" s="166"/>
      <c r="D78" s="167"/>
      <c r="E78" s="168"/>
      <c r="I78" s="170"/>
      <c r="J78" s="170"/>
      <c r="K78" s="170"/>
      <c r="L78" s="170"/>
      <c r="M78" s="170"/>
      <c r="N78" s="170"/>
    </row>
    <row r="79" spans="1:14" x14ac:dyDescent="0.25">
      <c r="A79" s="152" t="s">
        <v>74</v>
      </c>
      <c r="B79" s="159" t="s">
        <v>75</v>
      </c>
      <c r="C79" s="185"/>
      <c r="D79" s="155" t="s">
        <v>15</v>
      </c>
    </row>
    <row r="80" spans="1:14" x14ac:dyDescent="0.25">
      <c r="A80" s="156" t="s">
        <v>16</v>
      </c>
      <c r="B80" s="148" t="s">
        <v>76</v>
      </c>
      <c r="C80" s="130"/>
      <c r="D80" s="160">
        <f t="shared" ref="D80" si="2">C80*$D$24</f>
        <v>0</v>
      </c>
    </row>
    <row r="81" spans="1:14" ht="15" customHeight="1" x14ac:dyDescent="0.25">
      <c r="A81" s="254" t="s">
        <v>163</v>
      </c>
      <c r="B81" s="255"/>
      <c r="C81" s="276"/>
      <c r="D81" s="163">
        <f>SUM(D80)</f>
        <v>0</v>
      </c>
    </row>
    <row r="82" spans="1:14" s="169" customFormat="1" ht="5.25" x14ac:dyDescent="0.25">
      <c r="A82" s="164"/>
      <c r="B82" s="165"/>
      <c r="C82" s="166"/>
      <c r="D82" s="167"/>
      <c r="E82" s="168"/>
      <c r="I82" s="170"/>
      <c r="J82" s="170"/>
      <c r="K82" s="170"/>
      <c r="L82" s="170"/>
      <c r="M82" s="170"/>
      <c r="N82" s="170"/>
    </row>
    <row r="83" spans="1:14" ht="15" customHeight="1" x14ac:dyDescent="0.25">
      <c r="A83" s="177">
        <v>4</v>
      </c>
      <c r="B83" s="277" t="s">
        <v>77</v>
      </c>
      <c r="C83" s="264"/>
      <c r="D83" s="155" t="s">
        <v>15</v>
      </c>
      <c r="F83" s="186"/>
    </row>
    <row r="84" spans="1:14" x14ac:dyDescent="0.25">
      <c r="A84" s="178" t="s">
        <v>67</v>
      </c>
      <c r="B84" s="278" t="s">
        <v>78</v>
      </c>
      <c r="C84" s="279"/>
      <c r="D84" s="187">
        <f>D77</f>
        <v>0</v>
      </c>
    </row>
    <row r="85" spans="1:14" x14ac:dyDescent="0.25">
      <c r="A85" s="178" t="s">
        <v>74</v>
      </c>
      <c r="B85" s="278" t="s">
        <v>75</v>
      </c>
      <c r="C85" s="280"/>
      <c r="D85" s="187">
        <f>D81</f>
        <v>0</v>
      </c>
    </row>
    <row r="86" spans="1:14" ht="15.75" thickBot="1" x14ac:dyDescent="0.3">
      <c r="A86" s="249" t="s">
        <v>162</v>
      </c>
      <c r="B86" s="250"/>
      <c r="C86" s="250"/>
      <c r="D86" s="179">
        <f>SUM(D84:D85)</f>
        <v>0</v>
      </c>
    </row>
    <row r="87" spans="1:14" s="189" customFormat="1" ht="15.75" thickBot="1" x14ac:dyDescent="0.3">
      <c r="A87" s="182"/>
      <c r="B87" s="182"/>
      <c r="C87" s="188"/>
      <c r="D87" s="188"/>
      <c r="E87" s="137"/>
      <c r="I87" s="138"/>
      <c r="J87" s="138"/>
      <c r="K87" s="138"/>
      <c r="L87" s="138"/>
      <c r="M87" s="138"/>
      <c r="N87" s="138"/>
    </row>
    <row r="88" spans="1:14" s="190" customFormat="1" x14ac:dyDescent="0.25">
      <c r="A88" s="257" t="s">
        <v>79</v>
      </c>
      <c r="B88" s="258"/>
      <c r="C88" s="258"/>
      <c r="D88" s="259"/>
      <c r="E88" s="138"/>
      <c r="I88" s="138"/>
      <c r="J88" s="138"/>
      <c r="K88" s="191"/>
      <c r="L88" s="138"/>
      <c r="M88" s="138"/>
      <c r="N88" s="138"/>
    </row>
    <row r="89" spans="1:14" x14ac:dyDescent="0.25">
      <c r="A89" s="152">
        <v>5</v>
      </c>
      <c r="B89" s="274" t="s">
        <v>80</v>
      </c>
      <c r="C89" s="275"/>
      <c r="D89" s="155" t="s">
        <v>15</v>
      </c>
      <c r="K89" s="149"/>
    </row>
    <row r="90" spans="1:14" x14ac:dyDescent="0.25">
      <c r="A90" s="156" t="s">
        <v>16</v>
      </c>
      <c r="B90" s="252" t="s">
        <v>81</v>
      </c>
      <c r="C90" s="253"/>
      <c r="D90" s="160" t="str">
        <f>nome_posto!K19</f>
        <v>definir</v>
      </c>
      <c r="K90" s="192"/>
      <c r="M90" s="149"/>
    </row>
    <row r="91" spans="1:14" x14ac:dyDescent="0.25">
      <c r="A91" s="156" t="s">
        <v>18</v>
      </c>
      <c r="B91" s="203" t="s">
        <v>156</v>
      </c>
      <c r="C91" s="204"/>
      <c r="D91" s="160">
        <v>0</v>
      </c>
    </row>
    <row r="92" spans="1:14" x14ac:dyDescent="0.25">
      <c r="A92" s="156" t="s">
        <v>20</v>
      </c>
      <c r="B92" s="252" t="s">
        <v>157</v>
      </c>
      <c r="C92" s="253"/>
      <c r="D92" s="160">
        <v>0</v>
      </c>
      <c r="K92" s="191"/>
    </row>
    <row r="93" spans="1:14" x14ac:dyDescent="0.25">
      <c r="A93" s="156" t="s">
        <v>22</v>
      </c>
      <c r="B93" s="252" t="s">
        <v>185</v>
      </c>
      <c r="C93" s="253"/>
      <c r="D93" s="127">
        <v>0</v>
      </c>
      <c r="K93" s="191"/>
    </row>
    <row r="94" spans="1:14" ht="15.75" thickBot="1" x14ac:dyDescent="0.3">
      <c r="A94" s="249" t="s">
        <v>161</v>
      </c>
      <c r="B94" s="250"/>
      <c r="C94" s="251"/>
      <c r="D94" s="179">
        <f>SUM(D90:D93)</f>
        <v>0</v>
      </c>
      <c r="K94" s="191"/>
    </row>
    <row r="95" spans="1:14" ht="15.75" thickBot="1" x14ac:dyDescent="0.3">
      <c r="A95" s="265"/>
      <c r="B95" s="265"/>
      <c r="C95" s="265"/>
      <c r="D95" s="265"/>
    </row>
    <row r="96" spans="1:14" s="193" customFormat="1" x14ac:dyDescent="0.25">
      <c r="A96" s="257" t="s">
        <v>84</v>
      </c>
      <c r="B96" s="258"/>
      <c r="C96" s="258"/>
      <c r="D96" s="259"/>
      <c r="I96" s="194"/>
      <c r="J96" s="194"/>
      <c r="K96" s="195"/>
      <c r="L96" s="194"/>
      <c r="M96" s="194"/>
      <c r="N96" s="194"/>
    </row>
    <row r="97" spans="1:14" x14ac:dyDescent="0.25">
      <c r="A97" s="152">
        <v>6</v>
      </c>
      <c r="B97" s="159" t="s">
        <v>85</v>
      </c>
      <c r="C97" s="159" t="s">
        <v>28</v>
      </c>
      <c r="D97" s="155" t="s">
        <v>15</v>
      </c>
    </row>
    <row r="98" spans="1:14" x14ac:dyDescent="0.25">
      <c r="A98" s="156" t="s">
        <v>16</v>
      </c>
      <c r="B98" s="148" t="s">
        <v>86</v>
      </c>
      <c r="C98" s="128"/>
      <c r="D98" s="131">
        <f>C98*(D24+D58+D68+D86+D94)</f>
        <v>0</v>
      </c>
      <c r="H98" s="150"/>
    </row>
    <row r="99" spans="1:14" x14ac:dyDescent="0.25">
      <c r="A99" s="156" t="s">
        <v>18</v>
      </c>
      <c r="B99" s="148" t="s">
        <v>87</v>
      </c>
      <c r="C99" s="128"/>
      <c r="D99" s="131">
        <f>C99*(D24+D58+D68+D86+D94+D98)</f>
        <v>0</v>
      </c>
    </row>
    <row r="100" spans="1:14" ht="15" customHeight="1" x14ac:dyDescent="0.25">
      <c r="A100" s="266" t="s">
        <v>88</v>
      </c>
      <c r="B100" s="267"/>
      <c r="C100" s="196">
        <f>SUM(C98:C99)</f>
        <v>0</v>
      </c>
      <c r="D100" s="162">
        <f>SUM(D98:D99)</f>
        <v>0</v>
      </c>
    </row>
    <row r="101" spans="1:14" s="169" customFormat="1" ht="5.25" x14ac:dyDescent="0.25">
      <c r="A101" s="164"/>
      <c r="B101" s="165"/>
      <c r="C101" s="166"/>
      <c r="D101" s="167"/>
      <c r="E101" s="168"/>
      <c r="I101" s="170"/>
      <c r="J101" s="170"/>
      <c r="K101" s="170"/>
      <c r="L101" s="170"/>
      <c r="M101" s="170"/>
      <c r="N101" s="170"/>
    </row>
    <row r="102" spans="1:14" x14ac:dyDescent="0.25">
      <c r="A102" s="197" t="s">
        <v>20</v>
      </c>
      <c r="B102" s="268" t="s">
        <v>89</v>
      </c>
      <c r="C102" s="269"/>
      <c r="D102" s="270"/>
    </row>
    <row r="103" spans="1:14" x14ac:dyDescent="0.25">
      <c r="A103" s="156" t="s">
        <v>90</v>
      </c>
      <c r="B103" s="148" t="s">
        <v>91</v>
      </c>
      <c r="C103" s="128"/>
      <c r="D103" s="160">
        <f>C103*(D24+D58+D68+D86+D94+D100)/(1-C106)</f>
        <v>0</v>
      </c>
    </row>
    <row r="104" spans="1:14" x14ac:dyDescent="0.25">
      <c r="A104" s="156" t="s">
        <v>92</v>
      </c>
      <c r="B104" s="148" t="s">
        <v>93</v>
      </c>
      <c r="C104" s="128"/>
      <c r="D104" s="160">
        <f>C104*(D24+D58+D68+D86+D94+D100)/(1-C106)</f>
        <v>0</v>
      </c>
    </row>
    <row r="105" spans="1:14" x14ac:dyDescent="0.25">
      <c r="A105" s="156" t="s">
        <v>94</v>
      </c>
      <c r="B105" s="148" t="s">
        <v>95</v>
      </c>
      <c r="C105" s="128"/>
      <c r="D105" s="160">
        <f>C105*(D24+D58+D68+D86+D94+D100)/(1-C106)</f>
        <v>0</v>
      </c>
    </row>
    <row r="106" spans="1:14" x14ac:dyDescent="0.25">
      <c r="A106" s="266" t="s">
        <v>96</v>
      </c>
      <c r="B106" s="271"/>
      <c r="C106" s="196">
        <f>SUM(C103:C105)</f>
        <v>0</v>
      </c>
      <c r="D106" s="198">
        <f>SUM(D103:D105)</f>
        <v>0</v>
      </c>
    </row>
    <row r="107" spans="1:14" ht="15.75" thickBot="1" x14ac:dyDescent="0.3">
      <c r="A107" s="272" t="s">
        <v>160</v>
      </c>
      <c r="B107" s="273"/>
      <c r="C107" s="180">
        <f>C100+C106</f>
        <v>0</v>
      </c>
      <c r="D107" s="179">
        <f>D106+D100</f>
        <v>0</v>
      </c>
      <c r="E107" s="199"/>
    </row>
    <row r="108" spans="1:14" s="189" customFormat="1" ht="15.75" thickBot="1" x14ac:dyDescent="0.3">
      <c r="A108" s="200"/>
      <c r="B108" s="182"/>
      <c r="C108" s="183"/>
      <c r="D108" s="184"/>
      <c r="E108" s="199"/>
      <c r="I108" s="138"/>
      <c r="J108" s="138"/>
      <c r="K108" s="138"/>
      <c r="L108" s="138"/>
      <c r="M108" s="138"/>
      <c r="N108" s="138"/>
    </row>
    <row r="109" spans="1:14" ht="15" customHeight="1" x14ac:dyDescent="0.25">
      <c r="A109" s="257" t="s">
        <v>97</v>
      </c>
      <c r="B109" s="258"/>
      <c r="C109" s="258"/>
      <c r="D109" s="259"/>
      <c r="E109" s="199"/>
    </row>
    <row r="110" spans="1:14" ht="15" customHeight="1" x14ac:dyDescent="0.25">
      <c r="A110" s="262" t="s">
        <v>98</v>
      </c>
      <c r="B110" s="263"/>
      <c r="C110" s="264"/>
      <c r="D110" s="155" t="s">
        <v>15</v>
      </c>
    </row>
    <row r="111" spans="1:14" s="193" customFormat="1" x14ac:dyDescent="0.25">
      <c r="A111" s="178" t="s">
        <v>16</v>
      </c>
      <c r="B111" s="252" t="s">
        <v>12</v>
      </c>
      <c r="C111" s="253"/>
      <c r="D111" s="160">
        <f>D24</f>
        <v>0</v>
      </c>
      <c r="I111" s="194"/>
      <c r="J111" s="194"/>
      <c r="K111" s="194"/>
      <c r="L111" s="194"/>
      <c r="M111" s="194"/>
      <c r="N111" s="194"/>
    </row>
    <row r="112" spans="1:14" ht="15" customHeight="1" x14ac:dyDescent="0.25">
      <c r="A112" s="178" t="s">
        <v>18</v>
      </c>
      <c r="B112" s="252" t="s">
        <v>25</v>
      </c>
      <c r="C112" s="253"/>
      <c r="D112" s="160">
        <f>D58</f>
        <v>0</v>
      </c>
    </row>
    <row r="113" spans="1:14" x14ac:dyDescent="0.25">
      <c r="A113" s="178" t="s">
        <v>20</v>
      </c>
      <c r="B113" s="252" t="s">
        <v>58</v>
      </c>
      <c r="C113" s="253"/>
      <c r="D113" s="160">
        <f>D68</f>
        <v>0</v>
      </c>
    </row>
    <row r="114" spans="1:14" x14ac:dyDescent="0.25">
      <c r="A114" s="178" t="s">
        <v>22</v>
      </c>
      <c r="B114" s="252" t="s">
        <v>66</v>
      </c>
      <c r="C114" s="253"/>
      <c r="D114" s="160">
        <f>D86</f>
        <v>0</v>
      </c>
    </row>
    <row r="115" spans="1:14" ht="15" customHeight="1" x14ac:dyDescent="0.25">
      <c r="A115" s="178" t="s">
        <v>39</v>
      </c>
      <c r="B115" s="252" t="s">
        <v>79</v>
      </c>
      <c r="C115" s="253"/>
      <c r="D115" s="160">
        <f>D94</f>
        <v>0</v>
      </c>
    </row>
    <row r="116" spans="1:14" ht="15" customHeight="1" x14ac:dyDescent="0.25">
      <c r="A116" s="254" t="s">
        <v>99</v>
      </c>
      <c r="B116" s="255"/>
      <c r="C116" s="255"/>
      <c r="D116" s="163">
        <f>SUM(D111:D115)</f>
        <v>0</v>
      </c>
    </row>
    <row r="117" spans="1:14" x14ac:dyDescent="0.25">
      <c r="A117" s="178" t="s">
        <v>41</v>
      </c>
      <c r="B117" s="256" t="s">
        <v>84</v>
      </c>
      <c r="C117" s="256"/>
      <c r="D117" s="160">
        <f>D107</f>
        <v>0</v>
      </c>
    </row>
    <row r="118" spans="1:14" ht="15" customHeight="1" thickBot="1" x14ac:dyDescent="0.3">
      <c r="A118" s="249" t="s">
        <v>170</v>
      </c>
      <c r="B118" s="250"/>
      <c r="C118" s="250"/>
      <c r="D118" s="179">
        <f>SUM(D116:D117)</f>
        <v>0</v>
      </c>
    </row>
    <row r="119" spans="1:14" s="189" customFormat="1" ht="15.75" thickBot="1" x14ac:dyDescent="0.3">
      <c r="A119" s="200"/>
      <c r="B119" s="182"/>
      <c r="C119" s="183"/>
      <c r="D119" s="184"/>
      <c r="E119" s="199"/>
      <c r="I119" s="138"/>
      <c r="J119" s="138"/>
      <c r="K119" s="138"/>
      <c r="L119" s="138"/>
      <c r="M119" s="138"/>
      <c r="N119" s="138"/>
    </row>
    <row r="120" spans="1:14" ht="15" customHeight="1" x14ac:dyDescent="0.25">
      <c r="A120" s="257" t="s">
        <v>101</v>
      </c>
      <c r="B120" s="258"/>
      <c r="C120" s="258"/>
      <c r="D120" s="259"/>
      <c r="E120" s="199"/>
    </row>
    <row r="121" spans="1:14" ht="16.5" customHeight="1" x14ac:dyDescent="0.25">
      <c r="A121" s="201" t="s">
        <v>102</v>
      </c>
      <c r="B121" s="260" t="s">
        <v>155</v>
      </c>
      <c r="C121" s="261"/>
      <c r="D121" s="160">
        <f>D118</f>
        <v>0</v>
      </c>
    </row>
    <row r="122" spans="1:14" ht="15" customHeight="1" x14ac:dyDescent="0.25">
      <c r="A122" s="156" t="s">
        <v>104</v>
      </c>
      <c r="B122" s="260" t="s">
        <v>154</v>
      </c>
      <c r="C122" s="261"/>
      <c r="D122" s="202">
        <f>C9</f>
        <v>0</v>
      </c>
    </row>
    <row r="123" spans="1:14" ht="15" customHeight="1" thickBot="1" x14ac:dyDescent="0.3">
      <c r="A123" s="249" t="s">
        <v>171</v>
      </c>
      <c r="B123" s="250"/>
      <c r="C123" s="251"/>
      <c r="D123" s="179">
        <f>D121*D122</f>
        <v>0</v>
      </c>
    </row>
  </sheetData>
  <sheetProtection sheet="1" objects="1" scenarios="1"/>
  <mergeCells count="60">
    <mergeCell ref="J15:M15"/>
    <mergeCell ref="B3:C3"/>
    <mergeCell ref="B4:C4"/>
    <mergeCell ref="B5:C5"/>
    <mergeCell ref="A7:D7"/>
    <mergeCell ref="C8:D8"/>
    <mergeCell ref="C9:D9"/>
    <mergeCell ref="A11:D11"/>
    <mergeCell ref="C12:D12"/>
    <mergeCell ref="C13:D13"/>
    <mergeCell ref="C14:D14"/>
    <mergeCell ref="C15:D15"/>
    <mergeCell ref="B57:C57"/>
    <mergeCell ref="C16:D16"/>
    <mergeCell ref="A18:D18"/>
    <mergeCell ref="A24:C24"/>
    <mergeCell ref="A26:D26"/>
    <mergeCell ref="A30:B30"/>
    <mergeCell ref="A32:C32"/>
    <mergeCell ref="A43:B43"/>
    <mergeCell ref="A52:C52"/>
    <mergeCell ref="B54:C54"/>
    <mergeCell ref="B55:C55"/>
    <mergeCell ref="B56:C56"/>
    <mergeCell ref="B89:C89"/>
    <mergeCell ref="A58:C58"/>
    <mergeCell ref="A60:D60"/>
    <mergeCell ref="A68:B68"/>
    <mergeCell ref="A70:D70"/>
    <mergeCell ref="A77:C77"/>
    <mergeCell ref="A81:C81"/>
    <mergeCell ref="B83:C83"/>
    <mergeCell ref="B84:C84"/>
    <mergeCell ref="B85:C85"/>
    <mergeCell ref="A86:C86"/>
    <mergeCell ref="A88:D88"/>
    <mergeCell ref="A110:C110"/>
    <mergeCell ref="B90:C90"/>
    <mergeCell ref="B92:C92"/>
    <mergeCell ref="B93:C93"/>
    <mergeCell ref="A94:C94"/>
    <mergeCell ref="A95:D95"/>
    <mergeCell ref="A96:D96"/>
    <mergeCell ref="A100:B100"/>
    <mergeCell ref="B102:D102"/>
    <mergeCell ref="A106:B106"/>
    <mergeCell ref="A107:B107"/>
    <mergeCell ref="A109:D109"/>
    <mergeCell ref="A123:C123"/>
    <mergeCell ref="B111:C111"/>
    <mergeCell ref="B112:C112"/>
    <mergeCell ref="B113:C113"/>
    <mergeCell ref="B114:C114"/>
    <mergeCell ref="B115:C115"/>
    <mergeCell ref="A116:C116"/>
    <mergeCell ref="B117:C117"/>
    <mergeCell ref="A118:C118"/>
    <mergeCell ref="A120:D120"/>
    <mergeCell ref="B121:C121"/>
    <mergeCell ref="B122:C122"/>
  </mergeCells>
  <pageMargins left="0.59055118110236227" right="0.59055118110236227" top="0.19685039370078741" bottom="0.19685039370078741" header="0" footer="0"/>
  <pageSetup paperSize="9" scale="82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123"/>
  <sheetViews>
    <sheetView showGridLines="0" workbookViewId="0">
      <selection activeCell="C14" sqref="C14:D14"/>
    </sheetView>
  </sheetViews>
  <sheetFormatPr defaultColWidth="9.140625" defaultRowHeight="15" x14ac:dyDescent="0.25"/>
  <cols>
    <col min="1" max="1" width="8" style="137" customWidth="1"/>
    <col min="2" max="2" width="92" style="137" customWidth="1"/>
    <col min="3" max="3" width="17.28515625" style="137" customWidth="1"/>
    <col min="4" max="4" width="17.28515625" style="151" customWidth="1"/>
    <col min="5" max="5" width="8.42578125" style="137" customWidth="1"/>
    <col min="6" max="6" width="13.5703125" style="137" customWidth="1"/>
    <col min="7" max="7" width="15.85546875" style="137" customWidth="1"/>
    <col min="8" max="8" width="9.5703125" style="137" bestFit="1" customWidth="1"/>
    <col min="9" max="10" width="9.140625" style="138"/>
    <col min="11" max="11" width="9.5703125" style="138" bestFit="1" customWidth="1"/>
    <col min="12" max="14" width="9.140625" style="138"/>
    <col min="15" max="16384" width="9.140625" style="137"/>
  </cols>
  <sheetData>
    <row r="1" spans="1:14" s="134" customFormat="1" x14ac:dyDescent="0.25">
      <c r="B1" s="135"/>
      <c r="D1" s="136"/>
      <c r="E1" s="137"/>
      <c r="I1" s="138"/>
      <c r="J1" s="138"/>
      <c r="K1" s="138"/>
      <c r="L1" s="138"/>
      <c r="M1" s="138"/>
      <c r="N1" s="138"/>
    </row>
    <row r="2" spans="1:14" s="134" customFormat="1" x14ac:dyDescent="0.25">
      <c r="B2" s="135"/>
      <c r="D2" s="136"/>
      <c r="E2" s="137"/>
      <c r="I2" s="138"/>
      <c r="J2" s="138"/>
      <c r="K2" s="138"/>
      <c r="L2" s="138"/>
      <c r="M2" s="138"/>
      <c r="N2" s="138"/>
    </row>
    <row r="3" spans="1:14" s="134" customFormat="1" ht="18.75" x14ac:dyDescent="0.25">
      <c r="B3" s="289" t="s">
        <v>152</v>
      </c>
      <c r="C3" s="289"/>
      <c r="D3" s="136"/>
      <c r="E3" s="137"/>
      <c r="I3" s="138"/>
      <c r="J3" s="138"/>
      <c r="K3" s="138"/>
      <c r="L3" s="138"/>
      <c r="M3" s="138"/>
      <c r="N3" s="138"/>
    </row>
    <row r="4" spans="1:14" s="134" customFormat="1" ht="15.75" x14ac:dyDescent="0.25">
      <c r="B4" s="290" t="s">
        <v>1</v>
      </c>
      <c r="C4" s="290"/>
      <c r="D4" s="136"/>
      <c r="E4" s="137"/>
      <c r="I4" s="138"/>
      <c r="J4" s="138"/>
      <c r="K4" s="138"/>
      <c r="L4" s="138"/>
      <c r="M4" s="138"/>
      <c r="N4" s="138"/>
    </row>
    <row r="5" spans="1:14" s="134" customFormat="1" x14ac:dyDescent="0.25">
      <c r="B5" s="291" t="str">
        <f>C8</f>
        <v>NOME DO POSTO - 44horas</v>
      </c>
      <c r="C5" s="291"/>
      <c r="D5" s="136"/>
      <c r="E5" s="137"/>
      <c r="I5" s="138"/>
      <c r="J5" s="138"/>
      <c r="K5" s="138"/>
      <c r="L5" s="138"/>
      <c r="M5" s="138"/>
      <c r="N5" s="138"/>
    </row>
    <row r="7" spans="1:14" x14ac:dyDescent="0.25">
      <c r="A7" s="292" t="s">
        <v>4</v>
      </c>
      <c r="B7" s="293"/>
      <c r="C7" s="294"/>
      <c r="D7" s="295"/>
    </row>
    <row r="8" spans="1:14" x14ac:dyDescent="0.25">
      <c r="A8" s="139">
        <v>1</v>
      </c>
      <c r="B8" s="140" t="s">
        <v>186</v>
      </c>
      <c r="C8" s="296" t="s">
        <v>189</v>
      </c>
      <c r="D8" s="297"/>
    </row>
    <row r="9" spans="1:14" x14ac:dyDescent="0.25">
      <c r="A9" s="139">
        <v>2</v>
      </c>
      <c r="B9" s="140" t="s">
        <v>6</v>
      </c>
      <c r="C9" s="298"/>
      <c r="D9" s="299"/>
    </row>
    <row r="10" spans="1:14" s="145" customFormat="1" ht="8.25" x14ac:dyDescent="0.25">
      <c r="A10" s="141"/>
      <c r="B10" s="142"/>
      <c r="C10" s="141"/>
      <c r="D10" s="143"/>
      <c r="E10" s="144"/>
      <c r="I10" s="146"/>
      <c r="J10" s="146"/>
      <c r="K10" s="146"/>
      <c r="L10" s="146"/>
      <c r="M10" s="146"/>
      <c r="N10" s="146"/>
    </row>
    <row r="11" spans="1:14" x14ac:dyDescent="0.25">
      <c r="A11" s="300" t="s">
        <v>7</v>
      </c>
      <c r="B11" s="300"/>
      <c r="C11" s="300"/>
      <c r="D11" s="300"/>
    </row>
    <row r="12" spans="1:14" x14ac:dyDescent="0.25">
      <c r="A12" s="147">
        <v>1</v>
      </c>
      <c r="B12" s="148" t="s">
        <v>8</v>
      </c>
      <c r="C12" s="301"/>
      <c r="D12" s="302"/>
      <c r="F12" s="2"/>
      <c r="G12" s="149"/>
      <c r="H12" s="150"/>
    </row>
    <row r="13" spans="1:14" x14ac:dyDescent="0.25">
      <c r="A13" s="147">
        <v>2</v>
      </c>
      <c r="B13" s="148" t="s">
        <v>9</v>
      </c>
      <c r="C13" s="303"/>
      <c r="D13" s="304"/>
      <c r="F13" s="2"/>
      <c r="G13" s="149"/>
      <c r="H13" s="150"/>
    </row>
    <row r="14" spans="1:14" x14ac:dyDescent="0.25">
      <c r="A14" s="147">
        <v>3</v>
      </c>
      <c r="B14" s="148" t="s">
        <v>172</v>
      </c>
      <c r="C14" s="305"/>
      <c r="D14" s="306"/>
      <c r="F14" s="2"/>
      <c r="G14" s="149"/>
      <c r="H14" s="150"/>
    </row>
    <row r="15" spans="1:14" x14ac:dyDescent="0.25">
      <c r="A15" s="147">
        <v>4</v>
      </c>
      <c r="B15" s="148" t="s">
        <v>173</v>
      </c>
      <c r="C15" s="307"/>
      <c r="D15" s="283"/>
      <c r="J15" s="288"/>
      <c r="K15" s="288"/>
      <c r="L15" s="288"/>
      <c r="M15" s="288"/>
    </row>
    <row r="16" spans="1:14" x14ac:dyDescent="0.25">
      <c r="A16" s="147">
        <v>5</v>
      </c>
      <c r="B16" s="148" t="s">
        <v>11</v>
      </c>
      <c r="C16" s="282"/>
      <c r="D16" s="283"/>
    </row>
    <row r="17" spans="1:4" ht="15.75" thickBot="1" x14ac:dyDescent="0.3"/>
    <row r="18" spans="1:4" x14ac:dyDescent="0.25">
      <c r="A18" s="257" t="s">
        <v>12</v>
      </c>
      <c r="B18" s="258"/>
      <c r="C18" s="258"/>
      <c r="D18" s="259"/>
    </row>
    <row r="19" spans="1:4" x14ac:dyDescent="0.25">
      <c r="A19" s="152" t="s">
        <v>13</v>
      </c>
      <c r="B19" s="153" t="s">
        <v>14</v>
      </c>
      <c r="C19" s="154" t="s">
        <v>158</v>
      </c>
      <c r="D19" s="155" t="s">
        <v>15</v>
      </c>
    </row>
    <row r="20" spans="1:4" x14ac:dyDescent="0.25">
      <c r="A20" s="156" t="s">
        <v>16</v>
      </c>
      <c r="B20" s="157" t="s">
        <v>17</v>
      </c>
      <c r="C20" s="148" t="s">
        <v>159</v>
      </c>
      <c r="D20" s="127"/>
    </row>
    <row r="21" spans="1:4" x14ac:dyDescent="0.25">
      <c r="A21" s="156" t="s">
        <v>18</v>
      </c>
      <c r="B21" s="157" t="s">
        <v>19</v>
      </c>
      <c r="C21" s="132"/>
      <c r="D21" s="131">
        <f>C21*D20</f>
        <v>0</v>
      </c>
    </row>
    <row r="22" spans="1:4" x14ac:dyDescent="0.25">
      <c r="A22" s="156" t="s">
        <v>20</v>
      </c>
      <c r="B22" s="157" t="s">
        <v>21</v>
      </c>
      <c r="C22" s="132"/>
      <c r="D22" s="131">
        <f>C22*C14</f>
        <v>0</v>
      </c>
    </row>
    <row r="23" spans="1:4" x14ac:dyDescent="0.25">
      <c r="A23" s="156" t="s">
        <v>22</v>
      </c>
      <c r="B23" s="157" t="s">
        <v>191</v>
      </c>
      <c r="C23" s="148" t="s">
        <v>159</v>
      </c>
      <c r="D23" s="127"/>
    </row>
    <row r="24" spans="1:4" ht="15.75" customHeight="1" thickBot="1" x14ac:dyDescent="0.3">
      <c r="A24" s="249" t="s">
        <v>161</v>
      </c>
      <c r="B24" s="250"/>
      <c r="C24" s="250"/>
      <c r="D24" s="133">
        <f>SUM(D20:D23)</f>
        <v>0</v>
      </c>
    </row>
    <row r="25" spans="1:4" ht="15.75" thickBot="1" x14ac:dyDescent="0.3">
      <c r="B25" s="158"/>
      <c r="C25" s="158"/>
      <c r="D25" s="210"/>
    </row>
    <row r="26" spans="1:4" x14ac:dyDescent="0.25">
      <c r="A26" s="257" t="s">
        <v>25</v>
      </c>
      <c r="B26" s="258"/>
      <c r="C26" s="258"/>
      <c r="D26" s="259"/>
    </row>
    <row r="27" spans="1:4" x14ac:dyDescent="0.25">
      <c r="A27" s="152" t="s">
        <v>26</v>
      </c>
      <c r="B27" s="209" t="s">
        <v>27</v>
      </c>
      <c r="C27" s="159" t="s">
        <v>28</v>
      </c>
      <c r="D27" s="155" t="s">
        <v>15</v>
      </c>
    </row>
    <row r="28" spans="1:4" x14ac:dyDescent="0.25">
      <c r="A28" s="156" t="s">
        <v>16</v>
      </c>
      <c r="B28" s="148" t="s">
        <v>29</v>
      </c>
      <c r="C28" s="7">
        <v>8.3299999999999999E-2</v>
      </c>
      <c r="D28" s="131">
        <f>C28*D24</f>
        <v>0</v>
      </c>
    </row>
    <row r="29" spans="1:4" x14ac:dyDescent="0.25">
      <c r="A29" s="156" t="s">
        <v>18</v>
      </c>
      <c r="B29" s="148" t="s">
        <v>30</v>
      </c>
      <c r="C29" s="6">
        <v>0.121</v>
      </c>
      <c r="D29" s="160">
        <f>C29*D24</f>
        <v>0</v>
      </c>
    </row>
    <row r="30" spans="1:4" ht="15" customHeight="1" x14ac:dyDescent="0.25">
      <c r="A30" s="254" t="s">
        <v>169</v>
      </c>
      <c r="B30" s="255"/>
      <c r="C30" s="161">
        <f>SUM(C28:C29)</f>
        <v>0.20429999999999998</v>
      </c>
      <c r="D30" s="162">
        <f>SUM(D28:D29)</f>
        <v>0</v>
      </c>
    </row>
    <row r="31" spans="1:4" ht="15" customHeight="1" x14ac:dyDescent="0.25">
      <c r="A31" s="156" t="s">
        <v>20</v>
      </c>
      <c r="B31" s="148" t="s">
        <v>32</v>
      </c>
      <c r="C31" s="6">
        <f>C43</f>
        <v>0.33800000000000002</v>
      </c>
      <c r="D31" s="160">
        <f>C31*D30</f>
        <v>0</v>
      </c>
    </row>
    <row r="32" spans="1:4" x14ac:dyDescent="0.25">
      <c r="A32" s="254" t="s">
        <v>168</v>
      </c>
      <c r="B32" s="255"/>
      <c r="C32" s="276"/>
      <c r="D32" s="163">
        <f>SUM(D30:D31)</f>
        <v>0</v>
      </c>
    </row>
    <row r="33" spans="1:14" s="169" customFormat="1" ht="5.25" x14ac:dyDescent="0.25">
      <c r="A33" s="164"/>
      <c r="B33" s="165"/>
      <c r="C33" s="166"/>
      <c r="D33" s="167"/>
      <c r="E33" s="168"/>
      <c r="I33" s="170"/>
      <c r="J33" s="170"/>
      <c r="K33" s="170"/>
      <c r="L33" s="170"/>
      <c r="M33" s="170"/>
      <c r="N33" s="170"/>
    </row>
    <row r="34" spans="1:14" ht="30" x14ac:dyDescent="0.25">
      <c r="A34" s="152" t="s">
        <v>33</v>
      </c>
      <c r="B34" s="209" t="s">
        <v>34</v>
      </c>
      <c r="C34" s="159" t="s">
        <v>28</v>
      </c>
      <c r="D34" s="155" t="s">
        <v>15</v>
      </c>
    </row>
    <row r="35" spans="1:14" x14ac:dyDescent="0.25">
      <c r="A35" s="156" t="s">
        <v>16</v>
      </c>
      <c r="B35" s="148" t="s">
        <v>35</v>
      </c>
      <c r="C35" s="6">
        <v>0.2</v>
      </c>
      <c r="D35" s="53">
        <f>C35*D24</f>
        <v>0</v>
      </c>
    </row>
    <row r="36" spans="1:14" x14ac:dyDescent="0.25">
      <c r="A36" s="156" t="s">
        <v>18</v>
      </c>
      <c r="B36" s="148" t="s">
        <v>36</v>
      </c>
      <c r="C36" s="6">
        <v>2.5000000000000001E-2</v>
      </c>
      <c r="D36" s="53">
        <f>C36*D24</f>
        <v>0</v>
      </c>
    </row>
    <row r="37" spans="1:14" x14ac:dyDescent="0.25">
      <c r="A37" s="156" t="s">
        <v>20</v>
      </c>
      <c r="B37" s="148" t="s">
        <v>37</v>
      </c>
      <c r="C37" s="128"/>
      <c r="D37" s="54">
        <f>C37*D24</f>
        <v>0</v>
      </c>
    </row>
    <row r="38" spans="1:14" x14ac:dyDescent="0.25">
      <c r="A38" s="156" t="s">
        <v>22</v>
      </c>
      <c r="B38" s="148" t="s">
        <v>38</v>
      </c>
      <c r="C38" s="6">
        <v>1.4999999999999999E-2</v>
      </c>
      <c r="D38" s="53">
        <f>C38*D24</f>
        <v>0</v>
      </c>
    </row>
    <row r="39" spans="1:14" x14ac:dyDescent="0.25">
      <c r="A39" s="156" t="s">
        <v>39</v>
      </c>
      <c r="B39" s="148" t="s">
        <v>40</v>
      </c>
      <c r="C39" s="6">
        <v>0.01</v>
      </c>
      <c r="D39" s="53">
        <f>C39*D24</f>
        <v>0</v>
      </c>
    </row>
    <row r="40" spans="1:14" x14ac:dyDescent="0.25">
      <c r="A40" s="156" t="s">
        <v>41</v>
      </c>
      <c r="B40" s="148" t="s">
        <v>42</v>
      </c>
      <c r="C40" s="6">
        <v>6.0000000000000001E-3</v>
      </c>
      <c r="D40" s="53">
        <f>C40*D24</f>
        <v>0</v>
      </c>
    </row>
    <row r="41" spans="1:14" x14ac:dyDescent="0.25">
      <c r="A41" s="156" t="s">
        <v>43</v>
      </c>
      <c r="B41" s="148" t="s">
        <v>44</v>
      </c>
      <c r="C41" s="6">
        <v>2E-3</v>
      </c>
      <c r="D41" s="53">
        <f>C41*D24</f>
        <v>0</v>
      </c>
    </row>
    <row r="42" spans="1:14" x14ac:dyDescent="0.25">
      <c r="A42" s="156" t="s">
        <v>45</v>
      </c>
      <c r="B42" s="148" t="s">
        <v>46</v>
      </c>
      <c r="C42" s="6">
        <v>0.08</v>
      </c>
      <c r="D42" s="53">
        <f>C42*D24</f>
        <v>0</v>
      </c>
    </row>
    <row r="43" spans="1:14" x14ac:dyDescent="0.25">
      <c r="A43" s="284" t="s">
        <v>167</v>
      </c>
      <c r="B43" s="285"/>
      <c r="C43" s="161">
        <f>SUM(C35:C42)</f>
        <v>0.33800000000000002</v>
      </c>
      <c r="D43" s="163">
        <f>SUM(D35:D42)</f>
        <v>0</v>
      </c>
    </row>
    <row r="44" spans="1:14" s="169" customFormat="1" ht="5.25" x14ac:dyDescent="0.25">
      <c r="A44" s="164"/>
      <c r="B44" s="165"/>
      <c r="C44" s="166"/>
      <c r="D44" s="167"/>
      <c r="E44" s="168"/>
      <c r="I44" s="170"/>
      <c r="J44" s="170"/>
      <c r="K44" s="170"/>
      <c r="L44" s="170"/>
      <c r="M44" s="170"/>
      <c r="N44" s="170"/>
    </row>
    <row r="45" spans="1:14" x14ac:dyDescent="0.25">
      <c r="A45" s="152" t="s">
        <v>47</v>
      </c>
      <c r="B45" s="211" t="s">
        <v>48</v>
      </c>
      <c r="C45" s="159" t="s">
        <v>49</v>
      </c>
      <c r="D45" s="171" t="s">
        <v>15</v>
      </c>
    </row>
    <row r="46" spans="1:14" x14ac:dyDescent="0.25">
      <c r="A46" s="156" t="s">
        <v>16</v>
      </c>
      <c r="B46" s="148" t="s">
        <v>50</v>
      </c>
      <c r="C46" s="172" t="s">
        <v>51</v>
      </c>
      <c r="D46" s="126"/>
      <c r="E46" s="173"/>
    </row>
    <row r="47" spans="1:14" x14ac:dyDescent="0.25">
      <c r="A47" s="174" t="s">
        <v>18</v>
      </c>
      <c r="B47" s="175" t="s">
        <v>52</v>
      </c>
      <c r="C47" s="176" t="s">
        <v>51</v>
      </c>
      <c r="D47" s="126"/>
    </row>
    <row r="48" spans="1:14" x14ac:dyDescent="0.25">
      <c r="A48" s="156" t="s">
        <v>20</v>
      </c>
      <c r="B48" s="148" t="s">
        <v>53</v>
      </c>
      <c r="C48" s="147" t="s">
        <v>54</v>
      </c>
      <c r="D48" s="127"/>
    </row>
    <row r="49" spans="1:14" x14ac:dyDescent="0.25">
      <c r="A49" s="156" t="s">
        <v>22</v>
      </c>
      <c r="B49" s="148" t="s">
        <v>55</v>
      </c>
      <c r="C49" s="147" t="s">
        <v>54</v>
      </c>
      <c r="D49" s="127"/>
    </row>
    <row r="50" spans="1:14" x14ac:dyDescent="0.25">
      <c r="A50" s="156" t="s">
        <v>39</v>
      </c>
      <c r="B50" s="148" t="s">
        <v>56</v>
      </c>
      <c r="C50" s="147" t="s">
        <v>54</v>
      </c>
      <c r="D50" s="127"/>
    </row>
    <row r="51" spans="1:14" x14ac:dyDescent="0.25">
      <c r="A51" s="156" t="s">
        <v>41</v>
      </c>
      <c r="B51" s="148" t="s">
        <v>23</v>
      </c>
      <c r="C51" s="148"/>
      <c r="D51" s="127"/>
    </row>
    <row r="52" spans="1:14" x14ac:dyDescent="0.25">
      <c r="A52" s="254" t="s">
        <v>165</v>
      </c>
      <c r="B52" s="255"/>
      <c r="C52" s="276"/>
      <c r="D52" s="163">
        <f>SUM(D46:D51)</f>
        <v>0</v>
      </c>
    </row>
    <row r="53" spans="1:14" s="169" customFormat="1" ht="5.25" x14ac:dyDescent="0.25">
      <c r="A53" s="164"/>
      <c r="B53" s="165"/>
      <c r="C53" s="166"/>
      <c r="D53" s="167"/>
      <c r="E53" s="168"/>
      <c r="I53" s="170"/>
      <c r="J53" s="170"/>
      <c r="K53" s="170"/>
      <c r="L53" s="170"/>
      <c r="M53" s="170"/>
      <c r="N53" s="170"/>
    </row>
    <row r="54" spans="1:14" ht="15" customHeight="1" x14ac:dyDescent="0.25">
      <c r="A54" s="177">
        <v>2</v>
      </c>
      <c r="B54" s="277" t="s">
        <v>57</v>
      </c>
      <c r="C54" s="263"/>
      <c r="D54" s="155" t="s">
        <v>15</v>
      </c>
    </row>
    <row r="55" spans="1:14" x14ac:dyDescent="0.25">
      <c r="A55" s="178" t="s">
        <v>26</v>
      </c>
      <c r="B55" s="286" t="s">
        <v>27</v>
      </c>
      <c r="C55" s="287"/>
      <c r="D55" s="160">
        <f>D32</f>
        <v>0</v>
      </c>
    </row>
    <row r="56" spans="1:14" ht="30" customHeight="1" x14ac:dyDescent="0.25">
      <c r="A56" s="178" t="s">
        <v>33</v>
      </c>
      <c r="B56" s="252" t="s">
        <v>34</v>
      </c>
      <c r="C56" s="281"/>
      <c r="D56" s="160">
        <f>D43</f>
        <v>0</v>
      </c>
    </row>
    <row r="57" spans="1:14" x14ac:dyDescent="0.25">
      <c r="A57" s="178" t="s">
        <v>47</v>
      </c>
      <c r="B57" s="252" t="s">
        <v>48</v>
      </c>
      <c r="C57" s="281"/>
      <c r="D57" s="160">
        <f>D52</f>
        <v>0</v>
      </c>
    </row>
    <row r="58" spans="1:14" ht="15.75" thickBot="1" x14ac:dyDescent="0.3">
      <c r="A58" s="249" t="s">
        <v>166</v>
      </c>
      <c r="B58" s="250"/>
      <c r="C58" s="250"/>
      <c r="D58" s="179">
        <f>SUM(D55:D57)</f>
        <v>0</v>
      </c>
    </row>
    <row r="59" spans="1:14" ht="15.75" thickBot="1" x14ac:dyDescent="0.3"/>
    <row r="60" spans="1:14" x14ac:dyDescent="0.25">
      <c r="A60" s="257" t="s">
        <v>58</v>
      </c>
      <c r="B60" s="258"/>
      <c r="C60" s="258"/>
      <c r="D60" s="259"/>
    </row>
    <row r="61" spans="1:14" x14ac:dyDescent="0.25">
      <c r="A61" s="152">
        <v>3</v>
      </c>
      <c r="B61" s="213" t="s">
        <v>59</v>
      </c>
      <c r="C61" s="159" t="s">
        <v>28</v>
      </c>
      <c r="D61" s="155" t="s">
        <v>15</v>
      </c>
    </row>
    <row r="62" spans="1:14" x14ac:dyDescent="0.25">
      <c r="A62" s="156" t="s">
        <v>16</v>
      </c>
      <c r="B62" s="157" t="s">
        <v>60</v>
      </c>
      <c r="C62" s="128"/>
      <c r="D62" s="160">
        <f>C62*$D$24</f>
        <v>0</v>
      </c>
    </row>
    <row r="63" spans="1:14" x14ac:dyDescent="0.25">
      <c r="A63" s="156" t="s">
        <v>18</v>
      </c>
      <c r="B63" s="157" t="s">
        <v>61</v>
      </c>
      <c r="C63" s="128"/>
      <c r="D63" s="160">
        <f t="shared" ref="D63:D67" si="0">C63*$D$24</f>
        <v>0</v>
      </c>
    </row>
    <row r="64" spans="1:14" x14ac:dyDescent="0.25">
      <c r="A64" s="156" t="s">
        <v>20</v>
      </c>
      <c r="B64" s="157" t="s">
        <v>62</v>
      </c>
      <c r="C64" s="128"/>
      <c r="D64" s="160">
        <f t="shared" si="0"/>
        <v>0</v>
      </c>
    </row>
    <row r="65" spans="1:14" x14ac:dyDescent="0.25">
      <c r="A65" s="156" t="s">
        <v>22</v>
      </c>
      <c r="B65" s="157" t="s">
        <v>63</v>
      </c>
      <c r="C65" s="128"/>
      <c r="D65" s="160">
        <f t="shared" si="0"/>
        <v>0</v>
      </c>
    </row>
    <row r="66" spans="1:14" x14ac:dyDescent="0.25">
      <c r="A66" s="156" t="s">
        <v>39</v>
      </c>
      <c r="B66" s="157" t="s">
        <v>64</v>
      </c>
      <c r="C66" s="128"/>
      <c r="D66" s="160">
        <f t="shared" si="0"/>
        <v>0</v>
      </c>
    </row>
    <row r="67" spans="1:14" x14ac:dyDescent="0.25">
      <c r="A67" s="156" t="s">
        <v>41</v>
      </c>
      <c r="B67" s="157" t="s">
        <v>65</v>
      </c>
      <c r="C67" s="128"/>
      <c r="D67" s="160">
        <f t="shared" si="0"/>
        <v>0</v>
      </c>
    </row>
    <row r="68" spans="1:14" ht="15.75" thickBot="1" x14ac:dyDescent="0.3">
      <c r="A68" s="249" t="s">
        <v>165</v>
      </c>
      <c r="B68" s="251"/>
      <c r="C68" s="180">
        <f>SUM(C62:C67)</f>
        <v>0</v>
      </c>
      <c r="D68" s="179">
        <f>SUM(D62:D67)</f>
        <v>0</v>
      </c>
    </row>
    <row r="69" spans="1:14" ht="15.75" thickBot="1" x14ac:dyDescent="0.3">
      <c r="A69" s="181"/>
      <c r="B69" s="182"/>
      <c r="C69" s="183"/>
      <c r="D69" s="184"/>
    </row>
    <row r="70" spans="1:14" x14ac:dyDescent="0.25">
      <c r="A70" s="257" t="s">
        <v>66</v>
      </c>
      <c r="B70" s="258"/>
      <c r="C70" s="258"/>
      <c r="D70" s="259"/>
    </row>
    <row r="71" spans="1:14" x14ac:dyDescent="0.25">
      <c r="A71" s="152" t="s">
        <v>67</v>
      </c>
      <c r="B71" s="159" t="s">
        <v>68</v>
      </c>
      <c r="C71" s="159" t="s">
        <v>28</v>
      </c>
      <c r="D71" s="155" t="s">
        <v>15</v>
      </c>
    </row>
    <row r="72" spans="1:14" x14ac:dyDescent="0.25">
      <c r="A72" s="156" t="s">
        <v>16</v>
      </c>
      <c r="B72" s="148" t="s">
        <v>69</v>
      </c>
      <c r="C72" s="129"/>
      <c r="D72" s="160">
        <f>C72*$D$24</f>
        <v>0</v>
      </c>
    </row>
    <row r="73" spans="1:14" x14ac:dyDescent="0.25">
      <c r="A73" s="156" t="s">
        <v>18</v>
      </c>
      <c r="B73" s="148" t="s">
        <v>70</v>
      </c>
      <c r="C73" s="129"/>
      <c r="D73" s="160">
        <f t="shared" ref="D73:D76" si="1">C73*$D$24</f>
        <v>0</v>
      </c>
    </row>
    <row r="74" spans="1:14" x14ac:dyDescent="0.25">
      <c r="A74" s="156" t="s">
        <v>20</v>
      </c>
      <c r="B74" s="148" t="s">
        <v>71</v>
      </c>
      <c r="C74" s="129"/>
      <c r="D74" s="160">
        <f t="shared" si="1"/>
        <v>0</v>
      </c>
    </row>
    <row r="75" spans="1:14" x14ac:dyDescent="0.25">
      <c r="A75" s="156" t="s">
        <v>22</v>
      </c>
      <c r="B75" s="148" t="s">
        <v>72</v>
      </c>
      <c r="C75" s="129"/>
      <c r="D75" s="160">
        <f t="shared" si="1"/>
        <v>0</v>
      </c>
    </row>
    <row r="76" spans="1:14" x14ac:dyDescent="0.25">
      <c r="A76" s="156" t="s">
        <v>39</v>
      </c>
      <c r="B76" s="148" t="s">
        <v>73</v>
      </c>
      <c r="C76" s="129"/>
      <c r="D76" s="160">
        <f t="shared" si="1"/>
        <v>0</v>
      </c>
    </row>
    <row r="77" spans="1:14" ht="15" customHeight="1" x14ac:dyDescent="0.25">
      <c r="A77" s="254" t="s">
        <v>164</v>
      </c>
      <c r="B77" s="255"/>
      <c r="C77" s="276"/>
      <c r="D77" s="163">
        <f>SUM(D72:D76)</f>
        <v>0</v>
      </c>
    </row>
    <row r="78" spans="1:14" s="169" customFormat="1" ht="5.25" x14ac:dyDescent="0.25">
      <c r="A78" s="164"/>
      <c r="B78" s="165"/>
      <c r="C78" s="166"/>
      <c r="D78" s="167"/>
      <c r="E78" s="168"/>
      <c r="I78" s="170"/>
      <c r="J78" s="170"/>
      <c r="K78" s="170"/>
      <c r="L78" s="170"/>
      <c r="M78" s="170"/>
      <c r="N78" s="170"/>
    </row>
    <row r="79" spans="1:14" x14ac:dyDescent="0.25">
      <c r="A79" s="152" t="s">
        <v>74</v>
      </c>
      <c r="B79" s="159" t="s">
        <v>75</v>
      </c>
      <c r="C79" s="185"/>
      <c r="D79" s="155" t="s">
        <v>15</v>
      </c>
    </row>
    <row r="80" spans="1:14" x14ac:dyDescent="0.25">
      <c r="A80" s="156" t="s">
        <v>16</v>
      </c>
      <c r="B80" s="148" t="s">
        <v>76</v>
      </c>
      <c r="C80" s="130"/>
      <c r="D80" s="160">
        <f t="shared" ref="D80" si="2">C80*$D$24</f>
        <v>0</v>
      </c>
    </row>
    <row r="81" spans="1:14" ht="15" customHeight="1" x14ac:dyDescent="0.25">
      <c r="A81" s="254" t="s">
        <v>163</v>
      </c>
      <c r="B81" s="255"/>
      <c r="C81" s="276"/>
      <c r="D81" s="163">
        <f>SUM(D80)</f>
        <v>0</v>
      </c>
    </row>
    <row r="82" spans="1:14" s="169" customFormat="1" ht="5.25" x14ac:dyDescent="0.25">
      <c r="A82" s="164"/>
      <c r="B82" s="165"/>
      <c r="C82" s="166"/>
      <c r="D82" s="167"/>
      <c r="E82" s="168"/>
      <c r="I82" s="170"/>
      <c r="J82" s="170"/>
      <c r="K82" s="170"/>
      <c r="L82" s="170"/>
      <c r="M82" s="170"/>
      <c r="N82" s="170"/>
    </row>
    <row r="83" spans="1:14" ht="15" customHeight="1" x14ac:dyDescent="0.25">
      <c r="A83" s="177">
        <v>4</v>
      </c>
      <c r="B83" s="277" t="s">
        <v>77</v>
      </c>
      <c r="C83" s="264"/>
      <c r="D83" s="155" t="s">
        <v>15</v>
      </c>
      <c r="F83" s="186"/>
    </row>
    <row r="84" spans="1:14" x14ac:dyDescent="0.25">
      <c r="A84" s="178" t="s">
        <v>67</v>
      </c>
      <c r="B84" s="278" t="s">
        <v>78</v>
      </c>
      <c r="C84" s="279"/>
      <c r="D84" s="187">
        <f>D77</f>
        <v>0</v>
      </c>
    </row>
    <row r="85" spans="1:14" x14ac:dyDescent="0.25">
      <c r="A85" s="178" t="s">
        <v>74</v>
      </c>
      <c r="B85" s="278" t="s">
        <v>75</v>
      </c>
      <c r="C85" s="280"/>
      <c r="D85" s="187">
        <f>D81</f>
        <v>0</v>
      </c>
    </row>
    <row r="86" spans="1:14" ht="15.75" thickBot="1" x14ac:dyDescent="0.3">
      <c r="A86" s="249" t="s">
        <v>162</v>
      </c>
      <c r="B86" s="250"/>
      <c r="C86" s="250"/>
      <c r="D86" s="179">
        <f>SUM(D84:D85)</f>
        <v>0</v>
      </c>
    </row>
    <row r="87" spans="1:14" s="189" customFormat="1" ht="15.75" thickBot="1" x14ac:dyDescent="0.3">
      <c r="A87" s="182"/>
      <c r="B87" s="182"/>
      <c r="C87" s="188"/>
      <c r="D87" s="188"/>
      <c r="E87" s="137"/>
      <c r="I87" s="138"/>
      <c r="J87" s="138"/>
      <c r="K87" s="138"/>
      <c r="L87" s="138"/>
      <c r="M87" s="138"/>
      <c r="N87" s="138"/>
    </row>
    <row r="88" spans="1:14" s="190" customFormat="1" x14ac:dyDescent="0.25">
      <c r="A88" s="257" t="s">
        <v>79</v>
      </c>
      <c r="B88" s="258"/>
      <c r="C88" s="258"/>
      <c r="D88" s="259"/>
      <c r="E88" s="138"/>
      <c r="I88" s="138"/>
      <c r="J88" s="138"/>
      <c r="K88" s="191"/>
      <c r="L88" s="138"/>
      <c r="M88" s="138"/>
      <c r="N88" s="138"/>
    </row>
    <row r="89" spans="1:14" x14ac:dyDescent="0.25">
      <c r="A89" s="152">
        <v>5</v>
      </c>
      <c r="B89" s="274" t="s">
        <v>80</v>
      </c>
      <c r="C89" s="275"/>
      <c r="D89" s="155" t="s">
        <v>15</v>
      </c>
      <c r="K89" s="149"/>
    </row>
    <row r="90" spans="1:14" x14ac:dyDescent="0.25">
      <c r="A90" s="156" t="s">
        <v>16</v>
      </c>
      <c r="B90" s="252" t="s">
        <v>81</v>
      </c>
      <c r="C90" s="253"/>
      <c r="D90" s="160" t="str">
        <f>nome_posto!K19</f>
        <v>definir</v>
      </c>
      <c r="K90" s="192"/>
      <c r="M90" s="149"/>
    </row>
    <row r="91" spans="1:14" x14ac:dyDescent="0.25">
      <c r="A91" s="156" t="s">
        <v>18</v>
      </c>
      <c r="B91" s="212" t="s">
        <v>156</v>
      </c>
      <c r="C91" s="214"/>
      <c r="D91" s="160">
        <v>0</v>
      </c>
    </row>
    <row r="92" spans="1:14" x14ac:dyDescent="0.25">
      <c r="A92" s="156" t="s">
        <v>20</v>
      </c>
      <c r="B92" s="252" t="s">
        <v>157</v>
      </c>
      <c r="C92" s="253"/>
      <c r="D92" s="160">
        <v>0</v>
      </c>
      <c r="K92" s="191"/>
    </row>
    <row r="93" spans="1:14" x14ac:dyDescent="0.25">
      <c r="A93" s="156" t="s">
        <v>22</v>
      </c>
      <c r="B93" s="252" t="s">
        <v>153</v>
      </c>
      <c r="C93" s="253"/>
      <c r="D93" s="127"/>
      <c r="K93" s="191"/>
    </row>
    <row r="94" spans="1:14" ht="15.75" thickBot="1" x14ac:dyDescent="0.3">
      <c r="A94" s="249" t="s">
        <v>161</v>
      </c>
      <c r="B94" s="250"/>
      <c r="C94" s="251"/>
      <c r="D94" s="179">
        <f>SUM(D90:D93)</f>
        <v>0</v>
      </c>
      <c r="K94" s="191"/>
    </row>
    <row r="95" spans="1:14" ht="15.75" thickBot="1" x14ac:dyDescent="0.3">
      <c r="A95" s="265"/>
      <c r="B95" s="265"/>
      <c r="C95" s="265"/>
      <c r="D95" s="265"/>
    </row>
    <row r="96" spans="1:14" s="193" customFormat="1" x14ac:dyDescent="0.25">
      <c r="A96" s="257" t="s">
        <v>84</v>
      </c>
      <c r="B96" s="258"/>
      <c r="C96" s="258"/>
      <c r="D96" s="259"/>
      <c r="I96" s="194"/>
      <c r="J96" s="194"/>
      <c r="K96" s="195"/>
      <c r="L96" s="194"/>
      <c r="M96" s="194"/>
      <c r="N96" s="194"/>
    </row>
    <row r="97" spans="1:14" x14ac:dyDescent="0.25">
      <c r="A97" s="152">
        <v>6</v>
      </c>
      <c r="B97" s="159" t="s">
        <v>85</v>
      </c>
      <c r="C97" s="159" t="s">
        <v>28</v>
      </c>
      <c r="D97" s="155" t="s">
        <v>15</v>
      </c>
    </row>
    <row r="98" spans="1:14" x14ac:dyDescent="0.25">
      <c r="A98" s="156" t="s">
        <v>16</v>
      </c>
      <c r="B98" s="148" t="s">
        <v>86</v>
      </c>
      <c r="C98" s="128"/>
      <c r="D98" s="131">
        <f>C98*(D24+D58+D68+D86+D94)</f>
        <v>0</v>
      </c>
      <c r="H98" s="150"/>
    </row>
    <row r="99" spans="1:14" x14ac:dyDescent="0.25">
      <c r="A99" s="156" t="s">
        <v>18</v>
      </c>
      <c r="B99" s="148" t="s">
        <v>87</v>
      </c>
      <c r="C99" s="128"/>
      <c r="D99" s="131">
        <f>C99*(D24+D58+D68+D86+D94+D98)</f>
        <v>0</v>
      </c>
    </row>
    <row r="100" spans="1:14" ht="15" customHeight="1" x14ac:dyDescent="0.25">
      <c r="A100" s="266" t="s">
        <v>88</v>
      </c>
      <c r="B100" s="267"/>
      <c r="C100" s="196">
        <f>SUM(C98:C99)</f>
        <v>0</v>
      </c>
      <c r="D100" s="162">
        <f>SUM(D98:D99)</f>
        <v>0</v>
      </c>
    </row>
    <row r="101" spans="1:14" s="169" customFormat="1" ht="5.25" x14ac:dyDescent="0.25">
      <c r="A101" s="164"/>
      <c r="B101" s="165"/>
      <c r="C101" s="166"/>
      <c r="D101" s="167"/>
      <c r="E101" s="168"/>
      <c r="I101" s="170"/>
      <c r="J101" s="170"/>
      <c r="K101" s="170"/>
      <c r="L101" s="170"/>
      <c r="M101" s="170"/>
      <c r="N101" s="170"/>
    </row>
    <row r="102" spans="1:14" x14ac:dyDescent="0.25">
      <c r="A102" s="197" t="s">
        <v>20</v>
      </c>
      <c r="B102" s="268" t="s">
        <v>89</v>
      </c>
      <c r="C102" s="269"/>
      <c r="D102" s="270"/>
    </row>
    <row r="103" spans="1:14" x14ac:dyDescent="0.25">
      <c r="A103" s="156" t="s">
        <v>90</v>
      </c>
      <c r="B103" s="148" t="s">
        <v>91</v>
      </c>
      <c r="C103" s="128"/>
      <c r="D103" s="160">
        <f>C103*(D24+D58+D68+D86+D94+D100)/(1-C106)</f>
        <v>0</v>
      </c>
    </row>
    <row r="104" spans="1:14" x14ac:dyDescent="0.25">
      <c r="A104" s="156" t="s">
        <v>92</v>
      </c>
      <c r="B104" s="148" t="s">
        <v>93</v>
      </c>
      <c r="C104" s="128"/>
      <c r="D104" s="160">
        <f>C104*(D24+D58+D68+D86+D94+D100)/(1-C106)</f>
        <v>0</v>
      </c>
    </row>
    <row r="105" spans="1:14" x14ac:dyDescent="0.25">
      <c r="A105" s="156" t="s">
        <v>94</v>
      </c>
      <c r="B105" s="148" t="s">
        <v>95</v>
      </c>
      <c r="C105" s="128"/>
      <c r="D105" s="160">
        <f>C105*(D24+D58+D68+D86+D94+D100)/(1-C106)</f>
        <v>0</v>
      </c>
    </row>
    <row r="106" spans="1:14" x14ac:dyDescent="0.25">
      <c r="A106" s="266" t="s">
        <v>96</v>
      </c>
      <c r="B106" s="271"/>
      <c r="C106" s="196">
        <f>SUM(C103:C105)</f>
        <v>0</v>
      </c>
      <c r="D106" s="198">
        <f>SUM(D103:D105)</f>
        <v>0</v>
      </c>
    </row>
    <row r="107" spans="1:14" ht="15.75" thickBot="1" x14ac:dyDescent="0.3">
      <c r="A107" s="272" t="s">
        <v>160</v>
      </c>
      <c r="B107" s="273"/>
      <c r="C107" s="180">
        <f>C100+C106</f>
        <v>0</v>
      </c>
      <c r="D107" s="179">
        <f>D106+D100</f>
        <v>0</v>
      </c>
      <c r="E107" s="199"/>
    </row>
    <row r="108" spans="1:14" s="189" customFormat="1" ht="15.75" thickBot="1" x14ac:dyDescent="0.3">
      <c r="A108" s="200"/>
      <c r="B108" s="182"/>
      <c r="C108" s="183"/>
      <c r="D108" s="184"/>
      <c r="E108" s="199"/>
      <c r="I108" s="138"/>
      <c r="J108" s="138"/>
      <c r="K108" s="138"/>
      <c r="L108" s="138"/>
      <c r="M108" s="138"/>
      <c r="N108" s="138"/>
    </row>
    <row r="109" spans="1:14" ht="15" customHeight="1" x14ac:dyDescent="0.25">
      <c r="A109" s="257" t="s">
        <v>97</v>
      </c>
      <c r="B109" s="258"/>
      <c r="C109" s="258"/>
      <c r="D109" s="259"/>
      <c r="E109" s="199"/>
    </row>
    <row r="110" spans="1:14" ht="15" customHeight="1" x14ac:dyDescent="0.25">
      <c r="A110" s="262" t="s">
        <v>98</v>
      </c>
      <c r="B110" s="263"/>
      <c r="C110" s="264"/>
      <c r="D110" s="155" t="s">
        <v>15</v>
      </c>
    </row>
    <row r="111" spans="1:14" s="193" customFormat="1" x14ac:dyDescent="0.25">
      <c r="A111" s="178" t="s">
        <v>16</v>
      </c>
      <c r="B111" s="252" t="s">
        <v>12</v>
      </c>
      <c r="C111" s="253"/>
      <c r="D111" s="160">
        <f>D24</f>
        <v>0</v>
      </c>
      <c r="I111" s="194"/>
      <c r="J111" s="194"/>
      <c r="K111" s="194"/>
      <c r="L111" s="194"/>
      <c r="M111" s="194"/>
      <c r="N111" s="194"/>
    </row>
    <row r="112" spans="1:14" ht="15" customHeight="1" x14ac:dyDescent="0.25">
      <c r="A112" s="178" t="s">
        <v>18</v>
      </c>
      <c r="B112" s="252" t="s">
        <v>25</v>
      </c>
      <c r="C112" s="253"/>
      <c r="D112" s="160">
        <f>D58</f>
        <v>0</v>
      </c>
    </row>
    <row r="113" spans="1:14" x14ac:dyDescent="0.25">
      <c r="A113" s="178" t="s">
        <v>20</v>
      </c>
      <c r="B113" s="252" t="s">
        <v>58</v>
      </c>
      <c r="C113" s="253"/>
      <c r="D113" s="160">
        <f>D68</f>
        <v>0</v>
      </c>
    </row>
    <row r="114" spans="1:14" x14ac:dyDescent="0.25">
      <c r="A114" s="178" t="s">
        <v>22</v>
      </c>
      <c r="B114" s="252" t="s">
        <v>66</v>
      </c>
      <c r="C114" s="253"/>
      <c r="D114" s="160">
        <f>D86</f>
        <v>0</v>
      </c>
    </row>
    <row r="115" spans="1:14" ht="15" customHeight="1" x14ac:dyDescent="0.25">
      <c r="A115" s="178" t="s">
        <v>39</v>
      </c>
      <c r="B115" s="252" t="s">
        <v>79</v>
      </c>
      <c r="C115" s="253"/>
      <c r="D115" s="160">
        <f>D94</f>
        <v>0</v>
      </c>
    </row>
    <row r="116" spans="1:14" ht="15" customHeight="1" x14ac:dyDescent="0.25">
      <c r="A116" s="254" t="s">
        <v>99</v>
      </c>
      <c r="B116" s="255"/>
      <c r="C116" s="255"/>
      <c r="D116" s="163">
        <f>SUM(D111:D115)</f>
        <v>0</v>
      </c>
    </row>
    <row r="117" spans="1:14" x14ac:dyDescent="0.25">
      <c r="A117" s="178" t="s">
        <v>41</v>
      </c>
      <c r="B117" s="256" t="s">
        <v>84</v>
      </c>
      <c r="C117" s="256"/>
      <c r="D117" s="160">
        <f>D107</f>
        <v>0</v>
      </c>
    </row>
    <row r="118" spans="1:14" ht="15" customHeight="1" thickBot="1" x14ac:dyDescent="0.3">
      <c r="A118" s="249" t="s">
        <v>170</v>
      </c>
      <c r="B118" s="250"/>
      <c r="C118" s="250"/>
      <c r="D118" s="179">
        <f>SUM(D116:D117)</f>
        <v>0</v>
      </c>
    </row>
    <row r="119" spans="1:14" s="189" customFormat="1" ht="15.75" thickBot="1" x14ac:dyDescent="0.3">
      <c r="A119" s="200"/>
      <c r="B119" s="182"/>
      <c r="C119" s="183"/>
      <c r="D119" s="184"/>
      <c r="E119" s="199"/>
      <c r="I119" s="138"/>
      <c r="J119" s="138"/>
      <c r="K119" s="138"/>
      <c r="L119" s="138"/>
      <c r="M119" s="138"/>
      <c r="N119" s="138"/>
    </row>
    <row r="120" spans="1:14" ht="15" customHeight="1" x14ac:dyDescent="0.25">
      <c r="A120" s="257" t="s">
        <v>101</v>
      </c>
      <c r="B120" s="258"/>
      <c r="C120" s="258"/>
      <c r="D120" s="259"/>
      <c r="E120" s="199"/>
    </row>
    <row r="121" spans="1:14" ht="16.5" customHeight="1" x14ac:dyDescent="0.25">
      <c r="A121" s="201" t="s">
        <v>102</v>
      </c>
      <c r="B121" s="260" t="s">
        <v>155</v>
      </c>
      <c r="C121" s="261"/>
      <c r="D121" s="160">
        <f>D118</f>
        <v>0</v>
      </c>
    </row>
    <row r="122" spans="1:14" ht="15" customHeight="1" x14ac:dyDescent="0.25">
      <c r="A122" s="156" t="s">
        <v>104</v>
      </c>
      <c r="B122" s="260" t="s">
        <v>154</v>
      </c>
      <c r="C122" s="261"/>
      <c r="D122" s="202">
        <f>C9</f>
        <v>0</v>
      </c>
    </row>
    <row r="123" spans="1:14" ht="15" customHeight="1" thickBot="1" x14ac:dyDescent="0.3">
      <c r="A123" s="249" t="s">
        <v>171</v>
      </c>
      <c r="B123" s="250"/>
      <c r="C123" s="251"/>
      <c r="D123" s="179">
        <f>D121*D122</f>
        <v>0</v>
      </c>
    </row>
  </sheetData>
  <sheetProtection sheet="1" objects="1" scenarios="1"/>
  <mergeCells count="60">
    <mergeCell ref="A123:C123"/>
    <mergeCell ref="B111:C111"/>
    <mergeCell ref="B112:C112"/>
    <mergeCell ref="B113:C113"/>
    <mergeCell ref="B114:C114"/>
    <mergeCell ref="B115:C115"/>
    <mergeCell ref="A116:C116"/>
    <mergeCell ref="B117:C117"/>
    <mergeCell ref="A118:C118"/>
    <mergeCell ref="A120:D120"/>
    <mergeCell ref="B121:C121"/>
    <mergeCell ref="B122:C122"/>
    <mergeCell ref="A110:C110"/>
    <mergeCell ref="B90:C90"/>
    <mergeCell ref="B92:C92"/>
    <mergeCell ref="B93:C93"/>
    <mergeCell ref="A94:C94"/>
    <mergeCell ref="A95:D95"/>
    <mergeCell ref="A96:D96"/>
    <mergeCell ref="A100:B100"/>
    <mergeCell ref="B102:D102"/>
    <mergeCell ref="A106:B106"/>
    <mergeCell ref="A107:B107"/>
    <mergeCell ref="A109:D109"/>
    <mergeCell ref="B89:C89"/>
    <mergeCell ref="A58:C58"/>
    <mergeCell ref="A60:D60"/>
    <mergeCell ref="A68:B68"/>
    <mergeCell ref="A70:D70"/>
    <mergeCell ref="A77:C77"/>
    <mergeCell ref="A81:C81"/>
    <mergeCell ref="B83:C83"/>
    <mergeCell ref="B84:C84"/>
    <mergeCell ref="B85:C85"/>
    <mergeCell ref="A86:C86"/>
    <mergeCell ref="A88:D88"/>
    <mergeCell ref="B57:C57"/>
    <mergeCell ref="C16:D16"/>
    <mergeCell ref="A18:D18"/>
    <mergeCell ref="A24:C24"/>
    <mergeCell ref="A26:D26"/>
    <mergeCell ref="A30:B30"/>
    <mergeCell ref="A32:C32"/>
    <mergeCell ref="A43:B43"/>
    <mergeCell ref="A52:C52"/>
    <mergeCell ref="B54:C54"/>
    <mergeCell ref="B55:C55"/>
    <mergeCell ref="B56:C56"/>
    <mergeCell ref="J15:M15"/>
    <mergeCell ref="B3:C3"/>
    <mergeCell ref="B4:C4"/>
    <mergeCell ref="B5:C5"/>
    <mergeCell ref="A7:D7"/>
    <mergeCell ref="C8:D8"/>
    <mergeCell ref="C9:D9"/>
    <mergeCell ref="A11:D11"/>
    <mergeCell ref="C12:D12"/>
    <mergeCell ref="C13:D13"/>
    <mergeCell ref="C14:D14"/>
    <mergeCell ref="C15:D15"/>
  </mergeCells>
  <pageMargins left="0.59055118110236227" right="0.59055118110236227" top="0.19685039370078741" bottom="0.19685039370078741" header="0" footer="0"/>
  <pageSetup paperSize="9" scale="82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  <pageSetUpPr fitToPage="1"/>
  </sheetPr>
  <dimension ref="A1:N20"/>
  <sheetViews>
    <sheetView showGridLines="0" zoomScale="90" zoomScaleNormal="90" workbookViewId="0">
      <selection activeCell="C26" sqref="C26"/>
    </sheetView>
  </sheetViews>
  <sheetFormatPr defaultColWidth="15" defaultRowHeight="20.25" customHeight="1" x14ac:dyDescent="0.25"/>
  <cols>
    <col min="1" max="1" width="9" style="222" customWidth="1"/>
    <col min="2" max="2" width="54.85546875" style="222" customWidth="1"/>
    <col min="3" max="7" width="14.5703125" style="222" customWidth="1"/>
    <col min="8" max="8" width="19.85546875" style="222" customWidth="1"/>
    <col min="9" max="11" width="18.28515625" style="222" customWidth="1"/>
    <col min="12" max="16384" width="15" style="222"/>
  </cols>
  <sheetData>
    <row r="1" spans="1:14" s="217" customFormat="1" ht="18.75" x14ac:dyDescent="0.25">
      <c r="A1" s="215" t="s">
        <v>174</v>
      </c>
      <c r="B1" s="216"/>
      <c r="C1" s="216"/>
      <c r="D1" s="216"/>
      <c r="E1" s="216"/>
    </row>
    <row r="2" spans="1:14" s="219" customFormat="1" ht="16.5" customHeight="1" x14ac:dyDescent="0.25">
      <c r="A2" s="218" t="s">
        <v>1</v>
      </c>
      <c r="B2" s="218"/>
      <c r="C2" s="218"/>
      <c r="D2" s="218"/>
      <c r="E2" s="218"/>
      <c r="F2" s="217"/>
      <c r="G2" s="217"/>
      <c r="H2" s="217"/>
      <c r="I2" s="217"/>
      <c r="J2" s="217"/>
      <c r="K2" s="217"/>
    </row>
    <row r="3" spans="1:14" ht="20.25" customHeight="1" x14ac:dyDescent="0.25">
      <c r="A3" s="220" t="s">
        <v>128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21"/>
      <c r="M3" s="221"/>
      <c r="N3" s="221"/>
    </row>
    <row r="4" spans="1:14" s="225" customFormat="1" ht="20.25" customHeight="1" x14ac:dyDescent="0.25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4"/>
      <c r="M4" s="224"/>
      <c r="N4" s="224"/>
    </row>
    <row r="5" spans="1:14" s="225" customFormat="1" ht="20.25" customHeight="1" x14ac:dyDescent="0.25">
      <c r="A5" s="226" t="s">
        <v>129</v>
      </c>
      <c r="B5" s="227" t="s">
        <v>4</v>
      </c>
      <c r="C5" s="228"/>
      <c r="D5" s="228"/>
      <c r="E5" s="228"/>
      <c r="F5" s="228"/>
      <c r="G5" s="228"/>
      <c r="H5" s="228"/>
      <c r="I5" s="228"/>
      <c r="J5" s="228"/>
      <c r="K5" s="229"/>
    </row>
    <row r="6" spans="1:14" s="225" customFormat="1" ht="20.25" customHeight="1" x14ac:dyDescent="0.25">
      <c r="A6" s="230">
        <v>1</v>
      </c>
      <c r="B6" s="231" t="s">
        <v>130</v>
      </c>
      <c r="C6" s="232" t="s">
        <v>190</v>
      </c>
      <c r="D6" s="233"/>
      <c r="E6" s="233"/>
      <c r="F6" s="233"/>
      <c r="G6" s="233"/>
      <c r="H6" s="233"/>
      <c r="I6" s="233"/>
      <c r="J6" s="233"/>
      <c r="K6" s="234"/>
    </row>
    <row r="7" spans="1:14" s="225" customFormat="1" ht="20.25" customHeight="1" x14ac:dyDescent="0.25">
      <c r="A7" s="230">
        <v>2</v>
      </c>
      <c r="B7" s="231" t="s">
        <v>6</v>
      </c>
      <c r="C7" s="235">
        <f>'12X36d'!C9:D9+'12x36n'!C9:D9+'44horas'!C9:D9</f>
        <v>0</v>
      </c>
      <c r="D7" s="236"/>
      <c r="E7" s="236"/>
      <c r="F7" s="236"/>
      <c r="G7" s="236"/>
      <c r="H7" s="236"/>
      <c r="I7" s="236"/>
      <c r="J7" s="236"/>
      <c r="K7" s="237"/>
    </row>
    <row r="8" spans="1:14" s="225" customFormat="1" ht="36" customHeight="1" x14ac:dyDescent="0.25">
      <c r="A8" s="238" t="s">
        <v>129</v>
      </c>
      <c r="B8" s="239" t="s">
        <v>132</v>
      </c>
      <c r="C8" s="240" t="s">
        <v>144</v>
      </c>
      <c r="D8" s="240" t="s">
        <v>134</v>
      </c>
      <c r="E8" s="240" t="s">
        <v>149</v>
      </c>
      <c r="F8" s="240" t="s">
        <v>145</v>
      </c>
      <c r="G8" s="240" t="s">
        <v>146</v>
      </c>
      <c r="H8" s="240" t="s">
        <v>147</v>
      </c>
      <c r="I8" s="240" t="s">
        <v>148</v>
      </c>
      <c r="J8" s="240" t="s">
        <v>150</v>
      </c>
      <c r="K8" s="240" t="s">
        <v>151</v>
      </c>
    </row>
    <row r="9" spans="1:14" s="225" customFormat="1" ht="20.25" customHeight="1" x14ac:dyDescent="0.25">
      <c r="A9" s="230" t="s">
        <v>175</v>
      </c>
      <c r="B9" s="248"/>
      <c r="C9" s="248"/>
      <c r="D9" s="248"/>
      <c r="E9" s="248"/>
      <c r="F9" s="242"/>
      <c r="G9" s="241" t="str">
        <f>IF(E9="mensal", 12, IF(E9="trimestral", 4, IF(E9="semestral", 2, IF(E9="anual", 1, "inválido"))))</f>
        <v>inválido</v>
      </c>
      <c r="H9" s="241">
        <f>IF(B9="",0,$C$7)</f>
        <v>0</v>
      </c>
      <c r="I9" s="243" t="str">
        <f>IFERROR((F9*C9*G9*H9)/12,"inválido")</f>
        <v>inválido</v>
      </c>
      <c r="J9" s="243" t="str">
        <f>IFERROR(G9*F9*C9*H9,"inválido")</f>
        <v>inválido</v>
      </c>
      <c r="K9" s="243" t="str">
        <f>IFERROR(I9*60,"inválido")</f>
        <v>inválido</v>
      </c>
      <c r="L9" s="244"/>
    </row>
    <row r="10" spans="1:14" s="225" customFormat="1" ht="20.25" customHeight="1" x14ac:dyDescent="0.25">
      <c r="A10" s="230" t="s">
        <v>176</v>
      </c>
      <c r="B10" s="248"/>
      <c r="C10" s="248"/>
      <c r="D10" s="248"/>
      <c r="E10" s="248"/>
      <c r="F10" s="242"/>
      <c r="G10" s="241" t="str">
        <f t="shared" ref="G10:G17" si="0">IF(E10="mensal", 12, IF(E10="trimestral", 4, IF(E10="semestral", 2, IF(E10="anual", 1, "inválido"))))</f>
        <v>inválido</v>
      </c>
      <c r="H10" s="241">
        <f t="shared" ref="H10:H15" si="1">IF(B10="",0,$C$7)</f>
        <v>0</v>
      </c>
      <c r="I10" s="243" t="str">
        <f t="shared" ref="I10:I17" si="2">IFERROR((F10*C10*G10*H10)/12,"inválido")</f>
        <v>inválido</v>
      </c>
      <c r="J10" s="243" t="str">
        <f t="shared" ref="J10:J17" si="3">IFERROR(G10*F10*C10*H10,"inválido")</f>
        <v>inválido</v>
      </c>
      <c r="K10" s="243" t="str">
        <f t="shared" ref="K10:K17" si="4">IFERROR(I10*60,"inválido")</f>
        <v>inválido</v>
      </c>
      <c r="L10" s="244"/>
    </row>
    <row r="11" spans="1:14" s="225" customFormat="1" ht="20.25" customHeight="1" x14ac:dyDescent="0.25">
      <c r="A11" s="230" t="s">
        <v>177</v>
      </c>
      <c r="B11" s="248"/>
      <c r="C11" s="248"/>
      <c r="D11" s="248"/>
      <c r="E11" s="248"/>
      <c r="F11" s="242"/>
      <c r="G11" s="241" t="str">
        <f t="shared" si="0"/>
        <v>inválido</v>
      </c>
      <c r="H11" s="241">
        <f t="shared" si="1"/>
        <v>0</v>
      </c>
      <c r="I11" s="243" t="str">
        <f t="shared" si="2"/>
        <v>inválido</v>
      </c>
      <c r="J11" s="243" t="str">
        <f t="shared" si="3"/>
        <v>inválido</v>
      </c>
      <c r="K11" s="243" t="str">
        <f t="shared" si="4"/>
        <v>inválido</v>
      </c>
      <c r="L11" s="244"/>
    </row>
    <row r="12" spans="1:14" s="225" customFormat="1" ht="20.25" customHeight="1" x14ac:dyDescent="0.25">
      <c r="A12" s="230" t="s">
        <v>178</v>
      </c>
      <c r="B12" s="248"/>
      <c r="C12" s="248"/>
      <c r="D12" s="248"/>
      <c r="E12" s="248"/>
      <c r="F12" s="242"/>
      <c r="G12" s="241" t="str">
        <f t="shared" si="0"/>
        <v>inválido</v>
      </c>
      <c r="H12" s="241">
        <f t="shared" si="1"/>
        <v>0</v>
      </c>
      <c r="I12" s="243" t="str">
        <f t="shared" si="2"/>
        <v>inválido</v>
      </c>
      <c r="J12" s="243" t="str">
        <f t="shared" si="3"/>
        <v>inválido</v>
      </c>
      <c r="K12" s="243" t="str">
        <f t="shared" si="4"/>
        <v>inválido</v>
      </c>
      <c r="L12" s="244"/>
    </row>
    <row r="13" spans="1:14" s="225" customFormat="1" ht="20.25" customHeight="1" x14ac:dyDescent="0.25">
      <c r="A13" s="230" t="s">
        <v>179</v>
      </c>
      <c r="B13" s="248"/>
      <c r="C13" s="248"/>
      <c r="D13" s="248"/>
      <c r="E13" s="248"/>
      <c r="F13" s="242"/>
      <c r="G13" s="241" t="str">
        <f t="shared" si="0"/>
        <v>inválido</v>
      </c>
      <c r="H13" s="241">
        <f t="shared" si="1"/>
        <v>0</v>
      </c>
      <c r="I13" s="243" t="str">
        <f t="shared" si="2"/>
        <v>inválido</v>
      </c>
      <c r="J13" s="243" t="str">
        <f t="shared" si="3"/>
        <v>inválido</v>
      </c>
      <c r="K13" s="243" t="str">
        <f t="shared" si="4"/>
        <v>inválido</v>
      </c>
      <c r="L13" s="244"/>
    </row>
    <row r="14" spans="1:14" s="225" customFormat="1" ht="20.25" customHeight="1" x14ac:dyDescent="0.25">
      <c r="A14" s="230" t="s">
        <v>180</v>
      </c>
      <c r="B14" s="248"/>
      <c r="C14" s="248"/>
      <c r="D14" s="248"/>
      <c r="E14" s="248"/>
      <c r="F14" s="242"/>
      <c r="G14" s="241" t="str">
        <f t="shared" si="0"/>
        <v>inválido</v>
      </c>
      <c r="H14" s="241">
        <f t="shared" si="1"/>
        <v>0</v>
      </c>
      <c r="I14" s="243" t="str">
        <f t="shared" si="2"/>
        <v>inválido</v>
      </c>
      <c r="J14" s="243" t="str">
        <f t="shared" si="3"/>
        <v>inválido</v>
      </c>
      <c r="K14" s="243" t="str">
        <f t="shared" si="4"/>
        <v>inválido</v>
      </c>
      <c r="L14" s="244"/>
    </row>
    <row r="15" spans="1:14" s="225" customFormat="1" ht="20.25" customHeight="1" x14ac:dyDescent="0.25">
      <c r="A15" s="230" t="s">
        <v>181</v>
      </c>
      <c r="B15" s="248"/>
      <c r="C15" s="248"/>
      <c r="D15" s="248"/>
      <c r="E15" s="248"/>
      <c r="F15" s="242"/>
      <c r="G15" s="241" t="str">
        <f t="shared" si="0"/>
        <v>inválido</v>
      </c>
      <c r="H15" s="241">
        <f t="shared" si="1"/>
        <v>0</v>
      </c>
      <c r="I15" s="243" t="str">
        <f t="shared" si="2"/>
        <v>inválido</v>
      </c>
      <c r="J15" s="243" t="str">
        <f t="shared" si="3"/>
        <v>inválido</v>
      </c>
      <c r="K15" s="243" t="str">
        <f t="shared" si="4"/>
        <v>inválido</v>
      </c>
      <c r="L15" s="244"/>
    </row>
    <row r="16" spans="1:14" s="225" customFormat="1" ht="20.25" customHeight="1" x14ac:dyDescent="0.25">
      <c r="A16" s="230" t="s">
        <v>182</v>
      </c>
      <c r="B16" s="248"/>
      <c r="C16" s="248"/>
      <c r="D16" s="248"/>
      <c r="E16" s="248"/>
      <c r="F16" s="242"/>
      <c r="G16" s="241" t="str">
        <f t="shared" si="0"/>
        <v>inválido</v>
      </c>
      <c r="H16" s="241">
        <f>IF(B16="",0,C7)</f>
        <v>0</v>
      </c>
      <c r="I16" s="243" t="str">
        <f t="shared" si="2"/>
        <v>inválido</v>
      </c>
      <c r="J16" s="243" t="str">
        <f t="shared" si="3"/>
        <v>inválido</v>
      </c>
      <c r="K16" s="243" t="str">
        <f t="shared" si="4"/>
        <v>inválido</v>
      </c>
      <c r="L16" s="244"/>
    </row>
    <row r="17" spans="1:11" s="225" customFormat="1" ht="20.25" customHeight="1" x14ac:dyDescent="0.25">
      <c r="A17" s="230" t="s">
        <v>183</v>
      </c>
      <c r="B17" s="248"/>
      <c r="C17" s="248"/>
      <c r="D17" s="248"/>
      <c r="E17" s="248"/>
      <c r="F17" s="242"/>
      <c r="G17" s="241" t="str">
        <f t="shared" si="0"/>
        <v>inválido</v>
      </c>
      <c r="H17" s="241">
        <f>IF(B17="",0,C7)</f>
        <v>0</v>
      </c>
      <c r="I17" s="243" t="str">
        <f t="shared" si="2"/>
        <v>inválido</v>
      </c>
      <c r="J17" s="243" t="str">
        <f t="shared" si="3"/>
        <v>inválido</v>
      </c>
      <c r="K17" s="243" t="str">
        <f t="shared" si="4"/>
        <v>inválido</v>
      </c>
    </row>
    <row r="18" spans="1:11" s="225" customFormat="1" ht="20.25" customHeight="1" x14ac:dyDescent="0.25">
      <c r="A18" s="245" t="s">
        <v>184</v>
      </c>
      <c r="B18" s="245"/>
      <c r="C18" s="245"/>
      <c r="D18" s="245"/>
      <c r="E18" s="245"/>
      <c r="F18" s="245"/>
      <c r="G18" s="245"/>
      <c r="H18" s="245"/>
      <c r="I18" s="246">
        <f>SUM(I9:I17)</f>
        <v>0</v>
      </c>
      <c r="J18" s="247">
        <f>I18*12</f>
        <v>0</v>
      </c>
      <c r="K18" s="247">
        <f>I18*60</f>
        <v>0</v>
      </c>
    </row>
    <row r="19" spans="1:11" s="225" customFormat="1" ht="20.25" customHeight="1" x14ac:dyDescent="0.25">
      <c r="A19" s="245" t="s">
        <v>142</v>
      </c>
      <c r="B19" s="245"/>
      <c r="C19" s="245"/>
      <c r="D19" s="245"/>
      <c r="E19" s="245"/>
      <c r="F19" s="245"/>
      <c r="G19" s="245"/>
      <c r="H19" s="245"/>
      <c r="I19" s="245"/>
      <c r="J19" s="245"/>
      <c r="K19" s="247" t="str">
        <f>IFERROR(I18/C7,"definir")</f>
        <v>definir</v>
      </c>
    </row>
    <row r="20" spans="1:11" s="225" customFormat="1" ht="20.25" customHeight="1" x14ac:dyDescent="0.25"/>
  </sheetData>
  <sheetProtection sheet="1" objects="1" scenarios="1"/>
  <dataValidations count="2">
    <dataValidation type="list" allowBlank="1" showInputMessage="1" showErrorMessage="1" sqref="E9:E17">
      <formula1>"mensal, trimestral, semestral, anual"</formula1>
    </dataValidation>
    <dataValidation type="list" allowBlank="1" showInputMessage="1" showErrorMessage="1" sqref="D9:D17">
      <formula1>"par, unidade"</formula1>
    </dataValidation>
  </dataValidations>
  <printOptions horizontalCentered="1"/>
  <pageMargins left="0.62992125984251968" right="0.62992125984251968" top="0.19685039370078741" bottom="0.19685039370078741" header="0" footer="0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133"/>
  <sheetViews>
    <sheetView showGridLines="0" workbookViewId="0">
      <selection activeCell="C14" sqref="C14"/>
    </sheetView>
  </sheetViews>
  <sheetFormatPr defaultColWidth="9.140625" defaultRowHeight="15" x14ac:dyDescent="0.25"/>
  <cols>
    <col min="1" max="1" width="7.140625" style="12" customWidth="1"/>
    <col min="2" max="2" width="71.28515625" style="12" customWidth="1"/>
    <col min="3" max="3" width="11.7109375" style="12" customWidth="1"/>
    <col min="4" max="4" width="18.85546875" style="111" customWidth="1"/>
    <col min="5" max="5" width="8.42578125" style="12" customWidth="1"/>
    <col min="6" max="6" width="13.5703125" style="12" customWidth="1"/>
    <col min="7" max="7" width="15.85546875" style="12" customWidth="1"/>
    <col min="8" max="8" width="9.5703125" style="12" bestFit="1" customWidth="1"/>
    <col min="9" max="10" width="9.140625" style="33"/>
    <col min="11" max="11" width="9.5703125" style="33" bestFit="1" customWidth="1"/>
    <col min="12" max="14" width="9.140625" style="33"/>
    <col min="15" max="16384" width="9.140625" style="12"/>
  </cols>
  <sheetData>
    <row r="1" spans="1:14" s="26" customFormat="1" x14ac:dyDescent="0.25">
      <c r="B1" s="27"/>
      <c r="D1" s="102"/>
      <c r="E1" s="12"/>
      <c r="I1" s="33"/>
      <c r="J1" s="33"/>
      <c r="K1" s="33"/>
      <c r="L1" s="33"/>
      <c r="M1" s="33"/>
      <c r="N1" s="33"/>
    </row>
    <row r="2" spans="1:14" s="26" customFormat="1" x14ac:dyDescent="0.25">
      <c r="B2" s="27"/>
      <c r="D2" s="102"/>
      <c r="E2" s="12"/>
      <c r="I2" s="33"/>
      <c r="J2" s="33"/>
      <c r="K2" s="33"/>
      <c r="L2" s="33"/>
      <c r="M2" s="33"/>
      <c r="N2" s="33"/>
    </row>
    <row r="3" spans="1:14" s="26" customFormat="1" ht="18.75" x14ac:dyDescent="0.25">
      <c r="B3" s="350" t="s">
        <v>0</v>
      </c>
      <c r="C3" s="350"/>
      <c r="D3" s="102"/>
      <c r="E3" s="12"/>
      <c r="I3" s="33"/>
      <c r="J3" s="33"/>
      <c r="K3" s="33"/>
      <c r="L3" s="33"/>
      <c r="M3" s="33"/>
      <c r="N3" s="33"/>
    </row>
    <row r="4" spans="1:14" s="26" customFormat="1" ht="15.75" x14ac:dyDescent="0.25">
      <c r="B4" s="351" t="s">
        <v>1</v>
      </c>
      <c r="C4" s="351"/>
      <c r="D4" s="102"/>
      <c r="E4" s="12"/>
      <c r="I4" s="33"/>
      <c r="J4" s="33"/>
      <c r="K4" s="33"/>
      <c r="L4" s="33"/>
      <c r="M4" s="33"/>
      <c r="N4" s="33"/>
    </row>
    <row r="5" spans="1:14" s="26" customFormat="1" x14ac:dyDescent="0.25">
      <c r="B5" s="352" t="s">
        <v>111</v>
      </c>
      <c r="C5" s="352"/>
      <c r="D5" s="102"/>
      <c r="E5" s="12"/>
      <c r="I5" s="33"/>
      <c r="J5" s="33"/>
      <c r="K5" s="33"/>
      <c r="L5" s="33"/>
      <c r="M5" s="33"/>
      <c r="N5" s="33"/>
    </row>
    <row r="6" spans="1:14" s="26" customFormat="1" x14ac:dyDescent="0.25">
      <c r="B6" s="352" t="s">
        <v>109</v>
      </c>
      <c r="C6" s="352"/>
      <c r="D6" s="102"/>
      <c r="E6" s="12"/>
      <c r="I6" s="33"/>
      <c r="J6" s="33"/>
      <c r="K6" s="33"/>
      <c r="L6" s="33"/>
      <c r="M6" s="33"/>
      <c r="N6" s="33"/>
    </row>
    <row r="7" spans="1:14" s="26" customFormat="1" x14ac:dyDescent="0.25">
      <c r="B7" s="121"/>
      <c r="C7" s="121"/>
      <c r="D7" s="102"/>
      <c r="E7" s="12"/>
      <c r="I7" s="33"/>
      <c r="J7" s="33"/>
      <c r="K7" s="33"/>
      <c r="L7" s="33"/>
      <c r="M7" s="33"/>
      <c r="N7" s="33"/>
    </row>
    <row r="8" spans="1:14" s="26" customFormat="1" x14ac:dyDescent="0.25">
      <c r="A8" s="353" t="s">
        <v>2</v>
      </c>
      <c r="B8" s="353"/>
      <c r="C8" s="122"/>
      <c r="D8" s="103"/>
      <c r="E8" s="12"/>
      <c r="I8" s="33"/>
      <c r="J8" s="33"/>
      <c r="K8" s="33"/>
      <c r="L8" s="33"/>
      <c r="M8" s="33"/>
      <c r="N8" s="33"/>
    </row>
    <row r="9" spans="1:14" s="26" customFormat="1" x14ac:dyDescent="0.25">
      <c r="A9" s="353" t="s">
        <v>3</v>
      </c>
      <c r="B9" s="353"/>
      <c r="C9" s="122"/>
      <c r="D9" s="103"/>
      <c r="E9" s="12"/>
      <c r="I9" s="33"/>
      <c r="J9" s="33"/>
      <c r="K9" s="33"/>
      <c r="L9" s="33"/>
      <c r="M9" s="33"/>
      <c r="N9" s="33"/>
    </row>
    <row r="11" spans="1:14" x14ac:dyDescent="0.25">
      <c r="A11" s="354" t="s">
        <v>4</v>
      </c>
      <c r="B11" s="355"/>
      <c r="C11" s="356"/>
      <c r="D11" s="357"/>
    </row>
    <row r="12" spans="1:14" x14ac:dyDescent="0.25">
      <c r="A12" s="125">
        <v>1</v>
      </c>
      <c r="B12" s="30" t="s">
        <v>5</v>
      </c>
      <c r="C12" s="358" t="s">
        <v>143</v>
      </c>
      <c r="D12" s="359"/>
    </row>
    <row r="13" spans="1:14" x14ac:dyDescent="0.25">
      <c r="A13" s="125">
        <v>2</v>
      </c>
      <c r="B13" s="30" t="s">
        <v>6</v>
      </c>
      <c r="C13" s="358">
        <v>0</v>
      </c>
      <c r="D13" s="359"/>
    </row>
    <row r="14" spans="1:14" s="28" customFormat="1" ht="8.25" x14ac:dyDescent="0.25">
      <c r="B14" s="29"/>
      <c r="D14" s="104"/>
      <c r="E14" s="57"/>
      <c r="I14" s="61"/>
      <c r="J14" s="61"/>
      <c r="K14" s="61"/>
      <c r="L14" s="61"/>
      <c r="M14" s="61"/>
      <c r="N14" s="61"/>
    </row>
    <row r="15" spans="1:14" x14ac:dyDescent="0.25">
      <c r="A15" s="360" t="s">
        <v>7</v>
      </c>
      <c r="B15" s="360"/>
      <c r="C15" s="360"/>
      <c r="D15" s="360"/>
    </row>
    <row r="16" spans="1:14" x14ac:dyDescent="0.25">
      <c r="A16" s="25">
        <v>1</v>
      </c>
      <c r="B16" s="14" t="s">
        <v>8</v>
      </c>
      <c r="C16" s="361"/>
      <c r="D16" s="362"/>
      <c r="F16" s="2"/>
      <c r="G16" s="31"/>
      <c r="H16" s="32"/>
    </row>
    <row r="17" spans="1:13" x14ac:dyDescent="0.25">
      <c r="A17" s="25">
        <v>2</v>
      </c>
      <c r="B17" s="14" t="s">
        <v>9</v>
      </c>
      <c r="C17" s="348" t="s">
        <v>112</v>
      </c>
      <c r="D17" s="349"/>
      <c r="F17" s="2"/>
      <c r="G17" s="31"/>
      <c r="H17" s="32"/>
    </row>
    <row r="18" spans="1:13" x14ac:dyDescent="0.25">
      <c r="A18" s="25">
        <v>3</v>
      </c>
      <c r="B18" s="14" t="s">
        <v>10</v>
      </c>
      <c r="C18" s="345"/>
      <c r="D18" s="346"/>
      <c r="J18" s="347"/>
      <c r="K18" s="347"/>
      <c r="L18" s="347"/>
      <c r="M18" s="347"/>
    </row>
    <row r="19" spans="1:13" x14ac:dyDescent="0.25">
      <c r="A19" s="25">
        <v>4</v>
      </c>
      <c r="B19" s="14" t="s">
        <v>11</v>
      </c>
      <c r="C19" s="345"/>
      <c r="D19" s="346"/>
    </row>
    <row r="20" spans="1:13" ht="15.75" thickBot="1" x14ac:dyDescent="0.3">
      <c r="D20" s="124"/>
    </row>
    <row r="21" spans="1:13" x14ac:dyDescent="0.25">
      <c r="A21" s="315" t="s">
        <v>12</v>
      </c>
      <c r="B21" s="316"/>
      <c r="C21" s="316"/>
      <c r="D21" s="317"/>
    </row>
    <row r="22" spans="1:13" x14ac:dyDescent="0.25">
      <c r="A22" s="118" t="s">
        <v>13</v>
      </c>
      <c r="B22" s="335" t="s">
        <v>14</v>
      </c>
      <c r="C22" s="331"/>
      <c r="D22" s="38" t="s">
        <v>15</v>
      </c>
    </row>
    <row r="23" spans="1:13" x14ac:dyDescent="0.25">
      <c r="A23" s="24" t="s">
        <v>16</v>
      </c>
      <c r="B23" s="320" t="s">
        <v>17</v>
      </c>
      <c r="C23" s="344"/>
      <c r="D23" s="88">
        <v>0</v>
      </c>
    </row>
    <row r="24" spans="1:13" x14ac:dyDescent="0.25">
      <c r="A24" s="24" t="s">
        <v>18</v>
      </c>
      <c r="B24" s="320" t="s">
        <v>19</v>
      </c>
      <c r="C24" s="344"/>
      <c r="D24" s="88">
        <v>0</v>
      </c>
    </row>
    <row r="25" spans="1:13" x14ac:dyDescent="0.25">
      <c r="A25" s="24" t="s">
        <v>20</v>
      </c>
      <c r="B25" s="320" t="s">
        <v>21</v>
      </c>
      <c r="C25" s="344"/>
      <c r="D25" s="88">
        <v>0</v>
      </c>
    </row>
    <row r="26" spans="1:13" x14ac:dyDescent="0.25">
      <c r="A26" s="24" t="s">
        <v>22</v>
      </c>
      <c r="B26" s="320" t="s">
        <v>23</v>
      </c>
      <c r="C26" s="344"/>
      <c r="D26" s="88">
        <v>0</v>
      </c>
    </row>
    <row r="27" spans="1:13" ht="15.75" customHeight="1" x14ac:dyDescent="0.25">
      <c r="A27" s="308" t="s">
        <v>24</v>
      </c>
      <c r="B27" s="309"/>
      <c r="C27" s="309"/>
      <c r="D27" s="51">
        <f>SUM(D23:D26)</f>
        <v>0</v>
      </c>
    </row>
    <row r="28" spans="1:13" ht="15.75" thickBot="1" x14ac:dyDescent="0.3">
      <c r="B28" s="3"/>
      <c r="C28" s="3"/>
      <c r="D28" s="120"/>
    </row>
    <row r="29" spans="1:13" x14ac:dyDescent="0.25">
      <c r="A29" s="315" t="s">
        <v>25</v>
      </c>
      <c r="B29" s="316"/>
      <c r="C29" s="316"/>
      <c r="D29" s="317"/>
    </row>
    <row r="30" spans="1:13" ht="30" x14ac:dyDescent="0.25">
      <c r="A30" s="118" t="s">
        <v>26</v>
      </c>
      <c r="B30" s="123" t="s">
        <v>27</v>
      </c>
      <c r="C30" s="119" t="s">
        <v>28</v>
      </c>
      <c r="D30" s="38" t="s">
        <v>15</v>
      </c>
    </row>
    <row r="31" spans="1:13" x14ac:dyDescent="0.25">
      <c r="A31" s="24" t="s">
        <v>16</v>
      </c>
      <c r="B31" s="14" t="s">
        <v>29</v>
      </c>
      <c r="C31" s="7">
        <v>8.3299999999999999E-2</v>
      </c>
      <c r="D31" s="52">
        <f>C31*D27</f>
        <v>0</v>
      </c>
    </row>
    <row r="32" spans="1:13" x14ac:dyDescent="0.25">
      <c r="A32" s="24" t="s">
        <v>18</v>
      </c>
      <c r="B32" s="14" t="s">
        <v>30</v>
      </c>
      <c r="C32" s="6">
        <v>0.121</v>
      </c>
      <c r="D32" s="50">
        <f>C32*D27</f>
        <v>0</v>
      </c>
    </row>
    <row r="33" spans="1:14" ht="15" customHeight="1" x14ac:dyDescent="0.25">
      <c r="A33" s="312" t="s">
        <v>31</v>
      </c>
      <c r="B33" s="313"/>
      <c r="C33" s="39">
        <f>SUM(C31:C32)</f>
        <v>0.20429999999999998</v>
      </c>
      <c r="D33" s="81">
        <f>SUM(D31:D32)</f>
        <v>0</v>
      </c>
    </row>
    <row r="34" spans="1:14" ht="15" customHeight="1" x14ac:dyDescent="0.25">
      <c r="A34" s="24" t="s">
        <v>20</v>
      </c>
      <c r="B34" s="14" t="s">
        <v>32</v>
      </c>
      <c r="C34" s="6">
        <f>C46</f>
        <v>0.33800000000000002</v>
      </c>
      <c r="D34" s="50">
        <f>C34*D33</f>
        <v>0</v>
      </c>
    </row>
    <row r="35" spans="1:14" x14ac:dyDescent="0.25">
      <c r="A35" s="312" t="s">
        <v>24</v>
      </c>
      <c r="B35" s="313"/>
      <c r="C35" s="334"/>
      <c r="D35" s="47">
        <f>D34+D33</f>
        <v>0</v>
      </c>
    </row>
    <row r="36" spans="1:14" s="41" customFormat="1" ht="5.25" x14ac:dyDescent="0.25">
      <c r="A36" s="42"/>
      <c r="B36" s="43"/>
      <c r="C36" s="44"/>
      <c r="D36" s="105"/>
      <c r="E36" s="58"/>
      <c r="I36" s="62"/>
      <c r="J36" s="62"/>
      <c r="K36" s="62"/>
      <c r="L36" s="62"/>
      <c r="M36" s="62"/>
      <c r="N36" s="62"/>
    </row>
    <row r="37" spans="1:14" ht="30" x14ac:dyDescent="0.25">
      <c r="A37" s="118" t="s">
        <v>33</v>
      </c>
      <c r="B37" s="123" t="s">
        <v>34</v>
      </c>
      <c r="C37" s="119" t="s">
        <v>28</v>
      </c>
      <c r="D37" s="38" t="s">
        <v>15</v>
      </c>
    </row>
    <row r="38" spans="1:14" x14ac:dyDescent="0.25">
      <c r="A38" s="24" t="s">
        <v>16</v>
      </c>
      <c r="B38" s="14" t="s">
        <v>35</v>
      </c>
      <c r="C38" s="6">
        <v>0.2</v>
      </c>
      <c r="D38" s="53">
        <f>C38*D27</f>
        <v>0</v>
      </c>
    </row>
    <row r="39" spans="1:14" x14ac:dyDescent="0.25">
      <c r="A39" s="24" t="s">
        <v>18</v>
      </c>
      <c r="B39" s="14" t="s">
        <v>36</v>
      </c>
      <c r="C39" s="6">
        <v>2.5000000000000001E-2</v>
      </c>
      <c r="D39" s="53">
        <f>C39*D27</f>
        <v>0</v>
      </c>
    </row>
    <row r="40" spans="1:14" x14ac:dyDescent="0.25">
      <c r="A40" s="24" t="s">
        <v>20</v>
      </c>
      <c r="B40" s="14" t="s">
        <v>37</v>
      </c>
      <c r="C40" s="99"/>
      <c r="D40" s="54">
        <f>C40*D27</f>
        <v>0</v>
      </c>
    </row>
    <row r="41" spans="1:14" x14ac:dyDescent="0.25">
      <c r="A41" s="24" t="s">
        <v>22</v>
      </c>
      <c r="B41" s="14" t="s">
        <v>38</v>
      </c>
      <c r="C41" s="6">
        <v>1.4999999999999999E-2</v>
      </c>
      <c r="D41" s="53">
        <f>C41*D27</f>
        <v>0</v>
      </c>
    </row>
    <row r="42" spans="1:14" x14ac:dyDescent="0.25">
      <c r="A42" s="24" t="s">
        <v>39</v>
      </c>
      <c r="B42" s="14" t="s">
        <v>40</v>
      </c>
      <c r="C42" s="6">
        <v>0.01</v>
      </c>
      <c r="D42" s="53">
        <f>C42*D27</f>
        <v>0</v>
      </c>
    </row>
    <row r="43" spans="1:14" x14ac:dyDescent="0.25">
      <c r="A43" s="24" t="s">
        <v>41</v>
      </c>
      <c r="B43" s="14" t="s">
        <v>42</v>
      </c>
      <c r="C43" s="6">
        <v>6.0000000000000001E-3</v>
      </c>
      <c r="D43" s="53">
        <f>C43*D27</f>
        <v>0</v>
      </c>
    </row>
    <row r="44" spans="1:14" x14ac:dyDescent="0.25">
      <c r="A44" s="24" t="s">
        <v>43</v>
      </c>
      <c r="B44" s="14" t="s">
        <v>44</v>
      </c>
      <c r="C44" s="6">
        <v>2E-3</v>
      </c>
      <c r="D44" s="53">
        <f>C44*D27</f>
        <v>0</v>
      </c>
    </row>
    <row r="45" spans="1:14" x14ac:dyDescent="0.25">
      <c r="A45" s="24" t="s">
        <v>45</v>
      </c>
      <c r="B45" s="14" t="s">
        <v>46</v>
      </c>
      <c r="C45" s="6">
        <v>0.08</v>
      </c>
      <c r="D45" s="53">
        <f>C45*D27</f>
        <v>0</v>
      </c>
    </row>
    <row r="46" spans="1:14" x14ac:dyDescent="0.25">
      <c r="A46" s="340" t="s">
        <v>24</v>
      </c>
      <c r="B46" s="341"/>
      <c r="C46" s="39">
        <f>SUM(C38:C45)</f>
        <v>0.33800000000000002</v>
      </c>
      <c r="D46" s="47">
        <f>SUM(D38:D45)</f>
        <v>0</v>
      </c>
    </row>
    <row r="47" spans="1:14" s="41" customFormat="1" ht="5.25" x14ac:dyDescent="0.25">
      <c r="A47" s="42"/>
      <c r="B47" s="43"/>
      <c r="C47" s="44"/>
      <c r="D47" s="105"/>
      <c r="E47" s="58"/>
      <c r="I47" s="62"/>
      <c r="J47" s="62"/>
      <c r="K47" s="62"/>
      <c r="L47" s="62"/>
      <c r="M47" s="62"/>
      <c r="N47" s="62"/>
    </row>
    <row r="48" spans="1:14" x14ac:dyDescent="0.25">
      <c r="A48" s="118" t="s">
        <v>47</v>
      </c>
      <c r="B48" s="116" t="s">
        <v>48</v>
      </c>
      <c r="C48" s="119" t="s">
        <v>49</v>
      </c>
      <c r="D48" s="40" t="s">
        <v>15</v>
      </c>
    </row>
    <row r="49" spans="1:14" x14ac:dyDescent="0.25">
      <c r="A49" s="24" t="s">
        <v>16</v>
      </c>
      <c r="B49" s="14" t="s">
        <v>50</v>
      </c>
      <c r="C49" s="21" t="s">
        <v>51</v>
      </c>
      <c r="D49" s="106">
        <v>0</v>
      </c>
      <c r="E49" s="59"/>
    </row>
    <row r="50" spans="1:14" x14ac:dyDescent="0.25">
      <c r="A50" s="19" t="s">
        <v>18</v>
      </c>
      <c r="B50" s="15" t="s">
        <v>52</v>
      </c>
      <c r="C50" s="22" t="s">
        <v>51</v>
      </c>
      <c r="D50" s="89">
        <v>0</v>
      </c>
    </row>
    <row r="51" spans="1:14" x14ac:dyDescent="0.25">
      <c r="A51" s="24" t="s">
        <v>20</v>
      </c>
      <c r="B51" s="14" t="s">
        <v>53</v>
      </c>
      <c r="C51" s="25" t="s">
        <v>54</v>
      </c>
      <c r="D51" s="90">
        <v>0</v>
      </c>
    </row>
    <row r="52" spans="1:14" x14ac:dyDescent="0.25">
      <c r="A52" s="24" t="s">
        <v>22</v>
      </c>
      <c r="B52" s="14" t="s">
        <v>55</v>
      </c>
      <c r="C52" s="25" t="s">
        <v>54</v>
      </c>
      <c r="D52" s="90">
        <v>0</v>
      </c>
    </row>
    <row r="53" spans="1:14" x14ac:dyDescent="0.25">
      <c r="A53" s="24" t="s">
        <v>39</v>
      </c>
      <c r="B53" s="14" t="s">
        <v>56</v>
      </c>
      <c r="C53" s="25" t="s">
        <v>54</v>
      </c>
      <c r="D53" s="90">
        <v>0</v>
      </c>
    </row>
    <row r="54" spans="1:14" x14ac:dyDescent="0.25">
      <c r="A54" s="24" t="s">
        <v>41</v>
      </c>
      <c r="B54" s="14" t="s">
        <v>23</v>
      </c>
      <c r="C54" s="14"/>
      <c r="D54" s="91">
        <v>0</v>
      </c>
    </row>
    <row r="55" spans="1:14" x14ac:dyDescent="0.25">
      <c r="A55" s="312" t="s">
        <v>24</v>
      </c>
      <c r="B55" s="313"/>
      <c r="C55" s="334"/>
      <c r="D55" s="47">
        <f>SUM(D49:D54)</f>
        <v>0</v>
      </c>
    </row>
    <row r="56" spans="1:14" s="41" customFormat="1" ht="5.25" x14ac:dyDescent="0.25">
      <c r="A56" s="42"/>
      <c r="B56" s="43"/>
      <c r="C56" s="44"/>
      <c r="D56" s="105"/>
      <c r="E56" s="58"/>
      <c r="I56" s="62"/>
      <c r="J56" s="62"/>
      <c r="K56" s="62"/>
      <c r="L56" s="62"/>
      <c r="M56" s="62"/>
      <c r="N56" s="62"/>
    </row>
    <row r="57" spans="1:14" ht="15" customHeight="1" x14ac:dyDescent="0.25">
      <c r="A57" s="113">
        <v>2</v>
      </c>
      <c r="B57" s="335" t="s">
        <v>57</v>
      </c>
      <c r="C57" s="331"/>
      <c r="D57" s="38" t="s">
        <v>15</v>
      </c>
    </row>
    <row r="58" spans="1:14" x14ac:dyDescent="0.25">
      <c r="A58" s="23" t="s">
        <v>26</v>
      </c>
      <c r="B58" s="342" t="s">
        <v>27</v>
      </c>
      <c r="C58" s="343"/>
      <c r="D58" s="50">
        <f>D35</f>
        <v>0</v>
      </c>
    </row>
    <row r="59" spans="1:14" ht="30" customHeight="1" x14ac:dyDescent="0.25">
      <c r="A59" s="23" t="s">
        <v>33</v>
      </c>
      <c r="B59" s="320" t="s">
        <v>34</v>
      </c>
      <c r="C59" s="344"/>
      <c r="D59" s="50">
        <f>D46</f>
        <v>0</v>
      </c>
    </row>
    <row r="60" spans="1:14" x14ac:dyDescent="0.25">
      <c r="A60" s="23" t="s">
        <v>47</v>
      </c>
      <c r="B60" s="320" t="s">
        <v>48</v>
      </c>
      <c r="C60" s="344"/>
      <c r="D60" s="50">
        <f>D55</f>
        <v>0</v>
      </c>
    </row>
    <row r="61" spans="1:14" x14ac:dyDescent="0.25">
      <c r="A61" s="308" t="s">
        <v>24</v>
      </c>
      <c r="B61" s="309"/>
      <c r="C61" s="309"/>
      <c r="D61" s="51">
        <f>SUM(D57:D60)</f>
        <v>0</v>
      </c>
    </row>
    <row r="62" spans="1:14" ht="15.75" thickBot="1" x14ac:dyDescent="0.3">
      <c r="D62" s="124"/>
    </row>
    <row r="63" spans="1:14" x14ac:dyDescent="0.25">
      <c r="A63" s="315" t="s">
        <v>58</v>
      </c>
      <c r="B63" s="316"/>
      <c r="C63" s="316"/>
      <c r="D63" s="317"/>
    </row>
    <row r="64" spans="1:14" ht="30" x14ac:dyDescent="0.25">
      <c r="A64" s="118">
        <v>3</v>
      </c>
      <c r="B64" s="117" t="s">
        <v>59</v>
      </c>
      <c r="C64" s="119" t="s">
        <v>28</v>
      </c>
      <c r="D64" s="38" t="s">
        <v>15</v>
      </c>
    </row>
    <row r="65" spans="1:4" x14ac:dyDescent="0.25">
      <c r="A65" s="24" t="s">
        <v>16</v>
      </c>
      <c r="B65" s="4" t="s">
        <v>60</v>
      </c>
      <c r="C65" s="92"/>
      <c r="D65" s="50">
        <f>C65*$D$27</f>
        <v>0</v>
      </c>
    </row>
    <row r="66" spans="1:4" x14ac:dyDescent="0.25">
      <c r="A66" s="24" t="s">
        <v>18</v>
      </c>
      <c r="B66" s="4" t="s">
        <v>61</v>
      </c>
      <c r="C66" s="92"/>
      <c r="D66" s="50">
        <f t="shared" ref="D66:D70" si="0">C66*$D$27</f>
        <v>0</v>
      </c>
    </row>
    <row r="67" spans="1:4" x14ac:dyDescent="0.25">
      <c r="A67" s="24" t="s">
        <v>20</v>
      </c>
      <c r="B67" s="4" t="s">
        <v>62</v>
      </c>
      <c r="C67" s="92"/>
      <c r="D67" s="50">
        <f t="shared" si="0"/>
        <v>0</v>
      </c>
    </row>
    <row r="68" spans="1:4" x14ac:dyDescent="0.25">
      <c r="A68" s="24" t="s">
        <v>22</v>
      </c>
      <c r="B68" s="4" t="s">
        <v>63</v>
      </c>
      <c r="C68" s="92"/>
      <c r="D68" s="50">
        <f t="shared" si="0"/>
        <v>0</v>
      </c>
    </row>
    <row r="69" spans="1:4" ht="30" x14ac:dyDescent="0.25">
      <c r="A69" s="24" t="s">
        <v>39</v>
      </c>
      <c r="B69" s="4" t="s">
        <v>64</v>
      </c>
      <c r="C69" s="92"/>
      <c r="D69" s="50">
        <f t="shared" si="0"/>
        <v>0</v>
      </c>
    </row>
    <row r="70" spans="1:4" x14ac:dyDescent="0.25">
      <c r="A70" s="24" t="s">
        <v>41</v>
      </c>
      <c r="B70" s="4" t="s">
        <v>65</v>
      </c>
      <c r="C70" s="92"/>
      <c r="D70" s="50">
        <f t="shared" si="0"/>
        <v>0</v>
      </c>
    </row>
    <row r="71" spans="1:4" x14ac:dyDescent="0.25">
      <c r="A71" s="308" t="s">
        <v>24</v>
      </c>
      <c r="B71" s="310"/>
      <c r="C71" s="45">
        <f>SUM(C65:C70)</f>
        <v>0</v>
      </c>
      <c r="D71" s="51">
        <f>SUM(D65:D70)</f>
        <v>0</v>
      </c>
    </row>
    <row r="72" spans="1:4" x14ac:dyDescent="0.25">
      <c r="A72" s="5"/>
      <c r="B72" s="13"/>
      <c r="C72" s="16"/>
      <c r="D72" s="17"/>
    </row>
    <row r="73" spans="1:4" x14ac:dyDescent="0.25">
      <c r="A73" s="315" t="s">
        <v>66</v>
      </c>
      <c r="B73" s="316"/>
      <c r="C73" s="316"/>
      <c r="D73" s="317"/>
    </row>
    <row r="74" spans="1:4" ht="30" x14ac:dyDescent="0.25">
      <c r="A74" s="118" t="s">
        <v>67</v>
      </c>
      <c r="B74" s="119" t="s">
        <v>68</v>
      </c>
      <c r="C74" s="119" t="s">
        <v>28</v>
      </c>
      <c r="D74" s="38" t="s">
        <v>15</v>
      </c>
    </row>
    <row r="75" spans="1:4" x14ac:dyDescent="0.25">
      <c r="A75" s="24" t="s">
        <v>16</v>
      </c>
      <c r="B75" s="14" t="s">
        <v>69</v>
      </c>
      <c r="C75" s="93"/>
      <c r="D75" s="50">
        <v>0</v>
      </c>
    </row>
    <row r="76" spans="1:4" x14ac:dyDescent="0.25">
      <c r="A76" s="24" t="s">
        <v>18</v>
      </c>
      <c r="B76" s="14" t="s">
        <v>70</v>
      </c>
      <c r="C76" s="93"/>
      <c r="D76" s="50">
        <v>0</v>
      </c>
    </row>
    <row r="77" spans="1:4" x14ac:dyDescent="0.25">
      <c r="A77" s="24" t="s">
        <v>20</v>
      </c>
      <c r="B77" s="14" t="s">
        <v>71</v>
      </c>
      <c r="C77" s="93"/>
      <c r="D77" s="50">
        <v>0</v>
      </c>
    </row>
    <row r="78" spans="1:4" x14ac:dyDescent="0.25">
      <c r="A78" s="24" t="s">
        <v>22</v>
      </c>
      <c r="B78" s="14" t="s">
        <v>72</v>
      </c>
      <c r="C78" s="93"/>
      <c r="D78" s="50">
        <v>0</v>
      </c>
    </row>
    <row r="79" spans="1:4" x14ac:dyDescent="0.25">
      <c r="A79" s="24" t="s">
        <v>39</v>
      </c>
      <c r="B79" s="14" t="s">
        <v>73</v>
      </c>
      <c r="C79" s="93"/>
      <c r="D79" s="50">
        <v>0</v>
      </c>
    </row>
    <row r="80" spans="1:4" x14ac:dyDescent="0.25">
      <c r="A80" s="340" t="s">
        <v>24</v>
      </c>
      <c r="B80" s="341"/>
      <c r="C80" s="46"/>
      <c r="D80" s="47">
        <f>SUM(D75:D79)</f>
        <v>0</v>
      </c>
    </row>
    <row r="81" spans="1:14" s="41" customFormat="1" ht="5.25" x14ac:dyDescent="0.25">
      <c r="A81" s="42"/>
      <c r="B81" s="43"/>
      <c r="C81" s="44"/>
      <c r="D81" s="105"/>
      <c r="E81" s="58"/>
      <c r="I81" s="62"/>
      <c r="J81" s="62"/>
      <c r="K81" s="62"/>
      <c r="L81" s="62"/>
      <c r="M81" s="62"/>
      <c r="N81" s="62"/>
    </row>
    <row r="82" spans="1:14" x14ac:dyDescent="0.25">
      <c r="A82" s="118" t="s">
        <v>74</v>
      </c>
      <c r="B82" s="119" t="s">
        <v>75</v>
      </c>
      <c r="C82" s="48"/>
      <c r="D82" s="38" t="s">
        <v>15</v>
      </c>
    </row>
    <row r="83" spans="1:14" x14ac:dyDescent="0.25">
      <c r="A83" s="24" t="s">
        <v>16</v>
      </c>
      <c r="B83" s="14" t="s">
        <v>76</v>
      </c>
      <c r="C83" s="94"/>
      <c r="D83" s="50">
        <v>0</v>
      </c>
    </row>
    <row r="84" spans="1:14" ht="15" customHeight="1" x14ac:dyDescent="0.25">
      <c r="A84" s="312" t="s">
        <v>24</v>
      </c>
      <c r="B84" s="313"/>
      <c r="C84" s="334"/>
      <c r="D84" s="47">
        <f>SUM(D83)</f>
        <v>0</v>
      </c>
    </row>
    <row r="85" spans="1:14" s="41" customFormat="1" ht="5.25" x14ac:dyDescent="0.25">
      <c r="A85" s="42"/>
      <c r="B85" s="43"/>
      <c r="C85" s="44"/>
      <c r="D85" s="105"/>
      <c r="E85" s="58"/>
      <c r="I85" s="62"/>
      <c r="J85" s="62"/>
      <c r="K85" s="62"/>
      <c r="L85" s="62"/>
      <c r="M85" s="62"/>
      <c r="N85" s="62"/>
    </row>
    <row r="86" spans="1:14" ht="15" customHeight="1" x14ac:dyDescent="0.25">
      <c r="A86" s="113">
        <v>4</v>
      </c>
      <c r="B86" s="335" t="s">
        <v>77</v>
      </c>
      <c r="C86" s="332"/>
      <c r="D86" s="38" t="s">
        <v>15</v>
      </c>
      <c r="F86" s="49"/>
    </row>
    <row r="87" spans="1:14" x14ac:dyDescent="0.25">
      <c r="A87" s="23" t="s">
        <v>67</v>
      </c>
      <c r="B87" s="336" t="s">
        <v>78</v>
      </c>
      <c r="C87" s="337"/>
      <c r="D87" s="107">
        <f>D80</f>
        <v>0</v>
      </c>
    </row>
    <row r="88" spans="1:14" x14ac:dyDescent="0.25">
      <c r="A88" s="23" t="s">
        <v>74</v>
      </c>
      <c r="B88" s="336" t="s">
        <v>75</v>
      </c>
      <c r="C88" s="338"/>
      <c r="D88" s="107">
        <f>D84</f>
        <v>0</v>
      </c>
    </row>
    <row r="89" spans="1:14" x14ac:dyDescent="0.25">
      <c r="A89" s="308" t="s">
        <v>24</v>
      </c>
      <c r="B89" s="309"/>
      <c r="C89" s="309"/>
      <c r="D89" s="51">
        <f>SUM(D87:D88)</f>
        <v>0</v>
      </c>
    </row>
    <row r="90" spans="1:14" s="34" customFormat="1" x14ac:dyDescent="0.25">
      <c r="A90" s="13"/>
      <c r="B90" s="13"/>
      <c r="C90" s="20"/>
      <c r="D90" s="20"/>
      <c r="E90" s="12"/>
      <c r="I90" s="33"/>
      <c r="J90" s="33"/>
      <c r="K90" s="33"/>
      <c r="L90" s="33"/>
      <c r="M90" s="33"/>
      <c r="N90" s="33"/>
    </row>
    <row r="91" spans="1:14" s="35" customFormat="1" x14ac:dyDescent="0.25">
      <c r="A91" s="315" t="s">
        <v>79</v>
      </c>
      <c r="B91" s="316"/>
      <c r="C91" s="316"/>
      <c r="D91" s="317"/>
      <c r="E91" s="33"/>
      <c r="I91" s="33"/>
      <c r="J91" s="33"/>
      <c r="K91" s="82"/>
      <c r="L91" s="33"/>
      <c r="M91" s="33"/>
      <c r="N91" s="33"/>
    </row>
    <row r="92" spans="1:14" x14ac:dyDescent="0.25">
      <c r="A92" s="118">
        <v>5</v>
      </c>
      <c r="B92" s="339" t="s">
        <v>80</v>
      </c>
      <c r="C92" s="334"/>
      <c r="D92" s="38" t="s">
        <v>15</v>
      </c>
      <c r="K92" s="31"/>
    </row>
    <row r="93" spans="1:14" x14ac:dyDescent="0.25">
      <c r="A93" s="24" t="s">
        <v>16</v>
      </c>
      <c r="B93" s="320" t="s">
        <v>81</v>
      </c>
      <c r="C93" s="321"/>
      <c r="D93" s="50" t="e">
        <f>nome_posto!#REF!</f>
        <v>#REF!</v>
      </c>
      <c r="K93" s="84"/>
      <c r="M93" s="31"/>
    </row>
    <row r="94" spans="1:14" x14ac:dyDescent="0.25">
      <c r="A94" s="24" t="s">
        <v>18</v>
      </c>
      <c r="B94" s="114" t="s">
        <v>82</v>
      </c>
      <c r="C94" s="115"/>
      <c r="D94" s="50" t="e">
        <f>nome_posto!#REF!</f>
        <v>#REF!</v>
      </c>
    </row>
    <row r="95" spans="1:14" x14ac:dyDescent="0.25">
      <c r="A95" s="24" t="s">
        <v>20</v>
      </c>
      <c r="B95" s="320" t="s">
        <v>83</v>
      </c>
      <c r="C95" s="321"/>
      <c r="D95" s="50" t="e">
        <f>nome_posto!#REF!</f>
        <v>#REF!</v>
      </c>
      <c r="K95" s="82"/>
    </row>
    <row r="96" spans="1:14" x14ac:dyDescent="0.25">
      <c r="A96" s="24" t="s">
        <v>22</v>
      </c>
      <c r="B96" s="320" t="s">
        <v>23</v>
      </c>
      <c r="C96" s="321"/>
      <c r="D96" s="50" t="e">
        <f>nome_posto!#REF!</f>
        <v>#REF!</v>
      </c>
      <c r="K96" s="82"/>
    </row>
    <row r="97" spans="1:14" x14ac:dyDescent="0.25">
      <c r="A97" s="308" t="s">
        <v>24</v>
      </c>
      <c r="B97" s="309"/>
      <c r="C97" s="310"/>
      <c r="D97" s="51" t="e">
        <f>SUM(D93:D96)</f>
        <v>#REF!</v>
      </c>
      <c r="K97" s="82"/>
    </row>
    <row r="98" spans="1:14" ht="15.75" thickBot="1" x14ac:dyDescent="0.3">
      <c r="A98" s="333"/>
      <c r="B98" s="333"/>
      <c r="C98" s="333"/>
      <c r="D98" s="333"/>
    </row>
    <row r="99" spans="1:14" s="36" customFormat="1" x14ac:dyDescent="0.25">
      <c r="A99" s="315" t="s">
        <v>84</v>
      </c>
      <c r="B99" s="316"/>
      <c r="C99" s="316"/>
      <c r="D99" s="317"/>
      <c r="I99" s="60"/>
      <c r="J99" s="60"/>
      <c r="K99" s="83"/>
      <c r="L99" s="60"/>
      <c r="M99" s="60"/>
      <c r="N99" s="60"/>
    </row>
    <row r="100" spans="1:14" ht="30" x14ac:dyDescent="0.25">
      <c r="A100" s="118">
        <v>6</v>
      </c>
      <c r="B100" s="119" t="s">
        <v>85</v>
      </c>
      <c r="C100" s="119" t="s">
        <v>28</v>
      </c>
      <c r="D100" s="38" t="s">
        <v>15</v>
      </c>
    </row>
    <row r="101" spans="1:14" x14ac:dyDescent="0.25">
      <c r="A101" s="24" t="s">
        <v>16</v>
      </c>
      <c r="B101" s="14" t="s">
        <v>86</v>
      </c>
      <c r="C101" s="92"/>
      <c r="D101" s="52" t="e">
        <f>C101*(D27+D61+D71+D89+D97)</f>
        <v>#REF!</v>
      </c>
      <c r="H101" s="32"/>
    </row>
    <row r="102" spans="1:14" x14ac:dyDescent="0.25">
      <c r="A102" s="24" t="s">
        <v>18</v>
      </c>
      <c r="B102" s="14" t="s">
        <v>87</v>
      </c>
      <c r="C102" s="92"/>
      <c r="D102" s="52" t="e">
        <f>C102*(D27+D61+D71+D89+D97+D101)</f>
        <v>#REF!</v>
      </c>
    </row>
    <row r="103" spans="1:14" ht="15" customHeight="1" x14ac:dyDescent="0.25">
      <c r="A103" s="322" t="s">
        <v>88</v>
      </c>
      <c r="B103" s="323"/>
      <c r="C103" s="56">
        <f>SUM(C101:C102)</f>
        <v>0</v>
      </c>
      <c r="D103" s="81" t="e">
        <f>SUM(D101:D102)</f>
        <v>#REF!</v>
      </c>
    </row>
    <row r="104" spans="1:14" s="41" customFormat="1" ht="5.25" x14ac:dyDescent="0.25">
      <c r="A104" s="42"/>
      <c r="B104" s="43"/>
      <c r="C104" s="44"/>
      <c r="D104" s="105"/>
      <c r="E104" s="58"/>
      <c r="I104" s="62"/>
      <c r="J104" s="62"/>
      <c r="K104" s="62"/>
      <c r="L104" s="62"/>
      <c r="M104" s="62"/>
      <c r="N104" s="62"/>
    </row>
    <row r="105" spans="1:14" x14ac:dyDescent="0.25">
      <c r="A105" s="55" t="s">
        <v>20</v>
      </c>
      <c r="B105" s="324" t="s">
        <v>89</v>
      </c>
      <c r="C105" s="325"/>
      <c r="D105" s="326"/>
    </row>
    <row r="106" spans="1:14" x14ac:dyDescent="0.25">
      <c r="A106" s="24" t="s">
        <v>90</v>
      </c>
      <c r="B106" s="14" t="s">
        <v>91</v>
      </c>
      <c r="C106" s="92"/>
      <c r="D106" s="50" t="e">
        <f>C106*(D27+D61+D71+D89+D97+D103)/(1-C109)</f>
        <v>#REF!</v>
      </c>
    </row>
    <row r="107" spans="1:14" x14ac:dyDescent="0.25">
      <c r="A107" s="24" t="s">
        <v>92</v>
      </c>
      <c r="B107" s="14" t="s">
        <v>93</v>
      </c>
      <c r="C107" s="92"/>
      <c r="D107" s="50" t="e">
        <f>C107*(D27+D61+D71+D89+D97+D103)/(1-C109)</f>
        <v>#REF!</v>
      </c>
    </row>
    <row r="108" spans="1:14" x14ac:dyDescent="0.25">
      <c r="A108" s="24" t="s">
        <v>94</v>
      </c>
      <c r="B108" s="14" t="s">
        <v>95</v>
      </c>
      <c r="C108" s="92"/>
      <c r="D108" s="50" t="e">
        <f>C108*(D27+D61+D71+D89+D97+D103)/(1-C109)</f>
        <v>#REF!</v>
      </c>
    </row>
    <row r="109" spans="1:14" x14ac:dyDescent="0.25">
      <c r="A109" s="322" t="s">
        <v>96</v>
      </c>
      <c r="B109" s="327"/>
      <c r="C109" s="56">
        <f>SUM(C106:C108)</f>
        <v>0</v>
      </c>
      <c r="D109" s="108" t="e">
        <f>SUM(D106:D108)</f>
        <v>#REF!</v>
      </c>
    </row>
    <row r="110" spans="1:14" x14ac:dyDescent="0.25">
      <c r="A110" s="328" t="s">
        <v>24</v>
      </c>
      <c r="B110" s="329"/>
      <c r="C110" s="45">
        <f>C103+C109</f>
        <v>0</v>
      </c>
      <c r="D110" s="51" t="e">
        <f>D103+D109</f>
        <v>#REF!</v>
      </c>
      <c r="E110" s="37"/>
    </row>
    <row r="111" spans="1:14" s="34" customFormat="1" x14ac:dyDescent="0.25">
      <c r="A111" s="18"/>
      <c r="B111" s="13"/>
      <c r="C111" s="16"/>
      <c r="D111" s="17"/>
      <c r="E111" s="37"/>
      <c r="I111" s="33"/>
      <c r="J111" s="33"/>
      <c r="K111" s="33"/>
      <c r="L111" s="33"/>
      <c r="M111" s="33"/>
      <c r="N111" s="33"/>
    </row>
    <row r="112" spans="1:14" ht="15" customHeight="1" x14ac:dyDescent="0.25">
      <c r="A112" s="315" t="s">
        <v>97</v>
      </c>
      <c r="B112" s="316"/>
      <c r="C112" s="316"/>
      <c r="D112" s="317"/>
      <c r="E112" s="37"/>
    </row>
    <row r="113" spans="1:14" ht="15" customHeight="1" x14ac:dyDescent="0.25">
      <c r="A113" s="330" t="s">
        <v>98</v>
      </c>
      <c r="B113" s="331"/>
      <c r="C113" s="332"/>
      <c r="D113" s="38" t="s">
        <v>15</v>
      </c>
    </row>
    <row r="114" spans="1:14" s="36" customFormat="1" x14ac:dyDescent="0.25">
      <c r="A114" s="23" t="s">
        <v>16</v>
      </c>
      <c r="B114" s="320" t="s">
        <v>12</v>
      </c>
      <c r="C114" s="321"/>
      <c r="D114" s="50">
        <f>D27</f>
        <v>0</v>
      </c>
      <c r="I114" s="60"/>
      <c r="J114" s="60"/>
      <c r="K114" s="60"/>
      <c r="L114" s="60"/>
      <c r="M114" s="60"/>
      <c r="N114" s="60"/>
    </row>
    <row r="115" spans="1:14" ht="15" customHeight="1" x14ac:dyDescent="0.25">
      <c r="A115" s="23" t="s">
        <v>18</v>
      </c>
      <c r="B115" s="320" t="s">
        <v>25</v>
      </c>
      <c r="C115" s="321"/>
      <c r="D115" s="50">
        <f>D61</f>
        <v>0</v>
      </c>
    </row>
    <row r="116" spans="1:14" x14ac:dyDescent="0.25">
      <c r="A116" s="23" t="s">
        <v>20</v>
      </c>
      <c r="B116" s="320" t="s">
        <v>58</v>
      </c>
      <c r="C116" s="321"/>
      <c r="D116" s="50">
        <f>D71</f>
        <v>0</v>
      </c>
    </row>
    <row r="117" spans="1:14" x14ac:dyDescent="0.25">
      <c r="A117" s="23" t="s">
        <v>22</v>
      </c>
      <c r="B117" s="320" t="s">
        <v>66</v>
      </c>
      <c r="C117" s="321"/>
      <c r="D117" s="50">
        <f>D89</f>
        <v>0</v>
      </c>
    </row>
    <row r="118" spans="1:14" ht="15" customHeight="1" x14ac:dyDescent="0.25">
      <c r="A118" s="23" t="s">
        <v>39</v>
      </c>
      <c r="B118" s="320" t="s">
        <v>79</v>
      </c>
      <c r="C118" s="321"/>
      <c r="D118" s="50" t="e">
        <f>D97</f>
        <v>#REF!</v>
      </c>
    </row>
    <row r="119" spans="1:14" ht="15" customHeight="1" x14ac:dyDescent="0.25">
      <c r="A119" s="312" t="s">
        <v>99</v>
      </c>
      <c r="B119" s="313"/>
      <c r="C119" s="313"/>
      <c r="D119" s="47" t="e">
        <f>SUM(D114:D118)</f>
        <v>#REF!</v>
      </c>
    </row>
    <row r="120" spans="1:14" x14ac:dyDescent="0.25">
      <c r="A120" s="23" t="s">
        <v>41</v>
      </c>
      <c r="B120" s="314" t="s">
        <v>84</v>
      </c>
      <c r="C120" s="314"/>
      <c r="D120" s="50" t="e">
        <f>D110</f>
        <v>#REF!</v>
      </c>
    </row>
    <row r="121" spans="1:14" ht="15" customHeight="1" x14ac:dyDescent="0.25">
      <c r="A121" s="308" t="s">
        <v>100</v>
      </c>
      <c r="B121" s="309"/>
      <c r="C121" s="309"/>
      <c r="D121" s="51" t="e">
        <f>D119+D120</f>
        <v>#REF!</v>
      </c>
    </row>
    <row r="122" spans="1:14" s="34" customFormat="1" x14ac:dyDescent="0.25">
      <c r="A122" s="18"/>
      <c r="B122" s="13"/>
      <c r="C122" s="16"/>
      <c r="D122" s="17"/>
      <c r="E122" s="37"/>
      <c r="I122" s="33"/>
      <c r="J122" s="33"/>
      <c r="K122" s="33"/>
      <c r="L122" s="33"/>
      <c r="M122" s="33"/>
      <c r="N122" s="33"/>
    </row>
    <row r="123" spans="1:14" ht="15" customHeight="1" x14ac:dyDescent="0.25">
      <c r="A123" s="315" t="s">
        <v>101</v>
      </c>
      <c r="B123" s="316"/>
      <c r="C123" s="316"/>
      <c r="D123" s="317"/>
      <c r="E123" s="37"/>
    </row>
    <row r="124" spans="1:14" ht="16.5" customHeight="1" x14ac:dyDescent="0.25">
      <c r="A124" s="65" t="s">
        <v>102</v>
      </c>
      <c r="B124" s="318" t="s">
        <v>103</v>
      </c>
      <c r="C124" s="319"/>
      <c r="D124" s="50" t="e">
        <f>D121</f>
        <v>#REF!</v>
      </c>
    </row>
    <row r="125" spans="1:14" ht="15" customHeight="1" x14ac:dyDescent="0.25">
      <c r="A125" s="24" t="s">
        <v>104</v>
      </c>
      <c r="B125" s="318" t="s">
        <v>6</v>
      </c>
      <c r="C125" s="319"/>
      <c r="D125" s="109">
        <f>C13</f>
        <v>0</v>
      </c>
    </row>
    <row r="126" spans="1:14" ht="15" customHeight="1" x14ac:dyDescent="0.25">
      <c r="A126" s="308" t="s">
        <v>105</v>
      </c>
      <c r="B126" s="309"/>
      <c r="C126" s="310"/>
      <c r="D126" s="51" t="e">
        <f>D124*D125</f>
        <v>#REF!</v>
      </c>
    </row>
    <row r="127" spans="1:14" x14ac:dyDescent="0.25">
      <c r="D127" s="110"/>
    </row>
    <row r="128" spans="1:14" x14ac:dyDescent="0.25">
      <c r="B128" s="311" t="s">
        <v>106</v>
      </c>
      <c r="C128" s="311"/>
      <c r="D128" s="311"/>
    </row>
    <row r="129" spans="2:3" x14ac:dyDescent="0.25">
      <c r="B129" s="112"/>
      <c r="C129" s="112"/>
    </row>
    <row r="132" spans="2:3" x14ac:dyDescent="0.25">
      <c r="B132" s="63" t="s">
        <v>107</v>
      </c>
    </row>
    <row r="133" spans="2:3" x14ac:dyDescent="0.25">
      <c r="B133" s="124" t="s">
        <v>108</v>
      </c>
    </row>
  </sheetData>
  <mergeCells count="68">
    <mergeCell ref="C17:D17"/>
    <mergeCell ref="B3:C3"/>
    <mergeCell ref="B4:C4"/>
    <mergeCell ref="B5:C5"/>
    <mergeCell ref="B6:C6"/>
    <mergeCell ref="A8:B8"/>
    <mergeCell ref="A9:B9"/>
    <mergeCell ref="A11:D11"/>
    <mergeCell ref="C12:D12"/>
    <mergeCell ref="C13:D13"/>
    <mergeCell ref="A15:D15"/>
    <mergeCell ref="C16:D16"/>
    <mergeCell ref="A33:B33"/>
    <mergeCell ref="C18:D18"/>
    <mergeCell ref="J18:M18"/>
    <mergeCell ref="C19:D19"/>
    <mergeCell ref="A21:D21"/>
    <mergeCell ref="B22:C22"/>
    <mergeCell ref="B23:C23"/>
    <mergeCell ref="B24:C24"/>
    <mergeCell ref="B25:C25"/>
    <mergeCell ref="B26:C26"/>
    <mergeCell ref="A27:C27"/>
    <mergeCell ref="A29:D29"/>
    <mergeCell ref="A80:B80"/>
    <mergeCell ref="A35:C35"/>
    <mergeCell ref="A46:B46"/>
    <mergeCell ref="A55:C55"/>
    <mergeCell ref="B57:C57"/>
    <mergeCell ref="B58:C58"/>
    <mergeCell ref="B59:C59"/>
    <mergeCell ref="B60:C60"/>
    <mergeCell ref="A61:C61"/>
    <mergeCell ref="A63:D63"/>
    <mergeCell ref="A71:B71"/>
    <mergeCell ref="A73:D73"/>
    <mergeCell ref="A98:D98"/>
    <mergeCell ref="A84:C84"/>
    <mergeCell ref="B86:C86"/>
    <mergeCell ref="B87:C87"/>
    <mergeCell ref="B88:C88"/>
    <mergeCell ref="A89:C89"/>
    <mergeCell ref="A91:D91"/>
    <mergeCell ref="B92:C92"/>
    <mergeCell ref="B93:C93"/>
    <mergeCell ref="B95:C95"/>
    <mergeCell ref="B96:C96"/>
    <mergeCell ref="A97:C97"/>
    <mergeCell ref="B118:C118"/>
    <mergeCell ref="A99:D99"/>
    <mergeCell ref="A103:B103"/>
    <mergeCell ref="B105:D105"/>
    <mergeCell ref="A109:B109"/>
    <mergeCell ref="A110:B110"/>
    <mergeCell ref="A112:D112"/>
    <mergeCell ref="A113:C113"/>
    <mergeCell ref="B114:C114"/>
    <mergeCell ref="B115:C115"/>
    <mergeCell ref="B116:C116"/>
    <mergeCell ref="B117:C117"/>
    <mergeCell ref="A126:C126"/>
    <mergeCell ref="B128:D128"/>
    <mergeCell ref="A119:C119"/>
    <mergeCell ref="B120:C120"/>
    <mergeCell ref="A121:C121"/>
    <mergeCell ref="A123:D123"/>
    <mergeCell ref="B124:C124"/>
    <mergeCell ref="B125:C125"/>
  </mergeCells>
  <pageMargins left="0.59055118110236227" right="0.59055118110236227" top="0.19685039370078741" bottom="0.19685039370078741" header="0" footer="0"/>
  <pageSetup paperSize="9" scale="8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133"/>
  <sheetViews>
    <sheetView showGridLines="0" workbookViewId="0">
      <selection activeCell="H24" sqref="H24"/>
    </sheetView>
  </sheetViews>
  <sheetFormatPr defaultColWidth="9.140625" defaultRowHeight="15" x14ac:dyDescent="0.25"/>
  <cols>
    <col min="1" max="1" width="7.140625" style="12" customWidth="1"/>
    <col min="2" max="2" width="71.28515625" style="12" customWidth="1"/>
    <col min="3" max="3" width="11.7109375" style="12" customWidth="1"/>
    <col min="4" max="4" width="18.85546875" style="111" customWidth="1"/>
    <col min="5" max="5" width="8.42578125" style="12" customWidth="1"/>
    <col min="6" max="6" width="13.5703125" style="12" customWidth="1"/>
    <col min="7" max="7" width="15.85546875" style="12" customWidth="1"/>
    <col min="8" max="8" width="9.5703125" style="12" bestFit="1" customWidth="1"/>
    <col min="9" max="10" width="9.140625" style="33"/>
    <col min="11" max="11" width="9.5703125" style="33" bestFit="1" customWidth="1"/>
    <col min="12" max="14" width="9.140625" style="33"/>
    <col min="15" max="16384" width="9.140625" style="12"/>
  </cols>
  <sheetData>
    <row r="1" spans="1:14" s="26" customFormat="1" x14ac:dyDescent="0.25">
      <c r="B1" s="27"/>
      <c r="D1" s="102"/>
      <c r="E1" s="12"/>
      <c r="I1" s="33"/>
      <c r="J1" s="33"/>
      <c r="K1" s="33"/>
      <c r="L1" s="33"/>
      <c r="M1" s="33"/>
      <c r="N1" s="33"/>
    </row>
    <row r="2" spans="1:14" s="26" customFormat="1" x14ac:dyDescent="0.25">
      <c r="B2" s="27"/>
      <c r="D2" s="102"/>
      <c r="E2" s="12"/>
      <c r="I2" s="33"/>
      <c r="J2" s="33"/>
      <c r="K2" s="33"/>
      <c r="L2" s="33"/>
      <c r="M2" s="33"/>
      <c r="N2" s="33"/>
    </row>
    <row r="3" spans="1:14" s="26" customFormat="1" ht="18.75" x14ac:dyDescent="0.25">
      <c r="B3" s="350" t="s">
        <v>0</v>
      </c>
      <c r="C3" s="350"/>
      <c r="D3" s="102"/>
      <c r="E3" s="12"/>
      <c r="I3" s="33"/>
      <c r="J3" s="33"/>
      <c r="K3" s="33"/>
      <c r="L3" s="33"/>
      <c r="M3" s="33"/>
      <c r="N3" s="33"/>
    </row>
    <row r="4" spans="1:14" s="26" customFormat="1" ht="15.75" x14ac:dyDescent="0.25">
      <c r="B4" s="351" t="s">
        <v>1</v>
      </c>
      <c r="C4" s="351"/>
      <c r="D4" s="102"/>
      <c r="E4" s="12"/>
      <c r="I4" s="33"/>
      <c r="J4" s="33"/>
      <c r="K4" s="33"/>
      <c r="L4" s="33"/>
      <c r="M4" s="33"/>
      <c r="N4" s="33"/>
    </row>
    <row r="5" spans="1:14" s="26" customFormat="1" x14ac:dyDescent="0.25">
      <c r="B5" s="352" t="s">
        <v>113</v>
      </c>
      <c r="C5" s="352"/>
      <c r="D5" s="102"/>
      <c r="E5" s="12"/>
      <c r="I5" s="33"/>
      <c r="J5" s="33"/>
      <c r="K5" s="33"/>
      <c r="L5" s="33"/>
      <c r="M5" s="33"/>
      <c r="N5" s="33"/>
    </row>
    <row r="6" spans="1:14" s="26" customFormat="1" x14ac:dyDescent="0.25">
      <c r="B6" s="352" t="s">
        <v>109</v>
      </c>
      <c r="C6" s="352"/>
      <c r="D6" s="102"/>
      <c r="E6" s="12"/>
      <c r="I6" s="33"/>
      <c r="J6" s="33"/>
      <c r="K6" s="33"/>
      <c r="L6" s="33"/>
      <c r="M6" s="33"/>
      <c r="N6" s="33"/>
    </row>
    <row r="7" spans="1:14" s="26" customFormat="1" x14ac:dyDescent="0.25">
      <c r="B7" s="121"/>
      <c r="C7" s="121"/>
      <c r="D7" s="102"/>
      <c r="E7" s="12"/>
      <c r="I7" s="33"/>
      <c r="J7" s="33"/>
      <c r="K7" s="33"/>
      <c r="L7" s="33"/>
      <c r="M7" s="33"/>
      <c r="N7" s="33"/>
    </row>
    <row r="8" spans="1:14" s="26" customFormat="1" x14ac:dyDescent="0.25">
      <c r="A8" s="353" t="s">
        <v>2</v>
      </c>
      <c r="B8" s="353"/>
      <c r="C8" s="122"/>
      <c r="D8" s="103"/>
      <c r="E8" s="12"/>
      <c r="I8" s="33"/>
      <c r="J8" s="33"/>
      <c r="K8" s="33"/>
      <c r="L8" s="33"/>
      <c r="M8" s="33"/>
      <c r="N8" s="33"/>
    </row>
    <row r="9" spans="1:14" s="26" customFormat="1" x14ac:dyDescent="0.25">
      <c r="A9" s="353" t="s">
        <v>3</v>
      </c>
      <c r="B9" s="353"/>
      <c r="C9" s="122"/>
      <c r="D9" s="103"/>
      <c r="E9" s="12"/>
      <c r="I9" s="33"/>
      <c r="J9" s="33"/>
      <c r="K9" s="33"/>
      <c r="L9" s="33"/>
      <c r="M9" s="33"/>
      <c r="N9" s="33"/>
    </row>
    <row r="11" spans="1:14" x14ac:dyDescent="0.25">
      <c r="A11" s="354" t="s">
        <v>4</v>
      </c>
      <c r="B11" s="355"/>
      <c r="C11" s="356"/>
      <c r="D11" s="357"/>
    </row>
    <row r="12" spans="1:14" x14ac:dyDescent="0.25">
      <c r="A12" s="125">
        <v>1</v>
      </c>
      <c r="B12" s="30" t="s">
        <v>5</v>
      </c>
      <c r="C12" s="358" t="s">
        <v>114</v>
      </c>
      <c r="D12" s="359"/>
    </row>
    <row r="13" spans="1:14" x14ac:dyDescent="0.25">
      <c r="A13" s="125">
        <v>2</v>
      </c>
      <c r="B13" s="30" t="s">
        <v>6</v>
      </c>
      <c r="C13" s="358">
        <v>0</v>
      </c>
      <c r="D13" s="359"/>
    </row>
    <row r="14" spans="1:14" s="28" customFormat="1" ht="8.25" x14ac:dyDescent="0.25">
      <c r="B14" s="29"/>
      <c r="D14" s="104"/>
      <c r="E14" s="57"/>
      <c r="I14" s="61"/>
      <c r="J14" s="61"/>
      <c r="K14" s="61"/>
      <c r="L14" s="61"/>
      <c r="M14" s="61"/>
      <c r="N14" s="61"/>
    </row>
    <row r="15" spans="1:14" x14ac:dyDescent="0.25">
      <c r="A15" s="360" t="s">
        <v>7</v>
      </c>
      <c r="B15" s="360"/>
      <c r="C15" s="360"/>
      <c r="D15" s="360"/>
    </row>
    <row r="16" spans="1:14" x14ac:dyDescent="0.25">
      <c r="A16" s="25">
        <v>1</v>
      </c>
      <c r="B16" s="14" t="s">
        <v>8</v>
      </c>
      <c r="C16" s="361"/>
      <c r="D16" s="362"/>
      <c r="F16" s="2"/>
      <c r="G16" s="31"/>
      <c r="H16" s="32"/>
    </row>
    <row r="17" spans="1:13" x14ac:dyDescent="0.25">
      <c r="A17" s="25">
        <v>2</v>
      </c>
      <c r="B17" s="14" t="s">
        <v>9</v>
      </c>
      <c r="C17" s="348" t="s">
        <v>115</v>
      </c>
      <c r="D17" s="349"/>
      <c r="F17" s="2"/>
      <c r="G17" s="31"/>
      <c r="H17" s="32"/>
    </row>
    <row r="18" spans="1:13" x14ac:dyDescent="0.25">
      <c r="A18" s="25">
        <v>3</v>
      </c>
      <c r="B18" s="14" t="s">
        <v>10</v>
      </c>
      <c r="C18" s="345"/>
      <c r="D18" s="346"/>
      <c r="J18" s="347"/>
      <c r="K18" s="347"/>
      <c r="L18" s="347"/>
      <c r="M18" s="347"/>
    </row>
    <row r="19" spans="1:13" x14ac:dyDescent="0.25">
      <c r="A19" s="25">
        <v>4</v>
      </c>
      <c r="B19" s="14" t="s">
        <v>11</v>
      </c>
      <c r="C19" s="345"/>
      <c r="D19" s="346"/>
    </row>
    <row r="20" spans="1:13" ht="15.75" thickBot="1" x14ac:dyDescent="0.3">
      <c r="D20" s="124"/>
    </row>
    <row r="21" spans="1:13" x14ac:dyDescent="0.25">
      <c r="A21" s="315" t="s">
        <v>12</v>
      </c>
      <c r="B21" s="316"/>
      <c r="C21" s="316"/>
      <c r="D21" s="317"/>
    </row>
    <row r="22" spans="1:13" x14ac:dyDescent="0.25">
      <c r="A22" s="118" t="s">
        <v>13</v>
      </c>
      <c r="B22" s="335" t="s">
        <v>14</v>
      </c>
      <c r="C22" s="331"/>
      <c r="D22" s="38" t="s">
        <v>15</v>
      </c>
    </row>
    <row r="23" spans="1:13" x14ac:dyDescent="0.25">
      <c r="A23" s="24" t="s">
        <v>16</v>
      </c>
      <c r="B23" s="320" t="s">
        <v>17</v>
      </c>
      <c r="C23" s="344"/>
      <c r="D23" s="88">
        <v>0</v>
      </c>
    </row>
    <row r="24" spans="1:13" x14ac:dyDescent="0.25">
      <c r="A24" s="24" t="s">
        <v>18</v>
      </c>
      <c r="B24" s="320" t="s">
        <v>19</v>
      </c>
      <c r="C24" s="344"/>
      <c r="D24" s="88">
        <v>0</v>
      </c>
    </row>
    <row r="25" spans="1:13" x14ac:dyDescent="0.25">
      <c r="A25" s="24" t="s">
        <v>20</v>
      </c>
      <c r="B25" s="320" t="s">
        <v>21</v>
      </c>
      <c r="C25" s="344"/>
      <c r="D25" s="88">
        <v>0</v>
      </c>
    </row>
    <row r="26" spans="1:13" x14ac:dyDescent="0.25">
      <c r="A26" s="24" t="s">
        <v>22</v>
      </c>
      <c r="B26" s="320" t="s">
        <v>23</v>
      </c>
      <c r="C26" s="344"/>
      <c r="D26" s="88">
        <v>0</v>
      </c>
    </row>
    <row r="27" spans="1:13" ht="15.75" customHeight="1" thickBot="1" x14ac:dyDescent="0.3">
      <c r="A27" s="308" t="s">
        <v>24</v>
      </c>
      <c r="B27" s="309"/>
      <c r="C27" s="309"/>
      <c r="D27" s="51">
        <f>SUM(D23:D26)</f>
        <v>0</v>
      </c>
    </row>
    <row r="28" spans="1:13" ht="15.75" thickBot="1" x14ac:dyDescent="0.3">
      <c r="B28" s="3"/>
      <c r="C28" s="3"/>
      <c r="D28" s="120"/>
    </row>
    <row r="29" spans="1:13" x14ac:dyDescent="0.25">
      <c r="A29" s="315" t="s">
        <v>25</v>
      </c>
      <c r="B29" s="316"/>
      <c r="C29" s="316"/>
      <c r="D29" s="317"/>
    </row>
    <row r="30" spans="1:13" ht="30" x14ac:dyDescent="0.25">
      <c r="A30" s="118" t="s">
        <v>26</v>
      </c>
      <c r="B30" s="123" t="s">
        <v>27</v>
      </c>
      <c r="C30" s="119" t="s">
        <v>28</v>
      </c>
      <c r="D30" s="38" t="s">
        <v>15</v>
      </c>
    </row>
    <row r="31" spans="1:13" x14ac:dyDescent="0.25">
      <c r="A31" s="24" t="s">
        <v>16</v>
      </c>
      <c r="B31" s="14" t="s">
        <v>29</v>
      </c>
      <c r="C31" s="7">
        <v>8.3299999999999999E-2</v>
      </c>
      <c r="D31" s="52">
        <f>C31*D27</f>
        <v>0</v>
      </c>
    </row>
    <row r="32" spans="1:13" x14ac:dyDescent="0.25">
      <c r="A32" s="24" t="s">
        <v>18</v>
      </c>
      <c r="B32" s="14" t="s">
        <v>30</v>
      </c>
      <c r="C32" s="6">
        <v>0.121</v>
      </c>
      <c r="D32" s="50">
        <f>C32*D27</f>
        <v>0</v>
      </c>
    </row>
    <row r="33" spans="1:14" ht="15" customHeight="1" x14ac:dyDescent="0.25">
      <c r="A33" s="312" t="s">
        <v>31</v>
      </c>
      <c r="B33" s="313"/>
      <c r="C33" s="39">
        <f>SUM(C31:C32)</f>
        <v>0.20429999999999998</v>
      </c>
      <c r="D33" s="81">
        <f>SUM(D31:D32)</f>
        <v>0</v>
      </c>
    </row>
    <row r="34" spans="1:14" ht="15" customHeight="1" x14ac:dyDescent="0.25">
      <c r="A34" s="24" t="s">
        <v>20</v>
      </c>
      <c r="B34" s="14" t="s">
        <v>32</v>
      </c>
      <c r="C34" s="6">
        <f>C46</f>
        <v>0.33800000000000002</v>
      </c>
      <c r="D34" s="50">
        <f>C34*D33</f>
        <v>0</v>
      </c>
    </row>
    <row r="35" spans="1:14" x14ac:dyDescent="0.25">
      <c r="A35" s="312" t="s">
        <v>24</v>
      </c>
      <c r="B35" s="313"/>
      <c r="C35" s="334"/>
      <c r="D35" s="47">
        <f>D34+D33</f>
        <v>0</v>
      </c>
    </row>
    <row r="36" spans="1:14" s="41" customFormat="1" ht="5.25" x14ac:dyDescent="0.25">
      <c r="A36" s="42"/>
      <c r="B36" s="43"/>
      <c r="C36" s="44"/>
      <c r="D36" s="105"/>
      <c r="E36" s="58"/>
      <c r="I36" s="62"/>
      <c r="J36" s="62"/>
      <c r="K36" s="62"/>
      <c r="L36" s="62"/>
      <c r="M36" s="62"/>
      <c r="N36" s="62"/>
    </row>
    <row r="37" spans="1:14" ht="30" x14ac:dyDescent="0.25">
      <c r="A37" s="118" t="s">
        <v>33</v>
      </c>
      <c r="B37" s="123" t="s">
        <v>34</v>
      </c>
      <c r="C37" s="119" t="s">
        <v>28</v>
      </c>
      <c r="D37" s="38" t="s">
        <v>15</v>
      </c>
    </row>
    <row r="38" spans="1:14" x14ac:dyDescent="0.25">
      <c r="A38" s="24" t="s">
        <v>16</v>
      </c>
      <c r="B38" s="14" t="s">
        <v>35</v>
      </c>
      <c r="C38" s="6">
        <v>0.2</v>
      </c>
      <c r="D38" s="53">
        <f>C38*D27</f>
        <v>0</v>
      </c>
    </row>
    <row r="39" spans="1:14" x14ac:dyDescent="0.25">
      <c r="A39" s="24" t="s">
        <v>18</v>
      </c>
      <c r="B39" s="14" t="s">
        <v>36</v>
      </c>
      <c r="C39" s="6">
        <v>2.5000000000000001E-2</v>
      </c>
      <c r="D39" s="53">
        <f>C39*D27</f>
        <v>0</v>
      </c>
    </row>
    <row r="40" spans="1:14" x14ac:dyDescent="0.25">
      <c r="A40" s="24" t="s">
        <v>20</v>
      </c>
      <c r="B40" s="14" t="s">
        <v>37</v>
      </c>
      <c r="C40" s="99"/>
      <c r="D40" s="54">
        <f>C40*D27</f>
        <v>0</v>
      </c>
    </row>
    <row r="41" spans="1:14" x14ac:dyDescent="0.25">
      <c r="A41" s="24" t="s">
        <v>22</v>
      </c>
      <c r="B41" s="14" t="s">
        <v>38</v>
      </c>
      <c r="C41" s="6">
        <v>1.4999999999999999E-2</v>
      </c>
      <c r="D41" s="53">
        <f>C41*D27</f>
        <v>0</v>
      </c>
    </row>
    <row r="42" spans="1:14" x14ac:dyDescent="0.25">
      <c r="A42" s="24" t="s">
        <v>39</v>
      </c>
      <c r="B42" s="14" t="s">
        <v>40</v>
      </c>
      <c r="C42" s="6">
        <v>0.01</v>
      </c>
      <c r="D42" s="53">
        <f>C42*D27</f>
        <v>0</v>
      </c>
    </row>
    <row r="43" spans="1:14" x14ac:dyDescent="0.25">
      <c r="A43" s="24" t="s">
        <v>41</v>
      </c>
      <c r="B43" s="14" t="s">
        <v>42</v>
      </c>
      <c r="C43" s="6">
        <v>6.0000000000000001E-3</v>
      </c>
      <c r="D43" s="53">
        <f>C43*D27</f>
        <v>0</v>
      </c>
    </row>
    <row r="44" spans="1:14" x14ac:dyDescent="0.25">
      <c r="A44" s="24" t="s">
        <v>43</v>
      </c>
      <c r="B44" s="14" t="s">
        <v>44</v>
      </c>
      <c r="C44" s="6">
        <v>2E-3</v>
      </c>
      <c r="D44" s="53">
        <f>C44*D27</f>
        <v>0</v>
      </c>
    </row>
    <row r="45" spans="1:14" x14ac:dyDescent="0.25">
      <c r="A45" s="24" t="s">
        <v>45</v>
      </c>
      <c r="B45" s="14" t="s">
        <v>46</v>
      </c>
      <c r="C45" s="6">
        <v>0.08</v>
      </c>
      <c r="D45" s="53">
        <f>C45*D27</f>
        <v>0</v>
      </c>
    </row>
    <row r="46" spans="1:14" x14ac:dyDescent="0.25">
      <c r="A46" s="340" t="s">
        <v>24</v>
      </c>
      <c r="B46" s="341"/>
      <c r="C46" s="39">
        <f>SUM(C38:C45)</f>
        <v>0.33800000000000002</v>
      </c>
      <c r="D46" s="47">
        <f>SUM(D38:D45)</f>
        <v>0</v>
      </c>
    </row>
    <row r="47" spans="1:14" s="41" customFormat="1" ht="5.25" x14ac:dyDescent="0.25">
      <c r="A47" s="42"/>
      <c r="B47" s="43"/>
      <c r="C47" s="44"/>
      <c r="D47" s="105"/>
      <c r="E47" s="58"/>
      <c r="I47" s="62"/>
      <c r="J47" s="62"/>
      <c r="K47" s="62"/>
      <c r="L47" s="62"/>
      <c r="M47" s="62"/>
      <c r="N47" s="62"/>
    </row>
    <row r="48" spans="1:14" x14ac:dyDescent="0.25">
      <c r="A48" s="118" t="s">
        <v>47</v>
      </c>
      <c r="B48" s="116" t="s">
        <v>48</v>
      </c>
      <c r="C48" s="119" t="s">
        <v>49</v>
      </c>
      <c r="D48" s="40" t="s">
        <v>15</v>
      </c>
    </row>
    <row r="49" spans="1:14" x14ac:dyDescent="0.25">
      <c r="A49" s="24" t="s">
        <v>16</v>
      </c>
      <c r="B49" s="14" t="s">
        <v>50</v>
      </c>
      <c r="C49" s="21" t="s">
        <v>51</v>
      </c>
      <c r="D49" s="106">
        <v>0</v>
      </c>
      <c r="E49" s="59"/>
    </row>
    <row r="50" spans="1:14" x14ac:dyDescent="0.25">
      <c r="A50" s="19" t="s">
        <v>18</v>
      </c>
      <c r="B50" s="15" t="s">
        <v>52</v>
      </c>
      <c r="C50" s="22" t="s">
        <v>51</v>
      </c>
      <c r="D50" s="89">
        <v>0</v>
      </c>
    </row>
    <row r="51" spans="1:14" x14ac:dyDescent="0.25">
      <c r="A51" s="24" t="s">
        <v>20</v>
      </c>
      <c r="B51" s="14" t="s">
        <v>53</v>
      </c>
      <c r="C51" s="25" t="s">
        <v>54</v>
      </c>
      <c r="D51" s="90">
        <v>0</v>
      </c>
    </row>
    <row r="52" spans="1:14" x14ac:dyDescent="0.25">
      <c r="A52" s="24" t="s">
        <v>22</v>
      </c>
      <c r="B52" s="14" t="s">
        <v>55</v>
      </c>
      <c r="C52" s="25" t="s">
        <v>54</v>
      </c>
      <c r="D52" s="90">
        <v>0</v>
      </c>
    </row>
    <row r="53" spans="1:14" x14ac:dyDescent="0.25">
      <c r="A53" s="24" t="s">
        <v>39</v>
      </c>
      <c r="B53" s="14" t="s">
        <v>56</v>
      </c>
      <c r="C53" s="25" t="s">
        <v>54</v>
      </c>
      <c r="D53" s="90">
        <v>0</v>
      </c>
    </row>
    <row r="54" spans="1:14" x14ac:dyDescent="0.25">
      <c r="A54" s="24" t="s">
        <v>41</v>
      </c>
      <c r="B54" s="14" t="s">
        <v>23</v>
      </c>
      <c r="C54" s="14"/>
      <c r="D54" s="91">
        <v>0</v>
      </c>
    </row>
    <row r="55" spans="1:14" x14ac:dyDescent="0.25">
      <c r="A55" s="312" t="s">
        <v>24</v>
      </c>
      <c r="B55" s="313"/>
      <c r="C55" s="334"/>
      <c r="D55" s="47">
        <f>SUM(D49:D54)</f>
        <v>0</v>
      </c>
    </row>
    <row r="56" spans="1:14" s="41" customFormat="1" ht="5.25" x14ac:dyDescent="0.25">
      <c r="A56" s="42"/>
      <c r="B56" s="43"/>
      <c r="C56" s="44"/>
      <c r="D56" s="105"/>
      <c r="E56" s="58"/>
      <c r="I56" s="62"/>
      <c r="J56" s="62"/>
      <c r="K56" s="62"/>
      <c r="L56" s="62"/>
      <c r="M56" s="62"/>
      <c r="N56" s="62"/>
    </row>
    <row r="57" spans="1:14" ht="15" customHeight="1" x14ac:dyDescent="0.25">
      <c r="A57" s="113">
        <v>2</v>
      </c>
      <c r="B57" s="335" t="s">
        <v>57</v>
      </c>
      <c r="C57" s="331"/>
      <c r="D57" s="38" t="s">
        <v>15</v>
      </c>
    </row>
    <row r="58" spans="1:14" x14ac:dyDescent="0.25">
      <c r="A58" s="23" t="s">
        <v>26</v>
      </c>
      <c r="B58" s="342" t="s">
        <v>27</v>
      </c>
      <c r="C58" s="343"/>
      <c r="D58" s="50">
        <f>D35</f>
        <v>0</v>
      </c>
    </row>
    <row r="59" spans="1:14" ht="30" customHeight="1" x14ac:dyDescent="0.25">
      <c r="A59" s="23" t="s">
        <v>33</v>
      </c>
      <c r="B59" s="320" t="s">
        <v>34</v>
      </c>
      <c r="C59" s="344"/>
      <c r="D59" s="50">
        <f>D46</f>
        <v>0</v>
      </c>
    </row>
    <row r="60" spans="1:14" x14ac:dyDescent="0.25">
      <c r="A60" s="23" t="s">
        <v>47</v>
      </c>
      <c r="B60" s="320" t="s">
        <v>48</v>
      </c>
      <c r="C60" s="344"/>
      <c r="D60" s="50">
        <f>D55</f>
        <v>0</v>
      </c>
    </row>
    <row r="61" spans="1:14" x14ac:dyDescent="0.25">
      <c r="A61" s="308" t="s">
        <v>24</v>
      </c>
      <c r="B61" s="309"/>
      <c r="C61" s="309"/>
      <c r="D61" s="51">
        <f>SUM(D57:D60)</f>
        <v>0</v>
      </c>
    </row>
    <row r="62" spans="1:14" ht="15.75" thickBot="1" x14ac:dyDescent="0.3">
      <c r="D62" s="124"/>
    </row>
    <row r="63" spans="1:14" x14ac:dyDescent="0.25">
      <c r="A63" s="315" t="s">
        <v>58</v>
      </c>
      <c r="B63" s="316"/>
      <c r="C63" s="316"/>
      <c r="D63" s="317"/>
    </row>
    <row r="64" spans="1:14" ht="30" x14ac:dyDescent="0.25">
      <c r="A64" s="118">
        <v>3</v>
      </c>
      <c r="B64" s="117" t="s">
        <v>59</v>
      </c>
      <c r="C64" s="119" t="s">
        <v>28</v>
      </c>
      <c r="D64" s="38" t="s">
        <v>15</v>
      </c>
    </row>
    <row r="65" spans="1:4" x14ac:dyDescent="0.25">
      <c r="A65" s="24" t="s">
        <v>16</v>
      </c>
      <c r="B65" s="4" t="s">
        <v>60</v>
      </c>
      <c r="C65" s="92"/>
      <c r="D65" s="50">
        <f>C65*$D$27</f>
        <v>0</v>
      </c>
    </row>
    <row r="66" spans="1:4" x14ac:dyDescent="0.25">
      <c r="A66" s="24" t="s">
        <v>18</v>
      </c>
      <c r="B66" s="4" t="s">
        <v>61</v>
      </c>
      <c r="C66" s="92"/>
      <c r="D66" s="50">
        <f t="shared" ref="D66:D70" si="0">C66*$D$27</f>
        <v>0</v>
      </c>
    </row>
    <row r="67" spans="1:4" x14ac:dyDescent="0.25">
      <c r="A67" s="24" t="s">
        <v>20</v>
      </c>
      <c r="B67" s="4" t="s">
        <v>62</v>
      </c>
      <c r="C67" s="92"/>
      <c r="D67" s="50">
        <f t="shared" si="0"/>
        <v>0</v>
      </c>
    </row>
    <row r="68" spans="1:4" x14ac:dyDescent="0.25">
      <c r="A68" s="24" t="s">
        <v>22</v>
      </c>
      <c r="B68" s="4" t="s">
        <v>63</v>
      </c>
      <c r="C68" s="92"/>
      <c r="D68" s="50">
        <f t="shared" si="0"/>
        <v>0</v>
      </c>
    </row>
    <row r="69" spans="1:4" ht="30" x14ac:dyDescent="0.25">
      <c r="A69" s="24" t="s">
        <v>39</v>
      </c>
      <c r="B69" s="4" t="s">
        <v>64</v>
      </c>
      <c r="C69" s="92"/>
      <c r="D69" s="50">
        <f t="shared" si="0"/>
        <v>0</v>
      </c>
    </row>
    <row r="70" spans="1:4" x14ac:dyDescent="0.25">
      <c r="A70" s="24" t="s">
        <v>41</v>
      </c>
      <c r="B70" s="4" t="s">
        <v>65</v>
      </c>
      <c r="C70" s="92"/>
      <c r="D70" s="50">
        <f t="shared" si="0"/>
        <v>0</v>
      </c>
    </row>
    <row r="71" spans="1:4" x14ac:dyDescent="0.25">
      <c r="A71" s="308" t="s">
        <v>24</v>
      </c>
      <c r="B71" s="310"/>
      <c r="C71" s="45">
        <f>SUM(C65:C70)</f>
        <v>0</v>
      </c>
      <c r="D71" s="51">
        <f>SUM(D65:D70)</f>
        <v>0</v>
      </c>
    </row>
    <row r="72" spans="1:4" x14ac:dyDescent="0.25">
      <c r="A72" s="5"/>
      <c r="B72" s="13"/>
      <c r="C72" s="16"/>
      <c r="D72" s="17"/>
    </row>
    <row r="73" spans="1:4" x14ac:dyDescent="0.25">
      <c r="A73" s="315" t="s">
        <v>66</v>
      </c>
      <c r="B73" s="316"/>
      <c r="C73" s="316"/>
      <c r="D73" s="317"/>
    </row>
    <row r="74" spans="1:4" ht="30" x14ac:dyDescent="0.25">
      <c r="A74" s="118" t="s">
        <v>67</v>
      </c>
      <c r="B74" s="119" t="s">
        <v>68</v>
      </c>
      <c r="C74" s="119" t="s">
        <v>28</v>
      </c>
      <c r="D74" s="38" t="s">
        <v>15</v>
      </c>
    </row>
    <row r="75" spans="1:4" x14ac:dyDescent="0.25">
      <c r="A75" s="24" t="s">
        <v>16</v>
      </c>
      <c r="B75" s="14" t="s">
        <v>69</v>
      </c>
      <c r="C75" s="93"/>
      <c r="D75" s="50">
        <v>0</v>
      </c>
    </row>
    <row r="76" spans="1:4" x14ac:dyDescent="0.25">
      <c r="A76" s="24" t="s">
        <v>18</v>
      </c>
      <c r="B76" s="14" t="s">
        <v>70</v>
      </c>
      <c r="C76" s="93"/>
      <c r="D76" s="50">
        <v>0</v>
      </c>
    </row>
    <row r="77" spans="1:4" x14ac:dyDescent="0.25">
      <c r="A77" s="24" t="s">
        <v>20</v>
      </c>
      <c r="B77" s="14" t="s">
        <v>71</v>
      </c>
      <c r="C77" s="93"/>
      <c r="D77" s="50">
        <v>0</v>
      </c>
    </row>
    <row r="78" spans="1:4" x14ac:dyDescent="0.25">
      <c r="A78" s="24" t="s">
        <v>22</v>
      </c>
      <c r="B78" s="14" t="s">
        <v>72</v>
      </c>
      <c r="C78" s="93"/>
      <c r="D78" s="50">
        <v>0</v>
      </c>
    </row>
    <row r="79" spans="1:4" x14ac:dyDescent="0.25">
      <c r="A79" s="24" t="s">
        <v>39</v>
      </c>
      <c r="B79" s="14" t="s">
        <v>73</v>
      </c>
      <c r="C79" s="93"/>
      <c r="D79" s="50">
        <v>0</v>
      </c>
    </row>
    <row r="80" spans="1:4" x14ac:dyDescent="0.25">
      <c r="A80" s="340" t="s">
        <v>24</v>
      </c>
      <c r="B80" s="341"/>
      <c r="C80" s="46"/>
      <c r="D80" s="47">
        <f>SUM(D75:D79)</f>
        <v>0</v>
      </c>
    </row>
    <row r="81" spans="1:14" s="41" customFormat="1" ht="5.25" x14ac:dyDescent="0.25">
      <c r="A81" s="42"/>
      <c r="B81" s="43"/>
      <c r="C81" s="44"/>
      <c r="D81" s="105"/>
      <c r="E81" s="58"/>
      <c r="I81" s="62"/>
      <c r="J81" s="62"/>
      <c r="K81" s="62"/>
      <c r="L81" s="62"/>
      <c r="M81" s="62"/>
      <c r="N81" s="62"/>
    </row>
    <row r="82" spans="1:14" x14ac:dyDescent="0.25">
      <c r="A82" s="118" t="s">
        <v>74</v>
      </c>
      <c r="B82" s="119" t="s">
        <v>75</v>
      </c>
      <c r="C82" s="48"/>
      <c r="D82" s="38" t="s">
        <v>15</v>
      </c>
    </row>
    <row r="83" spans="1:14" x14ac:dyDescent="0.25">
      <c r="A83" s="24" t="s">
        <v>16</v>
      </c>
      <c r="B83" s="14" t="s">
        <v>76</v>
      </c>
      <c r="C83" s="94"/>
      <c r="D83" s="50">
        <v>0</v>
      </c>
    </row>
    <row r="84" spans="1:14" ht="15" customHeight="1" x14ac:dyDescent="0.25">
      <c r="A84" s="312" t="s">
        <v>24</v>
      </c>
      <c r="B84" s="313"/>
      <c r="C84" s="334"/>
      <c r="D84" s="47">
        <f>SUM(D83)</f>
        <v>0</v>
      </c>
    </row>
    <row r="85" spans="1:14" s="41" customFormat="1" ht="5.25" x14ac:dyDescent="0.25">
      <c r="A85" s="42"/>
      <c r="B85" s="43"/>
      <c r="C85" s="44"/>
      <c r="D85" s="105"/>
      <c r="E85" s="58"/>
      <c r="I85" s="62"/>
      <c r="J85" s="62"/>
      <c r="K85" s="62"/>
      <c r="L85" s="62"/>
      <c r="M85" s="62"/>
      <c r="N85" s="62"/>
    </row>
    <row r="86" spans="1:14" ht="15" customHeight="1" x14ac:dyDescent="0.25">
      <c r="A86" s="113">
        <v>4</v>
      </c>
      <c r="B86" s="335" t="s">
        <v>77</v>
      </c>
      <c r="C86" s="332"/>
      <c r="D86" s="38" t="s">
        <v>15</v>
      </c>
      <c r="F86" s="49"/>
    </row>
    <row r="87" spans="1:14" x14ac:dyDescent="0.25">
      <c r="A87" s="23" t="s">
        <v>67</v>
      </c>
      <c r="B87" s="336" t="s">
        <v>78</v>
      </c>
      <c r="C87" s="337"/>
      <c r="D87" s="107">
        <f>D80</f>
        <v>0</v>
      </c>
    </row>
    <row r="88" spans="1:14" x14ac:dyDescent="0.25">
      <c r="A88" s="23" t="s">
        <v>74</v>
      </c>
      <c r="B88" s="336" t="s">
        <v>75</v>
      </c>
      <c r="C88" s="338"/>
      <c r="D88" s="107">
        <f>D84</f>
        <v>0</v>
      </c>
    </row>
    <row r="89" spans="1:14" x14ac:dyDescent="0.25">
      <c r="A89" s="308" t="s">
        <v>24</v>
      </c>
      <c r="B89" s="309"/>
      <c r="C89" s="309"/>
      <c r="D89" s="51">
        <f>SUM(D87:D88)</f>
        <v>0</v>
      </c>
    </row>
    <row r="90" spans="1:14" s="34" customFormat="1" x14ac:dyDescent="0.25">
      <c r="A90" s="13"/>
      <c r="B90" s="13"/>
      <c r="C90" s="20"/>
      <c r="D90" s="20"/>
      <c r="E90" s="12"/>
      <c r="I90" s="33"/>
      <c r="J90" s="33"/>
      <c r="K90" s="33"/>
      <c r="L90" s="33"/>
      <c r="M90" s="33"/>
      <c r="N90" s="33"/>
    </row>
    <row r="91" spans="1:14" s="35" customFormat="1" x14ac:dyDescent="0.25">
      <c r="A91" s="315" t="s">
        <v>79</v>
      </c>
      <c r="B91" s="316"/>
      <c r="C91" s="316"/>
      <c r="D91" s="317"/>
      <c r="E91" s="33"/>
      <c r="I91" s="33"/>
      <c r="J91" s="33"/>
      <c r="K91" s="82"/>
      <c r="L91" s="33"/>
      <c r="M91" s="33"/>
      <c r="N91" s="33"/>
    </row>
    <row r="92" spans="1:14" x14ac:dyDescent="0.25">
      <c r="A92" s="118">
        <v>5</v>
      </c>
      <c r="B92" s="339" t="s">
        <v>80</v>
      </c>
      <c r="C92" s="334"/>
      <c r="D92" s="38" t="s">
        <v>15</v>
      </c>
      <c r="K92" s="31"/>
    </row>
    <row r="93" spans="1:14" x14ac:dyDescent="0.25">
      <c r="A93" s="24" t="s">
        <v>16</v>
      </c>
      <c r="B93" s="320" t="s">
        <v>81</v>
      </c>
      <c r="C93" s="321"/>
      <c r="D93" s="50" t="e">
        <f>nome_posto!#REF!</f>
        <v>#REF!</v>
      </c>
      <c r="K93" s="84"/>
      <c r="M93" s="31"/>
    </row>
    <row r="94" spans="1:14" x14ac:dyDescent="0.25">
      <c r="A94" s="24" t="s">
        <v>18</v>
      </c>
      <c r="B94" s="114" t="s">
        <v>82</v>
      </c>
      <c r="C94" s="115"/>
      <c r="D94" s="50" t="e">
        <f>nome_posto!#REF!</f>
        <v>#REF!</v>
      </c>
    </row>
    <row r="95" spans="1:14" x14ac:dyDescent="0.25">
      <c r="A95" s="24" t="s">
        <v>20</v>
      </c>
      <c r="B95" s="320" t="s">
        <v>83</v>
      </c>
      <c r="C95" s="321"/>
      <c r="D95" s="50" t="e">
        <f>nome_posto!#REF!</f>
        <v>#REF!</v>
      </c>
      <c r="K95" s="82"/>
    </row>
    <row r="96" spans="1:14" x14ac:dyDescent="0.25">
      <c r="A96" s="24" t="s">
        <v>22</v>
      </c>
      <c r="B96" s="320" t="s">
        <v>23</v>
      </c>
      <c r="C96" s="321"/>
      <c r="D96" s="50" t="e">
        <f>nome_posto!#REF!</f>
        <v>#REF!</v>
      </c>
      <c r="K96" s="82"/>
    </row>
    <row r="97" spans="1:14" x14ac:dyDescent="0.25">
      <c r="A97" s="308" t="s">
        <v>24</v>
      </c>
      <c r="B97" s="309"/>
      <c r="C97" s="310"/>
      <c r="D97" s="51" t="e">
        <f>SUM(D93:D96)</f>
        <v>#REF!</v>
      </c>
      <c r="K97" s="82"/>
    </row>
    <row r="98" spans="1:14" ht="15.75" thickBot="1" x14ac:dyDescent="0.3">
      <c r="A98" s="333"/>
      <c r="B98" s="333"/>
      <c r="C98" s="333"/>
      <c r="D98" s="333"/>
    </row>
    <row r="99" spans="1:14" s="36" customFormat="1" x14ac:dyDescent="0.25">
      <c r="A99" s="315" t="s">
        <v>84</v>
      </c>
      <c r="B99" s="316"/>
      <c r="C99" s="316"/>
      <c r="D99" s="317"/>
      <c r="I99" s="60"/>
      <c r="J99" s="60"/>
      <c r="K99" s="83"/>
      <c r="L99" s="60"/>
      <c r="M99" s="60"/>
      <c r="N99" s="60"/>
    </row>
    <row r="100" spans="1:14" ht="30" x14ac:dyDescent="0.25">
      <c r="A100" s="118">
        <v>6</v>
      </c>
      <c r="B100" s="119" t="s">
        <v>85</v>
      </c>
      <c r="C100" s="119" t="s">
        <v>28</v>
      </c>
      <c r="D100" s="38" t="s">
        <v>15</v>
      </c>
    </row>
    <row r="101" spans="1:14" x14ac:dyDescent="0.25">
      <c r="A101" s="24" t="s">
        <v>16</v>
      </c>
      <c r="B101" s="14" t="s">
        <v>86</v>
      </c>
      <c r="C101" s="92"/>
      <c r="D101" s="52" t="e">
        <f>C101*(D27+D61+D71+D89+D97)</f>
        <v>#REF!</v>
      </c>
      <c r="H101" s="32"/>
    </row>
    <row r="102" spans="1:14" x14ac:dyDescent="0.25">
      <c r="A102" s="24" t="s">
        <v>18</v>
      </c>
      <c r="B102" s="14" t="s">
        <v>87</v>
      </c>
      <c r="C102" s="92"/>
      <c r="D102" s="52" t="e">
        <f>C102*(D27+D61+D71+D89+D97+D101)</f>
        <v>#REF!</v>
      </c>
    </row>
    <row r="103" spans="1:14" ht="15" customHeight="1" x14ac:dyDescent="0.25">
      <c r="A103" s="322" t="s">
        <v>88</v>
      </c>
      <c r="B103" s="323"/>
      <c r="C103" s="56">
        <f>SUM(C101:C102)</f>
        <v>0</v>
      </c>
      <c r="D103" s="81" t="e">
        <f>SUM(D101:D102)</f>
        <v>#REF!</v>
      </c>
    </row>
    <row r="104" spans="1:14" s="41" customFormat="1" ht="5.25" x14ac:dyDescent="0.25">
      <c r="A104" s="42"/>
      <c r="B104" s="43"/>
      <c r="C104" s="44"/>
      <c r="D104" s="105"/>
      <c r="E104" s="58"/>
      <c r="I104" s="62"/>
      <c r="J104" s="62"/>
      <c r="K104" s="62"/>
      <c r="L104" s="62"/>
      <c r="M104" s="62"/>
      <c r="N104" s="62"/>
    </row>
    <row r="105" spans="1:14" x14ac:dyDescent="0.25">
      <c r="A105" s="55" t="s">
        <v>20</v>
      </c>
      <c r="B105" s="324" t="s">
        <v>89</v>
      </c>
      <c r="C105" s="325"/>
      <c r="D105" s="326"/>
    </row>
    <row r="106" spans="1:14" x14ac:dyDescent="0.25">
      <c r="A106" s="24" t="s">
        <v>90</v>
      </c>
      <c r="B106" s="14" t="s">
        <v>91</v>
      </c>
      <c r="C106" s="92"/>
      <c r="D106" s="50" t="e">
        <f>C106*(D27+D61+D71+D89+D97+D103)/(1-C109)</f>
        <v>#REF!</v>
      </c>
    </row>
    <row r="107" spans="1:14" x14ac:dyDescent="0.25">
      <c r="A107" s="24" t="s">
        <v>92</v>
      </c>
      <c r="B107" s="14" t="s">
        <v>93</v>
      </c>
      <c r="C107" s="92"/>
      <c r="D107" s="50" t="e">
        <f>C107*(D27+D61+D71+D89+D97+D103)/(1-C109)</f>
        <v>#REF!</v>
      </c>
    </row>
    <row r="108" spans="1:14" x14ac:dyDescent="0.25">
      <c r="A108" s="24" t="s">
        <v>94</v>
      </c>
      <c r="B108" s="14" t="s">
        <v>95</v>
      </c>
      <c r="C108" s="92"/>
      <c r="D108" s="50" t="e">
        <f>C108*(D27+D61+D71+D89+D97+D103)/(1-C109)</f>
        <v>#REF!</v>
      </c>
    </row>
    <row r="109" spans="1:14" x14ac:dyDescent="0.25">
      <c r="A109" s="322" t="s">
        <v>96</v>
      </c>
      <c r="B109" s="327"/>
      <c r="C109" s="56">
        <f>SUM(C106:C108)</f>
        <v>0</v>
      </c>
      <c r="D109" s="108" t="e">
        <f>SUM(D106:D108)</f>
        <v>#REF!</v>
      </c>
    </row>
    <row r="110" spans="1:14" x14ac:dyDescent="0.25">
      <c r="A110" s="328" t="s">
        <v>24</v>
      </c>
      <c r="B110" s="329"/>
      <c r="C110" s="45">
        <f>C103+C109</f>
        <v>0</v>
      </c>
      <c r="D110" s="51" t="e">
        <f>D103+D109</f>
        <v>#REF!</v>
      </c>
      <c r="E110" s="37"/>
    </row>
    <row r="111" spans="1:14" s="34" customFormat="1" x14ac:dyDescent="0.25">
      <c r="A111" s="18"/>
      <c r="B111" s="13"/>
      <c r="C111" s="16"/>
      <c r="D111" s="17"/>
      <c r="E111" s="37"/>
      <c r="I111" s="33"/>
      <c r="J111" s="33"/>
      <c r="K111" s="33"/>
      <c r="L111" s="33"/>
      <c r="M111" s="33"/>
      <c r="N111" s="33"/>
    </row>
    <row r="112" spans="1:14" ht="15" customHeight="1" x14ac:dyDescent="0.25">
      <c r="A112" s="315" t="s">
        <v>97</v>
      </c>
      <c r="B112" s="316"/>
      <c r="C112" s="316"/>
      <c r="D112" s="317"/>
      <c r="E112" s="37"/>
    </row>
    <row r="113" spans="1:14" ht="15" customHeight="1" x14ac:dyDescent="0.25">
      <c r="A113" s="330" t="s">
        <v>98</v>
      </c>
      <c r="B113" s="331"/>
      <c r="C113" s="332"/>
      <c r="D113" s="38" t="s">
        <v>15</v>
      </c>
    </row>
    <row r="114" spans="1:14" s="36" customFormat="1" x14ac:dyDescent="0.25">
      <c r="A114" s="23" t="s">
        <v>16</v>
      </c>
      <c r="B114" s="320" t="s">
        <v>12</v>
      </c>
      <c r="C114" s="321"/>
      <c r="D114" s="50">
        <f>D27</f>
        <v>0</v>
      </c>
      <c r="I114" s="60"/>
      <c r="J114" s="60"/>
      <c r="K114" s="60"/>
      <c r="L114" s="60"/>
      <c r="M114" s="60"/>
      <c r="N114" s="60"/>
    </row>
    <row r="115" spans="1:14" ht="15" customHeight="1" x14ac:dyDescent="0.25">
      <c r="A115" s="23" t="s">
        <v>18</v>
      </c>
      <c r="B115" s="320" t="s">
        <v>25</v>
      </c>
      <c r="C115" s="321"/>
      <c r="D115" s="50">
        <f>D61</f>
        <v>0</v>
      </c>
    </row>
    <row r="116" spans="1:14" x14ac:dyDescent="0.25">
      <c r="A116" s="23" t="s">
        <v>20</v>
      </c>
      <c r="B116" s="320" t="s">
        <v>58</v>
      </c>
      <c r="C116" s="321"/>
      <c r="D116" s="50">
        <f>D71</f>
        <v>0</v>
      </c>
    </row>
    <row r="117" spans="1:14" x14ac:dyDescent="0.25">
      <c r="A117" s="23" t="s">
        <v>22</v>
      </c>
      <c r="B117" s="320" t="s">
        <v>66</v>
      </c>
      <c r="C117" s="321"/>
      <c r="D117" s="50">
        <f>D89</f>
        <v>0</v>
      </c>
    </row>
    <row r="118" spans="1:14" ht="15" customHeight="1" x14ac:dyDescent="0.25">
      <c r="A118" s="23" t="s">
        <v>39</v>
      </c>
      <c r="B118" s="320" t="s">
        <v>79</v>
      </c>
      <c r="C118" s="321"/>
      <c r="D118" s="50" t="e">
        <f>D97</f>
        <v>#REF!</v>
      </c>
    </row>
    <row r="119" spans="1:14" ht="15" customHeight="1" x14ac:dyDescent="0.25">
      <c r="A119" s="312" t="s">
        <v>99</v>
      </c>
      <c r="B119" s="313"/>
      <c r="C119" s="313"/>
      <c r="D119" s="47" t="e">
        <f>SUM(D114:D118)</f>
        <v>#REF!</v>
      </c>
    </row>
    <row r="120" spans="1:14" x14ac:dyDescent="0.25">
      <c r="A120" s="23" t="s">
        <v>41</v>
      </c>
      <c r="B120" s="314" t="s">
        <v>84</v>
      </c>
      <c r="C120" s="314"/>
      <c r="D120" s="50" t="e">
        <f>D110</f>
        <v>#REF!</v>
      </c>
    </row>
    <row r="121" spans="1:14" ht="15" customHeight="1" thickBot="1" x14ac:dyDescent="0.3">
      <c r="A121" s="308" t="s">
        <v>100</v>
      </c>
      <c r="B121" s="309"/>
      <c r="C121" s="309"/>
      <c r="D121" s="51" t="e">
        <f>D119+D120</f>
        <v>#REF!</v>
      </c>
    </row>
    <row r="122" spans="1:14" s="34" customFormat="1" x14ac:dyDescent="0.25">
      <c r="A122" s="18"/>
      <c r="B122" s="13"/>
      <c r="C122" s="16"/>
      <c r="D122" s="17"/>
      <c r="E122" s="37"/>
      <c r="I122" s="33"/>
      <c r="J122" s="33"/>
      <c r="K122" s="33"/>
      <c r="L122" s="33"/>
      <c r="M122" s="33"/>
      <c r="N122" s="33"/>
    </row>
    <row r="123" spans="1:14" ht="15" customHeight="1" x14ac:dyDescent="0.25">
      <c r="A123" s="315" t="s">
        <v>101</v>
      </c>
      <c r="B123" s="316"/>
      <c r="C123" s="316"/>
      <c r="D123" s="317"/>
      <c r="E123" s="37"/>
    </row>
    <row r="124" spans="1:14" ht="16.5" customHeight="1" x14ac:dyDescent="0.25">
      <c r="A124" s="65" t="s">
        <v>102</v>
      </c>
      <c r="B124" s="318" t="s">
        <v>103</v>
      </c>
      <c r="C124" s="319"/>
      <c r="D124" s="50" t="e">
        <f>D121</f>
        <v>#REF!</v>
      </c>
    </row>
    <row r="125" spans="1:14" ht="15" customHeight="1" x14ac:dyDescent="0.25">
      <c r="A125" s="24" t="s">
        <v>104</v>
      </c>
      <c r="B125" s="318" t="s">
        <v>6</v>
      </c>
      <c r="C125" s="319"/>
      <c r="D125" s="109">
        <f>C13</f>
        <v>0</v>
      </c>
    </row>
    <row r="126" spans="1:14" ht="15" customHeight="1" thickBot="1" x14ac:dyDescent="0.3">
      <c r="A126" s="308" t="s">
        <v>105</v>
      </c>
      <c r="B126" s="309"/>
      <c r="C126" s="310"/>
      <c r="D126" s="51" t="e">
        <f>D124*D125</f>
        <v>#REF!</v>
      </c>
    </row>
    <row r="127" spans="1:14" x14ac:dyDescent="0.25">
      <c r="D127" s="110"/>
    </row>
    <row r="128" spans="1:14" x14ac:dyDescent="0.25">
      <c r="B128" s="311" t="s">
        <v>106</v>
      </c>
      <c r="C128" s="311"/>
      <c r="D128" s="311"/>
    </row>
    <row r="129" spans="2:3" x14ac:dyDescent="0.25">
      <c r="B129" s="112"/>
      <c r="C129" s="112"/>
    </row>
    <row r="132" spans="2:3" x14ac:dyDescent="0.25">
      <c r="B132" s="63" t="s">
        <v>107</v>
      </c>
    </row>
    <row r="133" spans="2:3" x14ac:dyDescent="0.25">
      <c r="B133" s="124" t="s">
        <v>108</v>
      </c>
    </row>
  </sheetData>
  <mergeCells count="68">
    <mergeCell ref="C17:D17"/>
    <mergeCell ref="B3:C3"/>
    <mergeCell ref="B4:C4"/>
    <mergeCell ref="B5:C5"/>
    <mergeCell ref="B6:C6"/>
    <mergeCell ref="A8:B8"/>
    <mergeCell ref="A9:B9"/>
    <mergeCell ref="A11:D11"/>
    <mergeCell ref="C12:D12"/>
    <mergeCell ref="C13:D13"/>
    <mergeCell ref="A15:D15"/>
    <mergeCell ref="C16:D16"/>
    <mergeCell ref="A33:B33"/>
    <mergeCell ref="C18:D18"/>
    <mergeCell ref="J18:M18"/>
    <mergeCell ref="C19:D19"/>
    <mergeCell ref="A21:D21"/>
    <mergeCell ref="B22:C22"/>
    <mergeCell ref="B23:C23"/>
    <mergeCell ref="B24:C24"/>
    <mergeCell ref="B25:C25"/>
    <mergeCell ref="B26:C26"/>
    <mergeCell ref="A27:C27"/>
    <mergeCell ref="A29:D29"/>
    <mergeCell ref="A80:B80"/>
    <mergeCell ref="A35:C35"/>
    <mergeCell ref="A46:B46"/>
    <mergeCell ref="A55:C55"/>
    <mergeCell ref="B57:C57"/>
    <mergeCell ref="B58:C58"/>
    <mergeCell ref="B59:C59"/>
    <mergeCell ref="B60:C60"/>
    <mergeCell ref="A61:C61"/>
    <mergeCell ref="A63:D63"/>
    <mergeCell ref="A71:B71"/>
    <mergeCell ref="A73:D73"/>
    <mergeCell ref="A98:D98"/>
    <mergeCell ref="A84:C84"/>
    <mergeCell ref="B86:C86"/>
    <mergeCell ref="B87:C87"/>
    <mergeCell ref="B88:C88"/>
    <mergeCell ref="A89:C89"/>
    <mergeCell ref="A91:D91"/>
    <mergeCell ref="B92:C92"/>
    <mergeCell ref="B93:C93"/>
    <mergeCell ref="B95:C95"/>
    <mergeCell ref="B96:C96"/>
    <mergeCell ref="A97:C97"/>
    <mergeCell ref="B118:C118"/>
    <mergeCell ref="A99:D99"/>
    <mergeCell ref="A103:B103"/>
    <mergeCell ref="B105:D105"/>
    <mergeCell ref="A109:B109"/>
    <mergeCell ref="A110:B110"/>
    <mergeCell ref="A112:D112"/>
    <mergeCell ref="A113:C113"/>
    <mergeCell ref="B114:C114"/>
    <mergeCell ref="B115:C115"/>
    <mergeCell ref="B116:C116"/>
    <mergeCell ref="B117:C117"/>
    <mergeCell ref="A126:C126"/>
    <mergeCell ref="B128:D128"/>
    <mergeCell ref="A119:C119"/>
    <mergeCell ref="B120:C120"/>
    <mergeCell ref="A121:C121"/>
    <mergeCell ref="A123:D123"/>
    <mergeCell ref="B124:C124"/>
    <mergeCell ref="B125:C125"/>
  </mergeCells>
  <pageMargins left="0.59055118110236227" right="0.59055118110236227" top="0.19685039370078741" bottom="0.19685039370078741" header="0" footer="0"/>
  <pageSetup paperSize="9" scale="8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133"/>
  <sheetViews>
    <sheetView showGridLines="0" workbookViewId="0">
      <selection activeCell="C14" sqref="C14"/>
    </sheetView>
  </sheetViews>
  <sheetFormatPr defaultColWidth="9.140625" defaultRowHeight="15" x14ac:dyDescent="0.25"/>
  <cols>
    <col min="1" max="1" width="7.140625" style="12" customWidth="1"/>
    <col min="2" max="2" width="71.28515625" style="12" customWidth="1"/>
    <col min="3" max="3" width="11.7109375" style="12" customWidth="1"/>
    <col min="4" max="4" width="18.85546875" style="111" customWidth="1"/>
    <col min="5" max="5" width="8.42578125" style="12" customWidth="1"/>
    <col min="6" max="6" width="13.5703125" style="12" customWidth="1"/>
    <col min="7" max="7" width="15.85546875" style="12" customWidth="1"/>
    <col min="8" max="8" width="9.5703125" style="12" bestFit="1" customWidth="1"/>
    <col min="9" max="10" width="9.140625" style="33"/>
    <col min="11" max="11" width="9.5703125" style="33" bestFit="1" customWidth="1"/>
    <col min="12" max="14" width="9.140625" style="33"/>
    <col min="15" max="16384" width="9.140625" style="12"/>
  </cols>
  <sheetData>
    <row r="1" spans="1:14" s="26" customFormat="1" x14ac:dyDescent="0.25">
      <c r="B1" s="27"/>
      <c r="D1" s="102"/>
      <c r="E1" s="12"/>
      <c r="I1" s="33"/>
      <c r="J1" s="33"/>
      <c r="K1" s="33"/>
      <c r="L1" s="33"/>
      <c r="M1" s="33"/>
      <c r="N1" s="33"/>
    </row>
    <row r="2" spans="1:14" s="26" customFormat="1" x14ac:dyDescent="0.25">
      <c r="B2" s="27"/>
      <c r="D2" s="102"/>
      <c r="E2" s="12"/>
      <c r="I2" s="33"/>
      <c r="J2" s="33"/>
      <c r="K2" s="33"/>
      <c r="L2" s="33"/>
      <c r="M2" s="33"/>
      <c r="N2" s="33"/>
    </row>
    <row r="3" spans="1:14" s="26" customFormat="1" ht="18.75" x14ac:dyDescent="0.25">
      <c r="B3" s="350" t="s">
        <v>0</v>
      </c>
      <c r="C3" s="350"/>
      <c r="D3" s="102"/>
      <c r="E3" s="12"/>
      <c r="I3" s="33"/>
      <c r="J3" s="33"/>
      <c r="K3" s="33"/>
      <c r="L3" s="33"/>
      <c r="M3" s="33"/>
      <c r="N3" s="33"/>
    </row>
    <row r="4" spans="1:14" s="26" customFormat="1" ht="15.75" x14ac:dyDescent="0.25">
      <c r="B4" s="351" t="s">
        <v>1</v>
      </c>
      <c r="C4" s="351"/>
      <c r="D4" s="102"/>
      <c r="E4" s="12"/>
      <c r="I4" s="33"/>
      <c r="J4" s="33"/>
      <c r="K4" s="33"/>
      <c r="L4" s="33"/>
      <c r="M4" s="33"/>
      <c r="N4" s="33"/>
    </row>
    <row r="5" spans="1:14" s="26" customFormat="1" x14ac:dyDescent="0.25">
      <c r="B5" s="352" t="s">
        <v>117</v>
      </c>
      <c r="C5" s="352"/>
      <c r="D5" s="102"/>
      <c r="E5" s="12"/>
      <c r="I5" s="33"/>
      <c r="J5" s="33"/>
      <c r="K5" s="33"/>
      <c r="L5" s="33"/>
      <c r="M5" s="33"/>
      <c r="N5" s="33"/>
    </row>
    <row r="6" spans="1:14" s="26" customFormat="1" x14ac:dyDescent="0.25">
      <c r="B6" s="352" t="s">
        <v>109</v>
      </c>
      <c r="C6" s="352"/>
      <c r="D6" s="102"/>
      <c r="E6" s="12"/>
      <c r="I6" s="33"/>
      <c r="J6" s="33"/>
      <c r="K6" s="33"/>
      <c r="L6" s="33"/>
      <c r="M6" s="33"/>
      <c r="N6" s="33"/>
    </row>
    <row r="7" spans="1:14" s="26" customFormat="1" x14ac:dyDescent="0.25">
      <c r="B7" s="121"/>
      <c r="C7" s="121"/>
      <c r="D7" s="102"/>
      <c r="E7" s="12"/>
      <c r="I7" s="33"/>
      <c r="J7" s="33"/>
      <c r="K7" s="33"/>
      <c r="L7" s="33"/>
      <c r="M7" s="33"/>
      <c r="N7" s="33"/>
    </row>
    <row r="8" spans="1:14" s="26" customFormat="1" x14ac:dyDescent="0.25">
      <c r="A8" s="353" t="s">
        <v>2</v>
      </c>
      <c r="B8" s="353"/>
      <c r="C8" s="122"/>
      <c r="D8" s="103"/>
      <c r="E8" s="12"/>
      <c r="I8" s="33"/>
      <c r="J8" s="33"/>
      <c r="K8" s="33"/>
      <c r="L8" s="33"/>
      <c r="M8" s="33"/>
      <c r="N8" s="33"/>
    </row>
    <row r="9" spans="1:14" s="26" customFormat="1" x14ac:dyDescent="0.25">
      <c r="A9" s="353" t="s">
        <v>3</v>
      </c>
      <c r="B9" s="353"/>
      <c r="C9" s="122"/>
      <c r="D9" s="103"/>
      <c r="E9" s="12"/>
      <c r="I9" s="33"/>
      <c r="J9" s="33"/>
      <c r="K9" s="33"/>
      <c r="L9" s="33"/>
      <c r="M9" s="33"/>
      <c r="N9" s="33"/>
    </row>
    <row r="11" spans="1:14" x14ac:dyDescent="0.25">
      <c r="A11" s="354" t="s">
        <v>4</v>
      </c>
      <c r="B11" s="355"/>
      <c r="C11" s="356"/>
      <c r="D11" s="357"/>
    </row>
    <row r="12" spans="1:14" x14ac:dyDescent="0.25">
      <c r="A12" s="125">
        <v>1</v>
      </c>
      <c r="B12" s="30" t="s">
        <v>5</v>
      </c>
      <c r="C12" s="358" t="s">
        <v>118</v>
      </c>
      <c r="D12" s="359"/>
    </row>
    <row r="13" spans="1:14" x14ac:dyDescent="0.25">
      <c r="A13" s="125">
        <v>2</v>
      </c>
      <c r="B13" s="30" t="s">
        <v>6</v>
      </c>
      <c r="C13" s="358">
        <v>0</v>
      </c>
      <c r="D13" s="359"/>
    </row>
    <row r="14" spans="1:14" s="28" customFormat="1" ht="8.25" x14ac:dyDescent="0.25">
      <c r="B14" s="29"/>
      <c r="D14" s="104"/>
      <c r="E14" s="57"/>
      <c r="I14" s="61"/>
      <c r="J14" s="61"/>
      <c r="K14" s="61"/>
      <c r="L14" s="61"/>
      <c r="M14" s="61"/>
      <c r="N14" s="61"/>
    </row>
    <row r="15" spans="1:14" x14ac:dyDescent="0.25">
      <c r="A15" s="360" t="s">
        <v>7</v>
      </c>
      <c r="B15" s="360"/>
      <c r="C15" s="360"/>
      <c r="D15" s="360"/>
    </row>
    <row r="16" spans="1:14" x14ac:dyDescent="0.25">
      <c r="A16" s="25">
        <v>1</v>
      </c>
      <c r="B16" s="14" t="s">
        <v>8</v>
      </c>
      <c r="C16" s="361"/>
      <c r="D16" s="362"/>
      <c r="F16" s="2"/>
      <c r="G16" s="31"/>
      <c r="H16" s="32"/>
    </row>
    <row r="17" spans="1:13" x14ac:dyDescent="0.25">
      <c r="A17" s="25">
        <v>2</v>
      </c>
      <c r="B17" s="14" t="s">
        <v>9</v>
      </c>
      <c r="C17" s="348" t="s">
        <v>116</v>
      </c>
      <c r="D17" s="349"/>
      <c r="F17" s="2"/>
      <c r="G17" s="31"/>
      <c r="H17" s="32"/>
    </row>
    <row r="18" spans="1:13" x14ac:dyDescent="0.25">
      <c r="A18" s="25">
        <v>3</v>
      </c>
      <c r="B18" s="14" t="s">
        <v>10</v>
      </c>
      <c r="C18" s="345"/>
      <c r="D18" s="346"/>
      <c r="J18" s="347"/>
      <c r="K18" s="347"/>
      <c r="L18" s="347"/>
      <c r="M18" s="347"/>
    </row>
    <row r="19" spans="1:13" x14ac:dyDescent="0.25">
      <c r="A19" s="25">
        <v>4</v>
      </c>
      <c r="B19" s="14" t="s">
        <v>11</v>
      </c>
      <c r="C19" s="345"/>
      <c r="D19" s="346"/>
    </row>
    <row r="20" spans="1:13" ht="15.75" thickBot="1" x14ac:dyDescent="0.3">
      <c r="D20" s="124"/>
    </row>
    <row r="21" spans="1:13" x14ac:dyDescent="0.25">
      <c r="A21" s="315" t="s">
        <v>12</v>
      </c>
      <c r="B21" s="316"/>
      <c r="C21" s="316"/>
      <c r="D21" s="317"/>
    </row>
    <row r="22" spans="1:13" x14ac:dyDescent="0.25">
      <c r="A22" s="118" t="s">
        <v>13</v>
      </c>
      <c r="B22" s="335" t="s">
        <v>14</v>
      </c>
      <c r="C22" s="331"/>
      <c r="D22" s="38" t="s">
        <v>15</v>
      </c>
    </row>
    <row r="23" spans="1:13" x14ac:dyDescent="0.25">
      <c r="A23" s="24" t="s">
        <v>16</v>
      </c>
      <c r="B23" s="320" t="s">
        <v>17</v>
      </c>
      <c r="C23" s="344"/>
      <c r="D23" s="88">
        <v>0</v>
      </c>
    </row>
    <row r="24" spans="1:13" x14ac:dyDescent="0.25">
      <c r="A24" s="24" t="s">
        <v>18</v>
      </c>
      <c r="B24" s="320" t="s">
        <v>19</v>
      </c>
      <c r="C24" s="344"/>
      <c r="D24" s="88">
        <v>0</v>
      </c>
    </row>
    <row r="25" spans="1:13" x14ac:dyDescent="0.25">
      <c r="A25" s="24" t="s">
        <v>20</v>
      </c>
      <c r="B25" s="320" t="s">
        <v>21</v>
      </c>
      <c r="C25" s="344"/>
      <c r="D25" s="88">
        <v>0</v>
      </c>
    </row>
    <row r="26" spans="1:13" x14ac:dyDescent="0.25">
      <c r="A26" s="24" t="s">
        <v>22</v>
      </c>
      <c r="B26" s="320" t="s">
        <v>23</v>
      </c>
      <c r="C26" s="344"/>
      <c r="D26" s="88">
        <v>0</v>
      </c>
    </row>
    <row r="27" spans="1:13" ht="15.75" customHeight="1" thickBot="1" x14ac:dyDescent="0.3">
      <c r="A27" s="308" t="s">
        <v>24</v>
      </c>
      <c r="B27" s="309"/>
      <c r="C27" s="309"/>
      <c r="D27" s="51">
        <f>SUM(D23:D26)</f>
        <v>0</v>
      </c>
    </row>
    <row r="28" spans="1:13" ht="15.75" thickBot="1" x14ac:dyDescent="0.3">
      <c r="B28" s="3"/>
      <c r="C28" s="3"/>
      <c r="D28" s="120"/>
    </row>
    <row r="29" spans="1:13" x14ac:dyDescent="0.25">
      <c r="A29" s="315" t="s">
        <v>25</v>
      </c>
      <c r="B29" s="316"/>
      <c r="C29" s="316"/>
      <c r="D29" s="317"/>
    </row>
    <row r="30" spans="1:13" ht="30" x14ac:dyDescent="0.25">
      <c r="A30" s="118" t="s">
        <v>26</v>
      </c>
      <c r="B30" s="123" t="s">
        <v>27</v>
      </c>
      <c r="C30" s="119" t="s">
        <v>28</v>
      </c>
      <c r="D30" s="38" t="s">
        <v>15</v>
      </c>
    </row>
    <row r="31" spans="1:13" x14ac:dyDescent="0.25">
      <c r="A31" s="24" t="s">
        <v>16</v>
      </c>
      <c r="B31" s="14" t="s">
        <v>29</v>
      </c>
      <c r="C31" s="7">
        <v>8.3299999999999999E-2</v>
      </c>
      <c r="D31" s="52">
        <f>C31*D27</f>
        <v>0</v>
      </c>
    </row>
    <row r="32" spans="1:13" x14ac:dyDescent="0.25">
      <c r="A32" s="24" t="s">
        <v>18</v>
      </c>
      <c r="B32" s="14" t="s">
        <v>30</v>
      </c>
      <c r="C32" s="6">
        <v>0.121</v>
      </c>
      <c r="D32" s="50">
        <f>C32*D27</f>
        <v>0</v>
      </c>
    </row>
    <row r="33" spans="1:14" ht="15" customHeight="1" x14ac:dyDescent="0.25">
      <c r="A33" s="312" t="s">
        <v>31</v>
      </c>
      <c r="B33" s="313"/>
      <c r="C33" s="39">
        <f>SUM(C31:C32)</f>
        <v>0.20429999999999998</v>
      </c>
      <c r="D33" s="81">
        <f>SUM(D31:D32)</f>
        <v>0</v>
      </c>
    </row>
    <row r="34" spans="1:14" ht="15" customHeight="1" x14ac:dyDescent="0.25">
      <c r="A34" s="24" t="s">
        <v>20</v>
      </c>
      <c r="B34" s="14" t="s">
        <v>32</v>
      </c>
      <c r="C34" s="6">
        <f>C46</f>
        <v>0.33800000000000002</v>
      </c>
      <c r="D34" s="50">
        <f>C34*D33</f>
        <v>0</v>
      </c>
    </row>
    <row r="35" spans="1:14" x14ac:dyDescent="0.25">
      <c r="A35" s="312" t="s">
        <v>24</v>
      </c>
      <c r="B35" s="313"/>
      <c r="C35" s="334"/>
      <c r="D35" s="47">
        <f>D34+D33</f>
        <v>0</v>
      </c>
    </row>
    <row r="36" spans="1:14" s="41" customFormat="1" ht="5.25" x14ac:dyDescent="0.25">
      <c r="A36" s="42"/>
      <c r="B36" s="43"/>
      <c r="C36" s="44"/>
      <c r="D36" s="105"/>
      <c r="E36" s="58"/>
      <c r="I36" s="62"/>
      <c r="J36" s="62"/>
      <c r="K36" s="62"/>
      <c r="L36" s="62"/>
      <c r="M36" s="62"/>
      <c r="N36" s="62"/>
    </row>
    <row r="37" spans="1:14" ht="30" x14ac:dyDescent="0.25">
      <c r="A37" s="118" t="s">
        <v>33</v>
      </c>
      <c r="B37" s="123" t="s">
        <v>34</v>
      </c>
      <c r="C37" s="119" t="s">
        <v>28</v>
      </c>
      <c r="D37" s="38" t="s">
        <v>15</v>
      </c>
    </row>
    <row r="38" spans="1:14" x14ac:dyDescent="0.25">
      <c r="A38" s="24" t="s">
        <v>16</v>
      </c>
      <c r="B38" s="14" t="s">
        <v>35</v>
      </c>
      <c r="C38" s="6">
        <v>0.2</v>
      </c>
      <c r="D38" s="53">
        <f>C38*D27</f>
        <v>0</v>
      </c>
    </row>
    <row r="39" spans="1:14" x14ac:dyDescent="0.25">
      <c r="A39" s="24" t="s">
        <v>18</v>
      </c>
      <c r="B39" s="14" t="s">
        <v>36</v>
      </c>
      <c r="C39" s="6">
        <v>2.5000000000000001E-2</v>
      </c>
      <c r="D39" s="53">
        <f>C39*D27</f>
        <v>0</v>
      </c>
    </row>
    <row r="40" spans="1:14" x14ac:dyDescent="0.25">
      <c r="A40" s="24" t="s">
        <v>20</v>
      </c>
      <c r="B40" s="14" t="s">
        <v>37</v>
      </c>
      <c r="C40" s="99"/>
      <c r="D40" s="54">
        <f>C40*D27</f>
        <v>0</v>
      </c>
    </row>
    <row r="41" spans="1:14" x14ac:dyDescent="0.25">
      <c r="A41" s="24" t="s">
        <v>22</v>
      </c>
      <c r="B41" s="14" t="s">
        <v>38</v>
      </c>
      <c r="C41" s="6">
        <v>1.4999999999999999E-2</v>
      </c>
      <c r="D41" s="53">
        <f>C41*D27</f>
        <v>0</v>
      </c>
    </row>
    <row r="42" spans="1:14" x14ac:dyDescent="0.25">
      <c r="A42" s="24" t="s">
        <v>39</v>
      </c>
      <c r="B42" s="14" t="s">
        <v>40</v>
      </c>
      <c r="C42" s="6">
        <v>0.01</v>
      </c>
      <c r="D42" s="53">
        <f>C42*D27</f>
        <v>0</v>
      </c>
    </row>
    <row r="43" spans="1:14" x14ac:dyDescent="0.25">
      <c r="A43" s="24" t="s">
        <v>41</v>
      </c>
      <c r="B43" s="14" t="s">
        <v>42</v>
      </c>
      <c r="C43" s="6">
        <v>6.0000000000000001E-3</v>
      </c>
      <c r="D43" s="53">
        <f>C43*D27</f>
        <v>0</v>
      </c>
    </row>
    <row r="44" spans="1:14" x14ac:dyDescent="0.25">
      <c r="A44" s="24" t="s">
        <v>43</v>
      </c>
      <c r="B44" s="14" t="s">
        <v>44</v>
      </c>
      <c r="C44" s="6">
        <v>2E-3</v>
      </c>
      <c r="D44" s="53">
        <f>C44*D27</f>
        <v>0</v>
      </c>
    </row>
    <row r="45" spans="1:14" x14ac:dyDescent="0.25">
      <c r="A45" s="24" t="s">
        <v>45</v>
      </c>
      <c r="B45" s="14" t="s">
        <v>46</v>
      </c>
      <c r="C45" s="6">
        <v>0.08</v>
      </c>
      <c r="D45" s="53">
        <f>C45*D27</f>
        <v>0</v>
      </c>
    </row>
    <row r="46" spans="1:14" x14ac:dyDescent="0.25">
      <c r="A46" s="340" t="s">
        <v>24</v>
      </c>
      <c r="B46" s="341"/>
      <c r="C46" s="39">
        <f>SUM(C38:C45)</f>
        <v>0.33800000000000002</v>
      </c>
      <c r="D46" s="47">
        <f>SUM(D38:D45)</f>
        <v>0</v>
      </c>
    </row>
    <row r="47" spans="1:14" s="41" customFormat="1" ht="5.25" x14ac:dyDescent="0.25">
      <c r="A47" s="42"/>
      <c r="B47" s="43"/>
      <c r="C47" s="44"/>
      <c r="D47" s="105"/>
      <c r="E47" s="58"/>
      <c r="I47" s="62"/>
      <c r="J47" s="62"/>
      <c r="K47" s="62"/>
      <c r="L47" s="62"/>
      <c r="M47" s="62"/>
      <c r="N47" s="62"/>
    </row>
    <row r="48" spans="1:14" x14ac:dyDescent="0.25">
      <c r="A48" s="118" t="s">
        <v>47</v>
      </c>
      <c r="B48" s="116" t="s">
        <v>48</v>
      </c>
      <c r="C48" s="119" t="s">
        <v>49</v>
      </c>
      <c r="D48" s="40" t="s">
        <v>15</v>
      </c>
    </row>
    <row r="49" spans="1:14" x14ac:dyDescent="0.25">
      <c r="A49" s="24" t="s">
        <v>16</v>
      </c>
      <c r="B49" s="14" t="s">
        <v>50</v>
      </c>
      <c r="C49" s="21" t="s">
        <v>51</v>
      </c>
      <c r="D49" s="106">
        <v>0</v>
      </c>
      <c r="E49" s="59"/>
    </row>
    <row r="50" spans="1:14" x14ac:dyDescent="0.25">
      <c r="A50" s="19" t="s">
        <v>18</v>
      </c>
      <c r="B50" s="15" t="s">
        <v>52</v>
      </c>
      <c r="C50" s="22" t="s">
        <v>51</v>
      </c>
      <c r="D50" s="89">
        <v>0</v>
      </c>
    </row>
    <row r="51" spans="1:14" x14ac:dyDescent="0.25">
      <c r="A51" s="24" t="s">
        <v>20</v>
      </c>
      <c r="B51" s="14" t="s">
        <v>53</v>
      </c>
      <c r="C51" s="25" t="s">
        <v>54</v>
      </c>
      <c r="D51" s="90">
        <v>0</v>
      </c>
    </row>
    <row r="52" spans="1:14" x14ac:dyDescent="0.25">
      <c r="A52" s="24" t="s">
        <v>22</v>
      </c>
      <c r="B52" s="14" t="s">
        <v>55</v>
      </c>
      <c r="C52" s="25" t="s">
        <v>54</v>
      </c>
      <c r="D52" s="90">
        <v>0</v>
      </c>
    </row>
    <row r="53" spans="1:14" x14ac:dyDescent="0.25">
      <c r="A53" s="24" t="s">
        <v>39</v>
      </c>
      <c r="B53" s="14" t="s">
        <v>56</v>
      </c>
      <c r="C53" s="25" t="s">
        <v>54</v>
      </c>
      <c r="D53" s="90">
        <v>0</v>
      </c>
    </row>
    <row r="54" spans="1:14" x14ac:dyDescent="0.25">
      <c r="A54" s="24" t="s">
        <v>41</v>
      </c>
      <c r="B54" s="14" t="s">
        <v>23</v>
      </c>
      <c r="C54" s="14"/>
      <c r="D54" s="91">
        <v>0</v>
      </c>
    </row>
    <row r="55" spans="1:14" x14ac:dyDescent="0.25">
      <c r="A55" s="312" t="s">
        <v>24</v>
      </c>
      <c r="B55" s="313"/>
      <c r="C55" s="334"/>
      <c r="D55" s="47">
        <f>SUM(D49:D54)</f>
        <v>0</v>
      </c>
    </row>
    <row r="56" spans="1:14" s="41" customFormat="1" ht="5.25" x14ac:dyDescent="0.25">
      <c r="A56" s="42"/>
      <c r="B56" s="43"/>
      <c r="C56" s="44"/>
      <c r="D56" s="105"/>
      <c r="E56" s="58"/>
      <c r="I56" s="62"/>
      <c r="J56" s="62"/>
      <c r="K56" s="62"/>
      <c r="L56" s="62"/>
      <c r="M56" s="62"/>
      <c r="N56" s="62"/>
    </row>
    <row r="57" spans="1:14" ht="15" customHeight="1" x14ac:dyDescent="0.25">
      <c r="A57" s="113">
        <v>2</v>
      </c>
      <c r="B57" s="335" t="s">
        <v>57</v>
      </c>
      <c r="C57" s="331"/>
      <c r="D57" s="38" t="s">
        <v>15</v>
      </c>
    </row>
    <row r="58" spans="1:14" x14ac:dyDescent="0.25">
      <c r="A58" s="23" t="s">
        <v>26</v>
      </c>
      <c r="B58" s="342" t="s">
        <v>27</v>
      </c>
      <c r="C58" s="343"/>
      <c r="D58" s="50">
        <f>D35</f>
        <v>0</v>
      </c>
    </row>
    <row r="59" spans="1:14" ht="30" customHeight="1" x14ac:dyDescent="0.25">
      <c r="A59" s="23" t="s">
        <v>33</v>
      </c>
      <c r="B59" s="320" t="s">
        <v>34</v>
      </c>
      <c r="C59" s="344"/>
      <c r="D59" s="50">
        <f>D46</f>
        <v>0</v>
      </c>
    </row>
    <row r="60" spans="1:14" x14ac:dyDescent="0.25">
      <c r="A60" s="23" t="s">
        <v>47</v>
      </c>
      <c r="B60" s="320" t="s">
        <v>48</v>
      </c>
      <c r="C60" s="344"/>
      <c r="D60" s="50">
        <f>D55</f>
        <v>0</v>
      </c>
    </row>
    <row r="61" spans="1:14" ht="15.75" thickBot="1" x14ac:dyDescent="0.3">
      <c r="A61" s="308" t="s">
        <v>24</v>
      </c>
      <c r="B61" s="309"/>
      <c r="C61" s="309"/>
      <c r="D61" s="51">
        <f>SUM(D55:D60)</f>
        <v>0</v>
      </c>
    </row>
    <row r="62" spans="1:14" ht="15.75" thickBot="1" x14ac:dyDescent="0.3">
      <c r="D62" s="124"/>
    </row>
    <row r="63" spans="1:14" x14ac:dyDescent="0.25">
      <c r="A63" s="315" t="s">
        <v>58</v>
      </c>
      <c r="B63" s="316"/>
      <c r="C63" s="316"/>
      <c r="D63" s="317"/>
    </row>
    <row r="64" spans="1:14" ht="30" x14ac:dyDescent="0.25">
      <c r="A64" s="118">
        <v>3</v>
      </c>
      <c r="B64" s="117" t="s">
        <v>59</v>
      </c>
      <c r="C64" s="119" t="s">
        <v>28</v>
      </c>
      <c r="D64" s="38" t="s">
        <v>15</v>
      </c>
    </row>
    <row r="65" spans="1:4" x14ac:dyDescent="0.25">
      <c r="A65" s="24" t="s">
        <v>16</v>
      </c>
      <c r="B65" s="4" t="s">
        <v>60</v>
      </c>
      <c r="C65" s="92"/>
      <c r="D65" s="50">
        <f>C65*$D$27</f>
        <v>0</v>
      </c>
    </row>
    <row r="66" spans="1:4" x14ac:dyDescent="0.25">
      <c r="A66" s="24" t="s">
        <v>18</v>
      </c>
      <c r="B66" s="4" t="s">
        <v>61</v>
      </c>
      <c r="C66" s="92"/>
      <c r="D66" s="50">
        <f t="shared" ref="D66:D70" si="0">C66*$D$27</f>
        <v>0</v>
      </c>
    </row>
    <row r="67" spans="1:4" x14ac:dyDescent="0.25">
      <c r="A67" s="24" t="s">
        <v>20</v>
      </c>
      <c r="B67" s="4" t="s">
        <v>62</v>
      </c>
      <c r="C67" s="92"/>
      <c r="D67" s="50">
        <f t="shared" si="0"/>
        <v>0</v>
      </c>
    </row>
    <row r="68" spans="1:4" x14ac:dyDescent="0.25">
      <c r="A68" s="24" t="s">
        <v>22</v>
      </c>
      <c r="B68" s="4" t="s">
        <v>63</v>
      </c>
      <c r="C68" s="92"/>
      <c r="D68" s="50">
        <f t="shared" si="0"/>
        <v>0</v>
      </c>
    </row>
    <row r="69" spans="1:4" ht="30" x14ac:dyDescent="0.25">
      <c r="A69" s="24" t="s">
        <v>39</v>
      </c>
      <c r="B69" s="4" t="s">
        <v>64</v>
      </c>
      <c r="C69" s="92"/>
      <c r="D69" s="50">
        <f t="shared" si="0"/>
        <v>0</v>
      </c>
    </row>
    <row r="70" spans="1:4" x14ac:dyDescent="0.25">
      <c r="A70" s="24" t="s">
        <v>41</v>
      </c>
      <c r="B70" s="4" t="s">
        <v>65</v>
      </c>
      <c r="C70" s="92"/>
      <c r="D70" s="50">
        <f t="shared" si="0"/>
        <v>0</v>
      </c>
    </row>
    <row r="71" spans="1:4" ht="15.75" thickBot="1" x14ac:dyDescent="0.3">
      <c r="A71" s="308" t="s">
        <v>24</v>
      </c>
      <c r="B71" s="310"/>
      <c r="C71" s="45">
        <f>SUM(C65:C70)</f>
        <v>0</v>
      </c>
      <c r="D71" s="51">
        <f>SUM(D65:D70)</f>
        <v>0</v>
      </c>
    </row>
    <row r="72" spans="1:4" ht="15.75" thickBot="1" x14ac:dyDescent="0.3">
      <c r="A72" s="5"/>
      <c r="B72" s="13"/>
      <c r="C72" s="16"/>
      <c r="D72" s="17"/>
    </row>
    <row r="73" spans="1:4" x14ac:dyDescent="0.25">
      <c r="A73" s="315" t="s">
        <v>66</v>
      </c>
      <c r="B73" s="316"/>
      <c r="C73" s="316"/>
      <c r="D73" s="317"/>
    </row>
    <row r="74" spans="1:4" ht="30" x14ac:dyDescent="0.25">
      <c r="A74" s="118" t="s">
        <v>67</v>
      </c>
      <c r="B74" s="119" t="s">
        <v>68</v>
      </c>
      <c r="C74" s="119" t="s">
        <v>28</v>
      </c>
      <c r="D74" s="38" t="s">
        <v>15</v>
      </c>
    </row>
    <row r="75" spans="1:4" x14ac:dyDescent="0.25">
      <c r="A75" s="24" t="s">
        <v>16</v>
      </c>
      <c r="B75" s="14" t="s">
        <v>69</v>
      </c>
      <c r="C75" s="93"/>
      <c r="D75" s="50">
        <v>0</v>
      </c>
    </row>
    <row r="76" spans="1:4" x14ac:dyDescent="0.25">
      <c r="A76" s="24" t="s">
        <v>18</v>
      </c>
      <c r="B76" s="14" t="s">
        <v>70</v>
      </c>
      <c r="C76" s="93"/>
      <c r="D76" s="50">
        <v>0</v>
      </c>
    </row>
    <row r="77" spans="1:4" x14ac:dyDescent="0.25">
      <c r="A77" s="24" t="s">
        <v>20</v>
      </c>
      <c r="B77" s="14" t="s">
        <v>71</v>
      </c>
      <c r="C77" s="93"/>
      <c r="D77" s="50">
        <v>0</v>
      </c>
    </row>
    <row r="78" spans="1:4" x14ac:dyDescent="0.25">
      <c r="A78" s="24" t="s">
        <v>22</v>
      </c>
      <c r="B78" s="14" t="s">
        <v>72</v>
      </c>
      <c r="C78" s="93"/>
      <c r="D78" s="50">
        <v>0</v>
      </c>
    </row>
    <row r="79" spans="1:4" x14ac:dyDescent="0.25">
      <c r="A79" s="24" t="s">
        <v>39</v>
      </c>
      <c r="B79" s="14" t="s">
        <v>73</v>
      </c>
      <c r="C79" s="93"/>
      <c r="D79" s="50">
        <v>0</v>
      </c>
    </row>
    <row r="80" spans="1:4" x14ac:dyDescent="0.25">
      <c r="A80" s="340" t="s">
        <v>24</v>
      </c>
      <c r="B80" s="341"/>
      <c r="C80" s="46"/>
      <c r="D80" s="47">
        <f>SUM(D75:D79)</f>
        <v>0</v>
      </c>
    </row>
    <row r="81" spans="1:14" s="41" customFormat="1" ht="5.25" x14ac:dyDescent="0.25">
      <c r="A81" s="42"/>
      <c r="B81" s="43"/>
      <c r="C81" s="44"/>
      <c r="D81" s="105"/>
      <c r="E81" s="58"/>
      <c r="I81" s="62"/>
      <c r="J81" s="62"/>
      <c r="K81" s="62"/>
      <c r="L81" s="62"/>
      <c r="M81" s="62"/>
      <c r="N81" s="62"/>
    </row>
    <row r="82" spans="1:14" x14ac:dyDescent="0.25">
      <c r="A82" s="118" t="s">
        <v>74</v>
      </c>
      <c r="B82" s="119" t="s">
        <v>75</v>
      </c>
      <c r="C82" s="48"/>
      <c r="D82" s="38" t="s">
        <v>15</v>
      </c>
    </row>
    <row r="83" spans="1:14" x14ac:dyDescent="0.25">
      <c r="A83" s="24" t="s">
        <v>16</v>
      </c>
      <c r="B83" s="14" t="s">
        <v>76</v>
      </c>
      <c r="C83" s="94"/>
      <c r="D83" s="50">
        <v>0</v>
      </c>
    </row>
    <row r="84" spans="1:14" ht="15" customHeight="1" x14ac:dyDescent="0.25">
      <c r="A84" s="312" t="s">
        <v>24</v>
      </c>
      <c r="B84" s="313"/>
      <c r="C84" s="334"/>
      <c r="D84" s="47">
        <f>SUM(D83)</f>
        <v>0</v>
      </c>
    </row>
    <row r="85" spans="1:14" s="41" customFormat="1" ht="5.25" x14ac:dyDescent="0.25">
      <c r="A85" s="42"/>
      <c r="B85" s="43"/>
      <c r="C85" s="44"/>
      <c r="D85" s="105"/>
      <c r="E85" s="58"/>
      <c r="I85" s="62"/>
      <c r="J85" s="62"/>
      <c r="K85" s="62"/>
      <c r="L85" s="62"/>
      <c r="M85" s="62"/>
      <c r="N85" s="62"/>
    </row>
    <row r="86" spans="1:14" ht="15" customHeight="1" x14ac:dyDescent="0.25">
      <c r="A86" s="113">
        <v>4</v>
      </c>
      <c r="B86" s="335" t="s">
        <v>77</v>
      </c>
      <c r="C86" s="332"/>
      <c r="D86" s="38" t="s">
        <v>15</v>
      </c>
      <c r="F86" s="49"/>
    </row>
    <row r="87" spans="1:14" x14ac:dyDescent="0.25">
      <c r="A87" s="23" t="s">
        <v>67</v>
      </c>
      <c r="B87" s="336" t="s">
        <v>78</v>
      </c>
      <c r="C87" s="337"/>
      <c r="D87" s="107">
        <f>D80</f>
        <v>0</v>
      </c>
    </row>
    <row r="88" spans="1:14" x14ac:dyDescent="0.25">
      <c r="A88" s="23" t="s">
        <v>74</v>
      </c>
      <c r="B88" s="336" t="s">
        <v>75</v>
      </c>
      <c r="C88" s="338"/>
      <c r="D88" s="107">
        <f>D84</f>
        <v>0</v>
      </c>
    </row>
    <row r="89" spans="1:14" ht="15.75" thickBot="1" x14ac:dyDescent="0.3">
      <c r="A89" s="308" t="s">
        <v>24</v>
      </c>
      <c r="B89" s="309"/>
      <c r="C89" s="309"/>
      <c r="D89" s="51">
        <f>SUM(D87:D88)</f>
        <v>0</v>
      </c>
    </row>
    <row r="90" spans="1:14" s="34" customFormat="1" ht="15.75" thickBot="1" x14ac:dyDescent="0.3">
      <c r="A90" s="13"/>
      <c r="B90" s="13"/>
      <c r="C90" s="20"/>
      <c r="D90" s="20"/>
      <c r="E90" s="12"/>
      <c r="I90" s="33"/>
      <c r="J90" s="33"/>
      <c r="K90" s="33"/>
      <c r="L90" s="33"/>
      <c r="M90" s="33"/>
      <c r="N90" s="33"/>
    </row>
    <row r="91" spans="1:14" s="35" customFormat="1" x14ac:dyDescent="0.25">
      <c r="A91" s="315" t="s">
        <v>79</v>
      </c>
      <c r="B91" s="316"/>
      <c r="C91" s="316"/>
      <c r="D91" s="317"/>
      <c r="E91" s="33"/>
      <c r="I91" s="33"/>
      <c r="J91" s="33"/>
      <c r="K91" s="82"/>
      <c r="L91" s="33"/>
      <c r="M91" s="33"/>
      <c r="N91" s="33"/>
    </row>
    <row r="92" spans="1:14" x14ac:dyDescent="0.25">
      <c r="A92" s="118">
        <v>5</v>
      </c>
      <c r="B92" s="339" t="s">
        <v>80</v>
      </c>
      <c r="C92" s="334"/>
      <c r="D92" s="38" t="s">
        <v>15</v>
      </c>
      <c r="K92" s="31"/>
    </row>
    <row r="93" spans="1:14" x14ac:dyDescent="0.25">
      <c r="A93" s="24" t="s">
        <v>16</v>
      </c>
      <c r="B93" s="320" t="s">
        <v>81</v>
      </c>
      <c r="C93" s="321"/>
      <c r="D93" s="50" t="e">
        <f>nome_posto!#REF!</f>
        <v>#REF!</v>
      </c>
      <c r="K93" s="84"/>
      <c r="M93" s="31"/>
    </row>
    <row r="94" spans="1:14" x14ac:dyDescent="0.25">
      <c r="A94" s="24" t="s">
        <v>18</v>
      </c>
      <c r="B94" s="114" t="s">
        <v>82</v>
      </c>
      <c r="C94" s="115"/>
      <c r="D94" s="50" t="e">
        <f>nome_posto!#REF!</f>
        <v>#REF!</v>
      </c>
    </row>
    <row r="95" spans="1:14" x14ac:dyDescent="0.25">
      <c r="A95" s="24" t="s">
        <v>20</v>
      </c>
      <c r="B95" s="320" t="s">
        <v>83</v>
      </c>
      <c r="C95" s="321"/>
      <c r="D95" s="50" t="e">
        <f>nome_posto!#REF!</f>
        <v>#REF!</v>
      </c>
      <c r="K95" s="82"/>
    </row>
    <row r="96" spans="1:14" x14ac:dyDescent="0.25">
      <c r="A96" s="24" t="s">
        <v>22</v>
      </c>
      <c r="B96" s="320" t="s">
        <v>23</v>
      </c>
      <c r="C96" s="321"/>
      <c r="D96" s="50" t="e">
        <f>nome_posto!#REF!</f>
        <v>#REF!</v>
      </c>
      <c r="K96" s="82"/>
    </row>
    <row r="97" spans="1:14" ht="15.75" thickBot="1" x14ac:dyDescent="0.3">
      <c r="A97" s="308" t="s">
        <v>24</v>
      </c>
      <c r="B97" s="309"/>
      <c r="C97" s="310"/>
      <c r="D97" s="51" t="e">
        <f>SUM(D93:D96)</f>
        <v>#REF!</v>
      </c>
      <c r="K97" s="82"/>
    </row>
    <row r="98" spans="1:14" ht="15.75" thickBot="1" x14ac:dyDescent="0.3">
      <c r="A98" s="333"/>
      <c r="B98" s="333"/>
      <c r="C98" s="333"/>
      <c r="D98" s="333"/>
    </row>
    <row r="99" spans="1:14" s="36" customFormat="1" x14ac:dyDescent="0.25">
      <c r="A99" s="315" t="s">
        <v>84</v>
      </c>
      <c r="B99" s="316"/>
      <c r="C99" s="316"/>
      <c r="D99" s="317"/>
      <c r="I99" s="60"/>
      <c r="J99" s="60"/>
      <c r="K99" s="83"/>
      <c r="L99" s="60"/>
      <c r="M99" s="60"/>
      <c r="N99" s="60"/>
    </row>
    <row r="100" spans="1:14" ht="30" x14ac:dyDescent="0.25">
      <c r="A100" s="118">
        <v>6</v>
      </c>
      <c r="B100" s="119" t="s">
        <v>85</v>
      </c>
      <c r="C100" s="119" t="s">
        <v>28</v>
      </c>
      <c r="D100" s="38" t="s">
        <v>15</v>
      </c>
    </row>
    <row r="101" spans="1:14" x14ac:dyDescent="0.25">
      <c r="A101" s="24" t="s">
        <v>16</v>
      </c>
      <c r="B101" s="14" t="s">
        <v>86</v>
      </c>
      <c r="C101" s="92"/>
      <c r="D101" s="52" t="e">
        <f>C101*(D27+D61+D71+D89+D97)</f>
        <v>#REF!</v>
      </c>
      <c r="H101" s="32"/>
    </row>
    <row r="102" spans="1:14" x14ac:dyDescent="0.25">
      <c r="A102" s="24" t="s">
        <v>18</v>
      </c>
      <c r="B102" s="14" t="s">
        <v>87</v>
      </c>
      <c r="C102" s="92"/>
      <c r="D102" s="52" t="e">
        <f>C102*(D27+D61+D71+D89+D97+D101)</f>
        <v>#REF!</v>
      </c>
    </row>
    <row r="103" spans="1:14" ht="15" customHeight="1" x14ac:dyDescent="0.25">
      <c r="A103" s="322" t="s">
        <v>88</v>
      </c>
      <c r="B103" s="323"/>
      <c r="C103" s="56">
        <f>SUM(C101:C102)</f>
        <v>0</v>
      </c>
      <c r="D103" s="81" t="e">
        <f>SUM(D101:D102)</f>
        <v>#REF!</v>
      </c>
    </row>
    <row r="104" spans="1:14" s="41" customFormat="1" ht="5.25" x14ac:dyDescent="0.25">
      <c r="A104" s="42"/>
      <c r="B104" s="43"/>
      <c r="C104" s="44"/>
      <c r="D104" s="105"/>
      <c r="E104" s="58"/>
      <c r="I104" s="62"/>
      <c r="J104" s="62"/>
      <c r="K104" s="62"/>
      <c r="L104" s="62"/>
      <c r="M104" s="62"/>
      <c r="N104" s="62"/>
    </row>
    <row r="105" spans="1:14" x14ac:dyDescent="0.25">
      <c r="A105" s="55" t="s">
        <v>20</v>
      </c>
      <c r="B105" s="324" t="s">
        <v>89</v>
      </c>
      <c r="C105" s="325"/>
      <c r="D105" s="326"/>
    </row>
    <row r="106" spans="1:14" x14ac:dyDescent="0.25">
      <c r="A106" s="24" t="s">
        <v>90</v>
      </c>
      <c r="B106" s="14" t="s">
        <v>91</v>
      </c>
      <c r="C106" s="92"/>
      <c r="D106" s="50" t="e">
        <f>C106*(D27+D61+D71+D89+D97+D103)/(1-C109)</f>
        <v>#REF!</v>
      </c>
    </row>
    <row r="107" spans="1:14" x14ac:dyDescent="0.25">
      <c r="A107" s="24" t="s">
        <v>92</v>
      </c>
      <c r="B107" s="14" t="s">
        <v>93</v>
      </c>
      <c r="C107" s="92"/>
      <c r="D107" s="50" t="e">
        <f>C107*(D27+D61+D71+D89+D97+D103)/(1-C109)</f>
        <v>#REF!</v>
      </c>
    </row>
    <row r="108" spans="1:14" x14ac:dyDescent="0.25">
      <c r="A108" s="24" t="s">
        <v>94</v>
      </c>
      <c r="B108" s="14" t="s">
        <v>95</v>
      </c>
      <c r="C108" s="92"/>
      <c r="D108" s="50" t="e">
        <f>C108*(D27+D61+D71+D89+D97+D103)/(1-C109)</f>
        <v>#REF!</v>
      </c>
    </row>
    <row r="109" spans="1:14" x14ac:dyDescent="0.25">
      <c r="A109" s="322" t="s">
        <v>96</v>
      </c>
      <c r="B109" s="327"/>
      <c r="C109" s="56">
        <f>SUM(C106:C108)</f>
        <v>0</v>
      </c>
      <c r="D109" s="108" t="e">
        <f>SUM(D106:D108)</f>
        <v>#REF!</v>
      </c>
    </row>
    <row r="110" spans="1:14" ht="15.75" thickBot="1" x14ac:dyDescent="0.3">
      <c r="A110" s="328" t="s">
        <v>24</v>
      </c>
      <c r="B110" s="329"/>
      <c r="C110" s="45">
        <f>C103+C109</f>
        <v>0</v>
      </c>
      <c r="D110" s="51" t="e">
        <f>D103+D109</f>
        <v>#REF!</v>
      </c>
      <c r="E110" s="37"/>
    </row>
    <row r="111" spans="1:14" s="34" customFormat="1" ht="15.75" thickBot="1" x14ac:dyDescent="0.3">
      <c r="A111" s="18"/>
      <c r="B111" s="13"/>
      <c r="C111" s="16"/>
      <c r="D111" s="17"/>
      <c r="E111" s="37"/>
      <c r="I111" s="33"/>
      <c r="J111" s="33"/>
      <c r="K111" s="33"/>
      <c r="L111" s="33"/>
      <c r="M111" s="33"/>
      <c r="N111" s="33"/>
    </row>
    <row r="112" spans="1:14" ht="15" customHeight="1" x14ac:dyDescent="0.25">
      <c r="A112" s="315" t="s">
        <v>97</v>
      </c>
      <c r="B112" s="316"/>
      <c r="C112" s="316"/>
      <c r="D112" s="317"/>
      <c r="E112" s="37"/>
    </row>
    <row r="113" spans="1:14" ht="15" customHeight="1" x14ac:dyDescent="0.25">
      <c r="A113" s="330" t="s">
        <v>98</v>
      </c>
      <c r="B113" s="331"/>
      <c r="C113" s="332"/>
      <c r="D113" s="38" t="s">
        <v>15</v>
      </c>
    </row>
    <row r="114" spans="1:14" s="36" customFormat="1" x14ac:dyDescent="0.25">
      <c r="A114" s="23" t="s">
        <v>16</v>
      </c>
      <c r="B114" s="320" t="s">
        <v>12</v>
      </c>
      <c r="C114" s="321"/>
      <c r="D114" s="50">
        <f>D27</f>
        <v>0</v>
      </c>
      <c r="I114" s="60"/>
      <c r="J114" s="60"/>
      <c r="K114" s="60"/>
      <c r="L114" s="60"/>
      <c r="M114" s="60"/>
      <c r="N114" s="60"/>
    </row>
    <row r="115" spans="1:14" ht="15" customHeight="1" x14ac:dyDescent="0.25">
      <c r="A115" s="23" t="s">
        <v>18</v>
      </c>
      <c r="B115" s="320" t="s">
        <v>25</v>
      </c>
      <c r="C115" s="321"/>
      <c r="D115" s="50">
        <f>D61</f>
        <v>0</v>
      </c>
    </row>
    <row r="116" spans="1:14" x14ac:dyDescent="0.25">
      <c r="A116" s="23" t="s">
        <v>20</v>
      </c>
      <c r="B116" s="320" t="s">
        <v>58</v>
      </c>
      <c r="C116" s="321"/>
      <c r="D116" s="50">
        <f>D71</f>
        <v>0</v>
      </c>
    </row>
    <row r="117" spans="1:14" x14ac:dyDescent="0.25">
      <c r="A117" s="23" t="s">
        <v>22</v>
      </c>
      <c r="B117" s="320" t="s">
        <v>66</v>
      </c>
      <c r="C117" s="321"/>
      <c r="D117" s="50">
        <f>D89</f>
        <v>0</v>
      </c>
    </row>
    <row r="118" spans="1:14" ht="15" customHeight="1" x14ac:dyDescent="0.25">
      <c r="A118" s="23" t="s">
        <v>39</v>
      </c>
      <c r="B118" s="320" t="s">
        <v>79</v>
      </c>
      <c r="C118" s="321"/>
      <c r="D118" s="50" t="e">
        <f>D97</f>
        <v>#REF!</v>
      </c>
    </row>
    <row r="119" spans="1:14" ht="15" customHeight="1" x14ac:dyDescent="0.25">
      <c r="A119" s="312" t="s">
        <v>99</v>
      </c>
      <c r="B119" s="313"/>
      <c r="C119" s="313"/>
      <c r="D119" s="47" t="e">
        <f>SUM(D114:D118)</f>
        <v>#REF!</v>
      </c>
    </row>
    <row r="120" spans="1:14" x14ac:dyDescent="0.25">
      <c r="A120" s="23" t="s">
        <v>41</v>
      </c>
      <c r="B120" s="314" t="s">
        <v>84</v>
      </c>
      <c r="C120" s="314"/>
      <c r="D120" s="50" t="e">
        <f>D110</f>
        <v>#REF!</v>
      </c>
    </row>
    <row r="121" spans="1:14" ht="15" customHeight="1" thickBot="1" x14ac:dyDescent="0.3">
      <c r="A121" s="308" t="s">
        <v>100</v>
      </c>
      <c r="B121" s="309"/>
      <c r="C121" s="309"/>
      <c r="D121" s="51" t="e">
        <f>D119+D120</f>
        <v>#REF!</v>
      </c>
    </row>
    <row r="122" spans="1:14" s="34" customFormat="1" ht="15.75" thickBot="1" x14ac:dyDescent="0.3">
      <c r="A122" s="18"/>
      <c r="B122" s="13"/>
      <c r="C122" s="16"/>
      <c r="D122" s="17"/>
      <c r="E122" s="37"/>
      <c r="I122" s="33"/>
      <c r="J122" s="33"/>
      <c r="K122" s="33"/>
      <c r="L122" s="33"/>
      <c r="M122" s="33"/>
      <c r="N122" s="33"/>
    </row>
    <row r="123" spans="1:14" ht="15" customHeight="1" x14ac:dyDescent="0.25">
      <c r="A123" s="315" t="s">
        <v>101</v>
      </c>
      <c r="B123" s="316"/>
      <c r="C123" s="316"/>
      <c r="D123" s="317"/>
      <c r="E123" s="37"/>
    </row>
    <row r="124" spans="1:14" ht="16.5" customHeight="1" x14ac:dyDescent="0.25">
      <c r="A124" s="65" t="s">
        <v>102</v>
      </c>
      <c r="B124" s="318" t="s">
        <v>110</v>
      </c>
      <c r="C124" s="319"/>
      <c r="D124" s="50" t="e">
        <f>D121</f>
        <v>#REF!</v>
      </c>
    </row>
    <row r="125" spans="1:14" ht="15" customHeight="1" x14ac:dyDescent="0.25">
      <c r="A125" s="24" t="s">
        <v>104</v>
      </c>
      <c r="B125" s="318" t="s">
        <v>6</v>
      </c>
      <c r="C125" s="319"/>
      <c r="D125" s="109">
        <f>C13</f>
        <v>0</v>
      </c>
    </row>
    <row r="126" spans="1:14" ht="15" customHeight="1" thickBot="1" x14ac:dyDescent="0.3">
      <c r="A126" s="308" t="s">
        <v>105</v>
      </c>
      <c r="B126" s="309"/>
      <c r="C126" s="310"/>
      <c r="D126" s="51" t="e">
        <f>D124*D125</f>
        <v>#REF!</v>
      </c>
    </row>
    <row r="127" spans="1:14" x14ac:dyDescent="0.25">
      <c r="D127" s="110"/>
    </row>
    <row r="128" spans="1:14" x14ac:dyDescent="0.25">
      <c r="B128" s="311" t="s">
        <v>106</v>
      </c>
      <c r="C128" s="311"/>
      <c r="D128" s="311"/>
    </row>
    <row r="129" spans="2:3" x14ac:dyDescent="0.25">
      <c r="B129" s="112"/>
      <c r="C129" s="112"/>
    </row>
    <row r="132" spans="2:3" x14ac:dyDescent="0.25">
      <c r="B132" s="63" t="s">
        <v>107</v>
      </c>
    </row>
    <row r="133" spans="2:3" x14ac:dyDescent="0.25">
      <c r="B133" s="124" t="s">
        <v>108</v>
      </c>
    </row>
  </sheetData>
  <mergeCells count="68">
    <mergeCell ref="C17:D17"/>
    <mergeCell ref="B3:C3"/>
    <mergeCell ref="B4:C4"/>
    <mergeCell ref="B5:C5"/>
    <mergeCell ref="B6:C6"/>
    <mergeCell ref="A8:B8"/>
    <mergeCell ref="A9:B9"/>
    <mergeCell ref="A11:D11"/>
    <mergeCell ref="C12:D12"/>
    <mergeCell ref="C13:D13"/>
    <mergeCell ref="A15:D15"/>
    <mergeCell ref="C16:D16"/>
    <mergeCell ref="A33:B33"/>
    <mergeCell ref="C18:D18"/>
    <mergeCell ref="J18:M18"/>
    <mergeCell ref="C19:D19"/>
    <mergeCell ref="A21:D21"/>
    <mergeCell ref="B22:C22"/>
    <mergeCell ref="B23:C23"/>
    <mergeCell ref="B24:C24"/>
    <mergeCell ref="B25:C25"/>
    <mergeCell ref="B26:C26"/>
    <mergeCell ref="A27:C27"/>
    <mergeCell ref="A29:D29"/>
    <mergeCell ref="A80:B80"/>
    <mergeCell ref="A35:C35"/>
    <mergeCell ref="A46:B46"/>
    <mergeCell ref="A55:C55"/>
    <mergeCell ref="B57:C57"/>
    <mergeCell ref="B58:C58"/>
    <mergeCell ref="B59:C59"/>
    <mergeCell ref="B60:C60"/>
    <mergeCell ref="A61:C61"/>
    <mergeCell ref="A63:D63"/>
    <mergeCell ref="A71:B71"/>
    <mergeCell ref="A73:D73"/>
    <mergeCell ref="A98:D98"/>
    <mergeCell ref="A84:C84"/>
    <mergeCell ref="B86:C86"/>
    <mergeCell ref="B87:C87"/>
    <mergeCell ref="B88:C88"/>
    <mergeCell ref="A89:C89"/>
    <mergeCell ref="A91:D91"/>
    <mergeCell ref="B92:C92"/>
    <mergeCell ref="B93:C93"/>
    <mergeCell ref="B95:C95"/>
    <mergeCell ref="B96:C96"/>
    <mergeCell ref="A97:C97"/>
    <mergeCell ref="B118:C118"/>
    <mergeCell ref="A99:D99"/>
    <mergeCell ref="A103:B103"/>
    <mergeCell ref="B105:D105"/>
    <mergeCell ref="A109:B109"/>
    <mergeCell ref="A110:B110"/>
    <mergeCell ref="A112:D112"/>
    <mergeCell ref="A113:C113"/>
    <mergeCell ref="B114:C114"/>
    <mergeCell ref="B115:C115"/>
    <mergeCell ref="B116:C116"/>
    <mergeCell ref="B117:C117"/>
    <mergeCell ref="A126:C126"/>
    <mergeCell ref="B128:D128"/>
    <mergeCell ref="A119:C119"/>
    <mergeCell ref="B120:C120"/>
    <mergeCell ref="A121:C121"/>
    <mergeCell ref="A123:D123"/>
    <mergeCell ref="B124:C124"/>
    <mergeCell ref="B125:C125"/>
  </mergeCells>
  <pageMargins left="0.59055118110236227" right="0.59055118110236227" top="0.19685039370078741" bottom="0.19685039370078741" header="0" footer="0"/>
  <pageSetup paperSize="9" scale="8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133"/>
  <sheetViews>
    <sheetView showGridLines="0" workbookViewId="0">
      <selection activeCell="C14" sqref="C14"/>
    </sheetView>
  </sheetViews>
  <sheetFormatPr defaultColWidth="9.140625" defaultRowHeight="15" x14ac:dyDescent="0.25"/>
  <cols>
    <col min="1" max="1" width="7.140625" style="12" customWidth="1"/>
    <col min="2" max="2" width="71.28515625" style="12" customWidth="1"/>
    <col min="3" max="3" width="11.7109375" style="12" customWidth="1"/>
    <col min="4" max="4" width="18.85546875" style="111" customWidth="1"/>
    <col min="5" max="5" width="8.42578125" style="12" customWidth="1"/>
    <col min="6" max="6" width="13.5703125" style="12" customWidth="1"/>
    <col min="7" max="7" width="15.85546875" style="12" customWidth="1"/>
    <col min="8" max="8" width="9.5703125" style="12" bestFit="1" customWidth="1"/>
    <col min="9" max="10" width="9.140625" style="33"/>
    <col min="11" max="11" width="9.5703125" style="33" bestFit="1" customWidth="1"/>
    <col min="12" max="14" width="9.140625" style="33"/>
    <col min="15" max="16384" width="9.140625" style="12"/>
  </cols>
  <sheetData>
    <row r="1" spans="1:14" s="26" customFormat="1" x14ac:dyDescent="0.25">
      <c r="B1" s="27"/>
      <c r="D1" s="102"/>
      <c r="E1" s="12"/>
      <c r="I1" s="33"/>
      <c r="J1" s="33"/>
      <c r="K1" s="33"/>
      <c r="L1" s="33"/>
      <c r="M1" s="33"/>
      <c r="N1" s="33"/>
    </row>
    <row r="2" spans="1:14" s="26" customFormat="1" x14ac:dyDescent="0.25">
      <c r="B2" s="27"/>
      <c r="D2" s="102"/>
      <c r="E2" s="12"/>
      <c r="I2" s="33"/>
      <c r="J2" s="33"/>
      <c r="K2" s="33"/>
      <c r="L2" s="33"/>
      <c r="M2" s="33"/>
      <c r="N2" s="33"/>
    </row>
    <row r="3" spans="1:14" s="26" customFormat="1" ht="18.75" x14ac:dyDescent="0.25">
      <c r="B3" s="350" t="s">
        <v>0</v>
      </c>
      <c r="C3" s="350"/>
      <c r="D3" s="102"/>
      <c r="E3" s="12"/>
      <c r="I3" s="33"/>
      <c r="J3" s="33"/>
      <c r="K3" s="33"/>
      <c r="L3" s="33"/>
      <c r="M3" s="33"/>
      <c r="N3" s="33"/>
    </row>
    <row r="4" spans="1:14" s="26" customFormat="1" ht="15.75" x14ac:dyDescent="0.25">
      <c r="B4" s="351" t="s">
        <v>1</v>
      </c>
      <c r="C4" s="351"/>
      <c r="D4" s="102"/>
      <c r="E4" s="12"/>
      <c r="I4" s="33"/>
      <c r="J4" s="33"/>
      <c r="K4" s="33"/>
      <c r="L4" s="33"/>
      <c r="M4" s="33"/>
      <c r="N4" s="33"/>
    </row>
    <row r="5" spans="1:14" s="26" customFormat="1" x14ac:dyDescent="0.25">
      <c r="B5" s="352" t="s">
        <v>119</v>
      </c>
      <c r="C5" s="352"/>
      <c r="D5" s="102"/>
      <c r="E5" s="12"/>
      <c r="I5" s="33"/>
      <c r="J5" s="33"/>
      <c r="K5" s="33"/>
      <c r="L5" s="33"/>
      <c r="M5" s="33"/>
      <c r="N5" s="33"/>
    </row>
    <row r="6" spans="1:14" s="26" customFormat="1" x14ac:dyDescent="0.25">
      <c r="B6" s="352" t="s">
        <v>109</v>
      </c>
      <c r="C6" s="352"/>
      <c r="D6" s="102"/>
      <c r="E6" s="12"/>
      <c r="I6" s="33"/>
      <c r="J6" s="33"/>
      <c r="K6" s="33"/>
      <c r="L6" s="33"/>
      <c r="M6" s="33"/>
      <c r="N6" s="33"/>
    </row>
    <row r="7" spans="1:14" s="26" customFormat="1" x14ac:dyDescent="0.25">
      <c r="B7" s="121"/>
      <c r="C7" s="121"/>
      <c r="D7" s="102"/>
      <c r="E7" s="12"/>
      <c r="I7" s="33"/>
      <c r="J7" s="33"/>
      <c r="K7" s="33"/>
      <c r="L7" s="33"/>
      <c r="M7" s="33"/>
      <c r="N7" s="33"/>
    </row>
    <row r="8" spans="1:14" s="26" customFormat="1" x14ac:dyDescent="0.25">
      <c r="A8" s="353" t="s">
        <v>2</v>
      </c>
      <c r="B8" s="353"/>
      <c r="C8" s="122"/>
      <c r="D8" s="103"/>
      <c r="E8" s="12"/>
      <c r="I8" s="33"/>
      <c r="J8" s="33"/>
      <c r="K8" s="33"/>
      <c r="L8" s="33"/>
      <c r="M8" s="33"/>
      <c r="N8" s="33"/>
    </row>
    <row r="9" spans="1:14" s="26" customFormat="1" x14ac:dyDescent="0.25">
      <c r="A9" s="353" t="s">
        <v>3</v>
      </c>
      <c r="B9" s="353"/>
      <c r="C9" s="122"/>
      <c r="D9" s="103"/>
      <c r="E9" s="12"/>
      <c r="I9" s="33"/>
      <c r="J9" s="33"/>
      <c r="K9" s="33"/>
      <c r="L9" s="33"/>
      <c r="M9" s="33"/>
      <c r="N9" s="33"/>
    </row>
    <row r="11" spans="1:14" x14ac:dyDescent="0.25">
      <c r="A11" s="354" t="s">
        <v>4</v>
      </c>
      <c r="B11" s="355"/>
      <c r="C11" s="356"/>
      <c r="D11" s="357"/>
    </row>
    <row r="12" spans="1:14" x14ac:dyDescent="0.25">
      <c r="A12" s="125">
        <v>1</v>
      </c>
      <c r="B12" s="30" t="s">
        <v>5</v>
      </c>
      <c r="C12" s="358" t="s">
        <v>120</v>
      </c>
      <c r="D12" s="359"/>
    </row>
    <row r="13" spans="1:14" x14ac:dyDescent="0.25">
      <c r="A13" s="125">
        <v>2</v>
      </c>
      <c r="B13" s="30" t="s">
        <v>6</v>
      </c>
      <c r="C13" s="358">
        <v>0</v>
      </c>
      <c r="D13" s="359"/>
    </row>
    <row r="14" spans="1:14" s="28" customFormat="1" ht="8.25" x14ac:dyDescent="0.25">
      <c r="B14" s="29"/>
      <c r="D14" s="104"/>
      <c r="E14" s="57"/>
      <c r="I14" s="61"/>
      <c r="J14" s="61"/>
      <c r="K14" s="61"/>
      <c r="L14" s="61"/>
      <c r="M14" s="61"/>
      <c r="N14" s="61"/>
    </row>
    <row r="15" spans="1:14" x14ac:dyDescent="0.25">
      <c r="A15" s="360" t="s">
        <v>7</v>
      </c>
      <c r="B15" s="360"/>
      <c r="C15" s="360"/>
      <c r="D15" s="360"/>
    </row>
    <row r="16" spans="1:14" x14ac:dyDescent="0.25">
      <c r="A16" s="25">
        <v>1</v>
      </c>
      <c r="B16" s="14" t="s">
        <v>8</v>
      </c>
      <c r="C16" s="361"/>
      <c r="D16" s="362"/>
      <c r="F16" s="2"/>
      <c r="G16" s="31"/>
      <c r="H16" s="32"/>
    </row>
    <row r="17" spans="1:13" x14ac:dyDescent="0.25">
      <c r="A17" s="25">
        <v>2</v>
      </c>
      <c r="B17" s="14" t="s">
        <v>9</v>
      </c>
      <c r="C17" s="348" t="s">
        <v>116</v>
      </c>
      <c r="D17" s="349"/>
      <c r="F17" s="2"/>
      <c r="G17" s="31"/>
      <c r="H17" s="32"/>
    </row>
    <row r="18" spans="1:13" x14ac:dyDescent="0.25">
      <c r="A18" s="25">
        <v>3</v>
      </c>
      <c r="B18" s="14" t="s">
        <v>10</v>
      </c>
      <c r="C18" s="345"/>
      <c r="D18" s="346"/>
      <c r="J18" s="347"/>
      <c r="K18" s="347"/>
      <c r="L18" s="347"/>
      <c r="M18" s="347"/>
    </row>
    <row r="19" spans="1:13" x14ac:dyDescent="0.25">
      <c r="A19" s="25">
        <v>4</v>
      </c>
      <c r="B19" s="14" t="s">
        <v>11</v>
      </c>
      <c r="C19" s="345"/>
      <c r="D19" s="346"/>
    </row>
    <row r="20" spans="1:13" ht="15.75" thickBot="1" x14ac:dyDescent="0.3">
      <c r="D20" s="124"/>
    </row>
    <row r="21" spans="1:13" x14ac:dyDescent="0.25">
      <c r="A21" s="315" t="s">
        <v>12</v>
      </c>
      <c r="B21" s="316"/>
      <c r="C21" s="316"/>
      <c r="D21" s="317"/>
    </row>
    <row r="22" spans="1:13" x14ac:dyDescent="0.25">
      <c r="A22" s="118" t="s">
        <v>13</v>
      </c>
      <c r="B22" s="335" t="s">
        <v>14</v>
      </c>
      <c r="C22" s="331"/>
      <c r="D22" s="38" t="s">
        <v>15</v>
      </c>
    </row>
    <row r="23" spans="1:13" x14ac:dyDescent="0.25">
      <c r="A23" s="24" t="s">
        <v>16</v>
      </c>
      <c r="B23" s="320" t="s">
        <v>17</v>
      </c>
      <c r="C23" s="344"/>
      <c r="D23" s="88">
        <v>0</v>
      </c>
    </row>
    <row r="24" spans="1:13" x14ac:dyDescent="0.25">
      <c r="A24" s="24" t="s">
        <v>18</v>
      </c>
      <c r="B24" s="320" t="s">
        <v>19</v>
      </c>
      <c r="C24" s="344"/>
      <c r="D24" s="88">
        <v>0</v>
      </c>
    </row>
    <row r="25" spans="1:13" x14ac:dyDescent="0.25">
      <c r="A25" s="24" t="s">
        <v>20</v>
      </c>
      <c r="B25" s="320" t="s">
        <v>21</v>
      </c>
      <c r="C25" s="344"/>
      <c r="D25" s="88">
        <v>0</v>
      </c>
    </row>
    <row r="26" spans="1:13" x14ac:dyDescent="0.25">
      <c r="A26" s="24" t="s">
        <v>22</v>
      </c>
      <c r="B26" s="320" t="s">
        <v>23</v>
      </c>
      <c r="C26" s="344"/>
      <c r="D26" s="88">
        <v>0</v>
      </c>
    </row>
    <row r="27" spans="1:13" ht="15.75" customHeight="1" thickBot="1" x14ac:dyDescent="0.3">
      <c r="A27" s="308" t="s">
        <v>24</v>
      </c>
      <c r="B27" s="309"/>
      <c r="C27" s="309"/>
      <c r="D27" s="51">
        <f>SUM(D23:D26)</f>
        <v>0</v>
      </c>
    </row>
    <row r="28" spans="1:13" ht="15.75" thickBot="1" x14ac:dyDescent="0.3">
      <c r="B28" s="3"/>
      <c r="C28" s="3"/>
      <c r="D28" s="120"/>
    </row>
    <row r="29" spans="1:13" x14ac:dyDescent="0.25">
      <c r="A29" s="315" t="s">
        <v>25</v>
      </c>
      <c r="B29" s="316"/>
      <c r="C29" s="316"/>
      <c r="D29" s="317"/>
    </row>
    <row r="30" spans="1:13" ht="30" x14ac:dyDescent="0.25">
      <c r="A30" s="118" t="s">
        <v>26</v>
      </c>
      <c r="B30" s="123" t="s">
        <v>27</v>
      </c>
      <c r="C30" s="119" t="s">
        <v>28</v>
      </c>
      <c r="D30" s="38" t="s">
        <v>15</v>
      </c>
    </row>
    <row r="31" spans="1:13" x14ac:dyDescent="0.25">
      <c r="A31" s="24" t="s">
        <v>16</v>
      </c>
      <c r="B31" s="14" t="s">
        <v>29</v>
      </c>
      <c r="C31" s="7">
        <v>8.3299999999999999E-2</v>
      </c>
      <c r="D31" s="52">
        <f>C31*D27</f>
        <v>0</v>
      </c>
    </row>
    <row r="32" spans="1:13" x14ac:dyDescent="0.25">
      <c r="A32" s="24" t="s">
        <v>18</v>
      </c>
      <c r="B32" s="14" t="s">
        <v>30</v>
      </c>
      <c r="C32" s="6">
        <v>0.121</v>
      </c>
      <c r="D32" s="50">
        <f>C32*D27</f>
        <v>0</v>
      </c>
    </row>
    <row r="33" spans="1:14" ht="15" customHeight="1" x14ac:dyDescent="0.25">
      <c r="A33" s="312" t="s">
        <v>31</v>
      </c>
      <c r="B33" s="313"/>
      <c r="C33" s="39">
        <f>SUM(C31:C32)</f>
        <v>0.20429999999999998</v>
      </c>
      <c r="D33" s="81">
        <f>SUM(D31:D32)</f>
        <v>0</v>
      </c>
    </row>
    <row r="34" spans="1:14" ht="15" customHeight="1" x14ac:dyDescent="0.25">
      <c r="A34" s="24" t="s">
        <v>20</v>
      </c>
      <c r="B34" s="14" t="s">
        <v>32</v>
      </c>
      <c r="C34" s="6">
        <f>C46</f>
        <v>0.33800000000000002</v>
      </c>
      <c r="D34" s="50">
        <f>C34*D33</f>
        <v>0</v>
      </c>
    </row>
    <row r="35" spans="1:14" x14ac:dyDescent="0.25">
      <c r="A35" s="312" t="s">
        <v>24</v>
      </c>
      <c r="B35" s="313"/>
      <c r="C35" s="334"/>
      <c r="D35" s="47">
        <f>D34+D33</f>
        <v>0</v>
      </c>
    </row>
    <row r="36" spans="1:14" s="41" customFormat="1" ht="5.25" x14ac:dyDescent="0.25">
      <c r="A36" s="42"/>
      <c r="B36" s="43"/>
      <c r="C36" s="44"/>
      <c r="D36" s="105"/>
      <c r="E36" s="58"/>
      <c r="I36" s="62"/>
      <c r="J36" s="62"/>
      <c r="K36" s="62"/>
      <c r="L36" s="62"/>
      <c r="M36" s="62"/>
      <c r="N36" s="62"/>
    </row>
    <row r="37" spans="1:14" ht="30" x14ac:dyDescent="0.25">
      <c r="A37" s="118" t="s">
        <v>33</v>
      </c>
      <c r="B37" s="123" t="s">
        <v>34</v>
      </c>
      <c r="C37" s="119" t="s">
        <v>28</v>
      </c>
      <c r="D37" s="38" t="s">
        <v>15</v>
      </c>
    </row>
    <row r="38" spans="1:14" x14ac:dyDescent="0.25">
      <c r="A38" s="24" t="s">
        <v>16</v>
      </c>
      <c r="B38" s="14" t="s">
        <v>35</v>
      </c>
      <c r="C38" s="6">
        <v>0.2</v>
      </c>
      <c r="D38" s="53">
        <f>C38*D27</f>
        <v>0</v>
      </c>
    </row>
    <row r="39" spans="1:14" x14ac:dyDescent="0.25">
      <c r="A39" s="24" t="s">
        <v>18</v>
      </c>
      <c r="B39" s="14" t="s">
        <v>36</v>
      </c>
      <c r="C39" s="6">
        <v>2.5000000000000001E-2</v>
      </c>
      <c r="D39" s="53">
        <f>C39*D27</f>
        <v>0</v>
      </c>
    </row>
    <row r="40" spans="1:14" x14ac:dyDescent="0.25">
      <c r="A40" s="24" t="s">
        <v>20</v>
      </c>
      <c r="B40" s="14" t="s">
        <v>37</v>
      </c>
      <c r="C40" s="99"/>
      <c r="D40" s="54">
        <f>C40*D27</f>
        <v>0</v>
      </c>
    </row>
    <row r="41" spans="1:14" x14ac:dyDescent="0.25">
      <c r="A41" s="24" t="s">
        <v>22</v>
      </c>
      <c r="B41" s="14" t="s">
        <v>38</v>
      </c>
      <c r="C41" s="6">
        <v>1.4999999999999999E-2</v>
      </c>
      <c r="D41" s="53">
        <f>C41*D27</f>
        <v>0</v>
      </c>
    </row>
    <row r="42" spans="1:14" x14ac:dyDescent="0.25">
      <c r="A42" s="24" t="s">
        <v>39</v>
      </c>
      <c r="B42" s="14" t="s">
        <v>40</v>
      </c>
      <c r="C42" s="6">
        <v>0.01</v>
      </c>
      <c r="D42" s="53">
        <f>C42*D27</f>
        <v>0</v>
      </c>
    </row>
    <row r="43" spans="1:14" x14ac:dyDescent="0.25">
      <c r="A43" s="24" t="s">
        <v>41</v>
      </c>
      <c r="B43" s="14" t="s">
        <v>42</v>
      </c>
      <c r="C43" s="6">
        <v>6.0000000000000001E-3</v>
      </c>
      <c r="D43" s="53">
        <f>C43*D27</f>
        <v>0</v>
      </c>
    </row>
    <row r="44" spans="1:14" x14ac:dyDescent="0.25">
      <c r="A44" s="24" t="s">
        <v>43</v>
      </c>
      <c r="B44" s="14" t="s">
        <v>44</v>
      </c>
      <c r="C44" s="6">
        <v>2E-3</v>
      </c>
      <c r="D44" s="53">
        <f>C44*D27</f>
        <v>0</v>
      </c>
    </row>
    <row r="45" spans="1:14" x14ac:dyDescent="0.25">
      <c r="A45" s="24" t="s">
        <v>45</v>
      </c>
      <c r="B45" s="14" t="s">
        <v>46</v>
      </c>
      <c r="C45" s="6">
        <v>0.08</v>
      </c>
      <c r="D45" s="53">
        <f>C45*D27</f>
        <v>0</v>
      </c>
    </row>
    <row r="46" spans="1:14" x14ac:dyDescent="0.25">
      <c r="A46" s="340" t="s">
        <v>24</v>
      </c>
      <c r="B46" s="341"/>
      <c r="C46" s="39">
        <f>SUM(C38:C45)</f>
        <v>0.33800000000000002</v>
      </c>
      <c r="D46" s="47">
        <f>SUM(D38:D45)</f>
        <v>0</v>
      </c>
    </row>
    <row r="47" spans="1:14" s="41" customFormat="1" ht="5.25" x14ac:dyDescent="0.25">
      <c r="A47" s="42"/>
      <c r="B47" s="43"/>
      <c r="C47" s="44"/>
      <c r="D47" s="105"/>
      <c r="E47" s="58"/>
      <c r="I47" s="62"/>
      <c r="J47" s="62"/>
      <c r="K47" s="62"/>
      <c r="L47" s="62"/>
      <c r="M47" s="62"/>
      <c r="N47" s="62"/>
    </row>
    <row r="48" spans="1:14" x14ac:dyDescent="0.25">
      <c r="A48" s="118" t="s">
        <v>47</v>
      </c>
      <c r="B48" s="116" t="s">
        <v>48</v>
      </c>
      <c r="C48" s="119" t="s">
        <v>49</v>
      </c>
      <c r="D48" s="40" t="s">
        <v>15</v>
      </c>
    </row>
    <row r="49" spans="1:14" x14ac:dyDescent="0.25">
      <c r="A49" s="24" t="s">
        <v>16</v>
      </c>
      <c r="B49" s="14" t="s">
        <v>50</v>
      </c>
      <c r="C49" s="21" t="s">
        <v>51</v>
      </c>
      <c r="D49" s="106">
        <v>0</v>
      </c>
      <c r="E49" s="59"/>
    </row>
    <row r="50" spans="1:14" x14ac:dyDescent="0.25">
      <c r="A50" s="19" t="s">
        <v>18</v>
      </c>
      <c r="B50" s="15" t="s">
        <v>52</v>
      </c>
      <c r="C50" s="22" t="s">
        <v>51</v>
      </c>
      <c r="D50" s="89">
        <v>0</v>
      </c>
    </row>
    <row r="51" spans="1:14" x14ac:dyDescent="0.25">
      <c r="A51" s="24" t="s">
        <v>20</v>
      </c>
      <c r="B51" s="14" t="s">
        <v>53</v>
      </c>
      <c r="C51" s="25" t="s">
        <v>54</v>
      </c>
      <c r="D51" s="90">
        <v>0</v>
      </c>
    </row>
    <row r="52" spans="1:14" x14ac:dyDescent="0.25">
      <c r="A52" s="24" t="s">
        <v>22</v>
      </c>
      <c r="B52" s="14" t="s">
        <v>55</v>
      </c>
      <c r="C52" s="25" t="s">
        <v>54</v>
      </c>
      <c r="D52" s="90">
        <v>0</v>
      </c>
    </row>
    <row r="53" spans="1:14" x14ac:dyDescent="0.25">
      <c r="A53" s="24" t="s">
        <v>39</v>
      </c>
      <c r="B53" s="14" t="s">
        <v>56</v>
      </c>
      <c r="C53" s="25" t="s">
        <v>54</v>
      </c>
      <c r="D53" s="90">
        <v>0</v>
      </c>
    </row>
    <row r="54" spans="1:14" x14ac:dyDescent="0.25">
      <c r="A54" s="24" t="s">
        <v>41</v>
      </c>
      <c r="B54" s="14" t="s">
        <v>23</v>
      </c>
      <c r="C54" s="14"/>
      <c r="D54" s="91">
        <v>0</v>
      </c>
    </row>
    <row r="55" spans="1:14" x14ac:dyDescent="0.25">
      <c r="A55" s="312" t="s">
        <v>24</v>
      </c>
      <c r="B55" s="313"/>
      <c r="C55" s="334"/>
      <c r="D55" s="47">
        <f>SUM(D49:D54)</f>
        <v>0</v>
      </c>
    </row>
    <row r="56" spans="1:14" s="41" customFormat="1" ht="5.25" x14ac:dyDescent="0.25">
      <c r="A56" s="42"/>
      <c r="B56" s="43"/>
      <c r="C56" s="44"/>
      <c r="D56" s="105"/>
      <c r="E56" s="58"/>
      <c r="I56" s="62"/>
      <c r="J56" s="62"/>
      <c r="K56" s="62"/>
      <c r="L56" s="62"/>
      <c r="M56" s="62"/>
      <c r="N56" s="62"/>
    </row>
    <row r="57" spans="1:14" ht="15" customHeight="1" x14ac:dyDescent="0.25">
      <c r="A57" s="113">
        <v>2</v>
      </c>
      <c r="B57" s="335" t="s">
        <v>57</v>
      </c>
      <c r="C57" s="331"/>
      <c r="D57" s="38" t="s">
        <v>15</v>
      </c>
    </row>
    <row r="58" spans="1:14" x14ac:dyDescent="0.25">
      <c r="A58" s="23" t="s">
        <v>26</v>
      </c>
      <c r="B58" s="342" t="s">
        <v>27</v>
      </c>
      <c r="C58" s="343"/>
      <c r="D58" s="50">
        <f>D35</f>
        <v>0</v>
      </c>
    </row>
    <row r="59" spans="1:14" ht="30" customHeight="1" x14ac:dyDescent="0.25">
      <c r="A59" s="23" t="s">
        <v>33</v>
      </c>
      <c r="B59" s="320" t="s">
        <v>34</v>
      </c>
      <c r="C59" s="344"/>
      <c r="D59" s="50">
        <f>D46</f>
        <v>0</v>
      </c>
    </row>
    <row r="60" spans="1:14" x14ac:dyDescent="0.25">
      <c r="A60" s="23" t="s">
        <v>47</v>
      </c>
      <c r="B60" s="320" t="s">
        <v>48</v>
      </c>
      <c r="C60" s="344"/>
      <c r="D60" s="50">
        <f>D55</f>
        <v>0</v>
      </c>
    </row>
    <row r="61" spans="1:14" ht="15.75" thickBot="1" x14ac:dyDescent="0.3">
      <c r="A61" s="308" t="s">
        <v>24</v>
      </c>
      <c r="B61" s="309"/>
      <c r="C61" s="309"/>
      <c r="D61" s="51">
        <f>SUM(D55:D60)</f>
        <v>0</v>
      </c>
    </row>
    <row r="62" spans="1:14" ht="15.75" thickBot="1" x14ac:dyDescent="0.3">
      <c r="D62" s="124"/>
    </row>
    <row r="63" spans="1:14" x14ac:dyDescent="0.25">
      <c r="A63" s="315" t="s">
        <v>58</v>
      </c>
      <c r="B63" s="316"/>
      <c r="C63" s="316"/>
      <c r="D63" s="317"/>
    </row>
    <row r="64" spans="1:14" ht="30" x14ac:dyDescent="0.25">
      <c r="A64" s="118">
        <v>3</v>
      </c>
      <c r="B64" s="117" t="s">
        <v>59</v>
      </c>
      <c r="C64" s="119" t="s">
        <v>28</v>
      </c>
      <c r="D64" s="38" t="s">
        <v>15</v>
      </c>
    </row>
    <row r="65" spans="1:4" x14ac:dyDescent="0.25">
      <c r="A65" s="24" t="s">
        <v>16</v>
      </c>
      <c r="B65" s="4" t="s">
        <v>60</v>
      </c>
      <c r="C65" s="92"/>
      <c r="D65" s="50">
        <f>C65*$D$27</f>
        <v>0</v>
      </c>
    </row>
    <row r="66" spans="1:4" x14ac:dyDescent="0.25">
      <c r="A66" s="24" t="s">
        <v>18</v>
      </c>
      <c r="B66" s="4" t="s">
        <v>61</v>
      </c>
      <c r="C66" s="92"/>
      <c r="D66" s="50">
        <f t="shared" ref="D66:D70" si="0">C66*$D$27</f>
        <v>0</v>
      </c>
    </row>
    <row r="67" spans="1:4" x14ac:dyDescent="0.25">
      <c r="A67" s="24" t="s">
        <v>20</v>
      </c>
      <c r="B67" s="4" t="s">
        <v>62</v>
      </c>
      <c r="C67" s="92"/>
      <c r="D67" s="50">
        <f t="shared" si="0"/>
        <v>0</v>
      </c>
    </row>
    <row r="68" spans="1:4" x14ac:dyDescent="0.25">
      <c r="A68" s="24" t="s">
        <v>22</v>
      </c>
      <c r="B68" s="4" t="s">
        <v>63</v>
      </c>
      <c r="C68" s="92"/>
      <c r="D68" s="50">
        <f t="shared" si="0"/>
        <v>0</v>
      </c>
    </row>
    <row r="69" spans="1:4" ht="30" x14ac:dyDescent="0.25">
      <c r="A69" s="24" t="s">
        <v>39</v>
      </c>
      <c r="B69" s="4" t="s">
        <v>64</v>
      </c>
      <c r="C69" s="92"/>
      <c r="D69" s="50">
        <f t="shared" si="0"/>
        <v>0</v>
      </c>
    </row>
    <row r="70" spans="1:4" x14ac:dyDescent="0.25">
      <c r="A70" s="24" t="s">
        <v>41</v>
      </c>
      <c r="B70" s="4" t="s">
        <v>65</v>
      </c>
      <c r="C70" s="92"/>
      <c r="D70" s="50">
        <f t="shared" si="0"/>
        <v>0</v>
      </c>
    </row>
    <row r="71" spans="1:4" ht="15.75" thickBot="1" x14ac:dyDescent="0.3">
      <c r="A71" s="308" t="s">
        <v>24</v>
      </c>
      <c r="B71" s="310"/>
      <c r="C71" s="45">
        <f>SUM(C65:C70)</f>
        <v>0</v>
      </c>
      <c r="D71" s="51">
        <f>SUM(D65:D70)</f>
        <v>0</v>
      </c>
    </row>
    <row r="72" spans="1:4" ht="15.75" thickBot="1" x14ac:dyDescent="0.3">
      <c r="A72" s="5"/>
      <c r="B72" s="13"/>
      <c r="C72" s="16"/>
      <c r="D72" s="17"/>
    </row>
    <row r="73" spans="1:4" x14ac:dyDescent="0.25">
      <c r="A73" s="315" t="s">
        <v>66</v>
      </c>
      <c r="B73" s="316"/>
      <c r="C73" s="316"/>
      <c r="D73" s="317"/>
    </row>
    <row r="74" spans="1:4" ht="30" x14ac:dyDescent="0.25">
      <c r="A74" s="118" t="s">
        <v>67</v>
      </c>
      <c r="B74" s="119" t="s">
        <v>68</v>
      </c>
      <c r="C74" s="119" t="s">
        <v>28</v>
      </c>
      <c r="D74" s="38" t="s">
        <v>15</v>
      </c>
    </row>
    <row r="75" spans="1:4" x14ac:dyDescent="0.25">
      <c r="A75" s="24" t="s">
        <v>16</v>
      </c>
      <c r="B75" s="14" t="s">
        <v>69</v>
      </c>
      <c r="C75" s="93"/>
      <c r="D75" s="50">
        <v>0</v>
      </c>
    </row>
    <row r="76" spans="1:4" x14ac:dyDescent="0.25">
      <c r="A76" s="24" t="s">
        <v>18</v>
      </c>
      <c r="B76" s="14" t="s">
        <v>70</v>
      </c>
      <c r="C76" s="93"/>
      <c r="D76" s="50">
        <v>0</v>
      </c>
    </row>
    <row r="77" spans="1:4" x14ac:dyDescent="0.25">
      <c r="A77" s="24" t="s">
        <v>20</v>
      </c>
      <c r="B77" s="14" t="s">
        <v>71</v>
      </c>
      <c r="C77" s="93"/>
      <c r="D77" s="50">
        <v>0</v>
      </c>
    </row>
    <row r="78" spans="1:4" x14ac:dyDescent="0.25">
      <c r="A78" s="24" t="s">
        <v>22</v>
      </c>
      <c r="B78" s="14" t="s">
        <v>72</v>
      </c>
      <c r="C78" s="93"/>
      <c r="D78" s="50">
        <v>0</v>
      </c>
    </row>
    <row r="79" spans="1:4" x14ac:dyDescent="0.25">
      <c r="A79" s="24" t="s">
        <v>39</v>
      </c>
      <c r="B79" s="14" t="s">
        <v>73</v>
      </c>
      <c r="C79" s="93"/>
      <c r="D79" s="50">
        <v>0</v>
      </c>
    </row>
    <row r="80" spans="1:4" x14ac:dyDescent="0.25">
      <c r="A80" s="340" t="s">
        <v>24</v>
      </c>
      <c r="B80" s="341"/>
      <c r="C80" s="46"/>
      <c r="D80" s="47">
        <f>SUM(D75:D79)</f>
        <v>0</v>
      </c>
    </row>
    <row r="81" spans="1:14" s="41" customFormat="1" ht="5.25" x14ac:dyDescent="0.25">
      <c r="A81" s="42"/>
      <c r="B81" s="43"/>
      <c r="C81" s="44"/>
      <c r="D81" s="105"/>
      <c r="E81" s="58"/>
      <c r="I81" s="62"/>
      <c r="J81" s="62"/>
      <c r="K81" s="62"/>
      <c r="L81" s="62"/>
      <c r="M81" s="62"/>
      <c r="N81" s="62"/>
    </row>
    <row r="82" spans="1:14" x14ac:dyDescent="0.25">
      <c r="A82" s="118" t="s">
        <v>74</v>
      </c>
      <c r="B82" s="119" t="s">
        <v>75</v>
      </c>
      <c r="C82" s="48"/>
      <c r="D82" s="38" t="s">
        <v>15</v>
      </c>
    </row>
    <row r="83" spans="1:14" x14ac:dyDescent="0.25">
      <c r="A83" s="24" t="s">
        <v>16</v>
      </c>
      <c r="B83" s="14" t="s">
        <v>76</v>
      </c>
      <c r="C83" s="94"/>
      <c r="D83" s="50">
        <v>0</v>
      </c>
    </row>
    <row r="84" spans="1:14" ht="15" customHeight="1" x14ac:dyDescent="0.25">
      <c r="A84" s="312" t="s">
        <v>24</v>
      </c>
      <c r="B84" s="313"/>
      <c r="C84" s="334"/>
      <c r="D84" s="47">
        <f>SUM(D83)</f>
        <v>0</v>
      </c>
    </row>
    <row r="85" spans="1:14" s="41" customFormat="1" ht="5.25" x14ac:dyDescent="0.25">
      <c r="A85" s="42"/>
      <c r="B85" s="43"/>
      <c r="C85" s="44"/>
      <c r="D85" s="105"/>
      <c r="E85" s="58"/>
      <c r="I85" s="62"/>
      <c r="J85" s="62"/>
      <c r="K85" s="62"/>
      <c r="L85" s="62"/>
      <c r="M85" s="62"/>
      <c r="N85" s="62"/>
    </row>
    <row r="86" spans="1:14" ht="15" customHeight="1" x14ac:dyDescent="0.25">
      <c r="A86" s="113">
        <v>4</v>
      </c>
      <c r="B86" s="335" t="s">
        <v>77</v>
      </c>
      <c r="C86" s="332"/>
      <c r="D86" s="38" t="s">
        <v>15</v>
      </c>
      <c r="F86" s="49"/>
    </row>
    <row r="87" spans="1:14" x14ac:dyDescent="0.25">
      <c r="A87" s="23" t="s">
        <v>67</v>
      </c>
      <c r="B87" s="336" t="s">
        <v>78</v>
      </c>
      <c r="C87" s="337"/>
      <c r="D87" s="107">
        <f>D80</f>
        <v>0</v>
      </c>
    </row>
    <row r="88" spans="1:14" x14ac:dyDescent="0.25">
      <c r="A88" s="23" t="s">
        <v>74</v>
      </c>
      <c r="B88" s="336" t="s">
        <v>75</v>
      </c>
      <c r="C88" s="338"/>
      <c r="D88" s="107">
        <f>D84</f>
        <v>0</v>
      </c>
    </row>
    <row r="89" spans="1:14" ht="15.75" thickBot="1" x14ac:dyDescent="0.3">
      <c r="A89" s="308" t="s">
        <v>24</v>
      </c>
      <c r="B89" s="309"/>
      <c r="C89" s="309"/>
      <c r="D89" s="51">
        <f>SUM(D87:D88)</f>
        <v>0</v>
      </c>
    </row>
    <row r="90" spans="1:14" s="34" customFormat="1" ht="15.75" thickBot="1" x14ac:dyDescent="0.3">
      <c r="A90" s="13"/>
      <c r="B90" s="13"/>
      <c r="C90" s="20"/>
      <c r="D90" s="20"/>
      <c r="E90" s="12"/>
      <c r="I90" s="33"/>
      <c r="J90" s="33"/>
      <c r="K90" s="33"/>
      <c r="L90" s="33"/>
      <c r="M90" s="33"/>
      <c r="N90" s="33"/>
    </row>
    <row r="91" spans="1:14" s="35" customFormat="1" x14ac:dyDescent="0.25">
      <c r="A91" s="315" t="s">
        <v>79</v>
      </c>
      <c r="B91" s="316"/>
      <c r="C91" s="316"/>
      <c r="D91" s="317"/>
      <c r="E91" s="33"/>
      <c r="I91" s="33"/>
      <c r="J91" s="33"/>
      <c r="K91" s="82"/>
      <c r="L91" s="33"/>
      <c r="M91" s="33"/>
      <c r="N91" s="33"/>
    </row>
    <row r="92" spans="1:14" x14ac:dyDescent="0.25">
      <c r="A92" s="118">
        <v>5</v>
      </c>
      <c r="B92" s="339" t="s">
        <v>80</v>
      </c>
      <c r="C92" s="334"/>
      <c r="D92" s="38" t="s">
        <v>15</v>
      </c>
      <c r="K92" s="31"/>
    </row>
    <row r="93" spans="1:14" x14ac:dyDescent="0.25">
      <c r="A93" s="24" t="s">
        <v>16</v>
      </c>
      <c r="B93" s="320" t="s">
        <v>81</v>
      </c>
      <c r="C93" s="321"/>
      <c r="D93" s="50" t="e">
        <f>nome_posto!#REF!</f>
        <v>#REF!</v>
      </c>
      <c r="K93" s="84"/>
      <c r="M93" s="31"/>
    </row>
    <row r="94" spans="1:14" x14ac:dyDescent="0.25">
      <c r="A94" s="24" t="s">
        <v>18</v>
      </c>
      <c r="B94" s="114" t="s">
        <v>82</v>
      </c>
      <c r="C94" s="115"/>
      <c r="D94" s="50" t="e">
        <f>nome_posto!#REF!</f>
        <v>#REF!</v>
      </c>
    </row>
    <row r="95" spans="1:14" x14ac:dyDescent="0.25">
      <c r="A95" s="24" t="s">
        <v>20</v>
      </c>
      <c r="B95" s="320" t="s">
        <v>83</v>
      </c>
      <c r="C95" s="321"/>
      <c r="D95" s="50" t="e">
        <f>nome_posto!#REF!</f>
        <v>#REF!</v>
      </c>
      <c r="K95" s="82"/>
    </row>
    <row r="96" spans="1:14" x14ac:dyDescent="0.25">
      <c r="A96" s="24" t="s">
        <v>22</v>
      </c>
      <c r="B96" s="320" t="s">
        <v>23</v>
      </c>
      <c r="C96" s="321"/>
      <c r="D96" s="50" t="e">
        <f>nome_posto!#REF!</f>
        <v>#REF!</v>
      </c>
      <c r="K96" s="82"/>
    </row>
    <row r="97" spans="1:14" ht="15.75" thickBot="1" x14ac:dyDescent="0.3">
      <c r="A97" s="308" t="s">
        <v>24</v>
      </c>
      <c r="B97" s="309"/>
      <c r="C97" s="310"/>
      <c r="D97" s="51" t="e">
        <f>SUM(D93:D96)</f>
        <v>#REF!</v>
      </c>
      <c r="K97" s="82"/>
    </row>
    <row r="98" spans="1:14" ht="15.75" thickBot="1" x14ac:dyDescent="0.3">
      <c r="A98" s="333"/>
      <c r="B98" s="333"/>
      <c r="C98" s="333"/>
      <c r="D98" s="333"/>
    </row>
    <row r="99" spans="1:14" s="36" customFormat="1" x14ac:dyDescent="0.25">
      <c r="A99" s="315" t="s">
        <v>84</v>
      </c>
      <c r="B99" s="316"/>
      <c r="C99" s="316"/>
      <c r="D99" s="317"/>
      <c r="I99" s="60"/>
      <c r="J99" s="60"/>
      <c r="K99" s="83"/>
      <c r="L99" s="60"/>
      <c r="M99" s="60"/>
      <c r="N99" s="60"/>
    </row>
    <row r="100" spans="1:14" ht="30" x14ac:dyDescent="0.25">
      <c r="A100" s="118">
        <v>6</v>
      </c>
      <c r="B100" s="119" t="s">
        <v>85</v>
      </c>
      <c r="C100" s="119" t="s">
        <v>28</v>
      </c>
      <c r="D100" s="38" t="s">
        <v>15</v>
      </c>
    </row>
    <row r="101" spans="1:14" x14ac:dyDescent="0.25">
      <c r="A101" s="24" t="s">
        <v>16</v>
      </c>
      <c r="B101" s="14" t="s">
        <v>86</v>
      </c>
      <c r="C101" s="92"/>
      <c r="D101" s="52" t="e">
        <f>C101*(D27+D61+D71+D89+D97)</f>
        <v>#REF!</v>
      </c>
      <c r="H101" s="32"/>
    </row>
    <row r="102" spans="1:14" x14ac:dyDescent="0.25">
      <c r="A102" s="24" t="s">
        <v>18</v>
      </c>
      <c r="B102" s="14" t="s">
        <v>87</v>
      </c>
      <c r="C102" s="92"/>
      <c r="D102" s="52" t="e">
        <f>C102*(D27+D61+D71+D89+D97+D101)</f>
        <v>#REF!</v>
      </c>
    </row>
    <row r="103" spans="1:14" ht="15" customHeight="1" x14ac:dyDescent="0.25">
      <c r="A103" s="322" t="s">
        <v>88</v>
      </c>
      <c r="B103" s="323"/>
      <c r="C103" s="56">
        <f>SUM(C101:C102)</f>
        <v>0</v>
      </c>
      <c r="D103" s="81" t="e">
        <f>SUM(D101:D102)</f>
        <v>#REF!</v>
      </c>
    </row>
    <row r="104" spans="1:14" s="41" customFormat="1" ht="5.25" x14ac:dyDescent="0.25">
      <c r="A104" s="42"/>
      <c r="B104" s="43"/>
      <c r="C104" s="44"/>
      <c r="D104" s="105"/>
      <c r="E104" s="58"/>
      <c r="I104" s="62"/>
      <c r="J104" s="62"/>
      <c r="K104" s="62"/>
      <c r="L104" s="62"/>
      <c r="M104" s="62"/>
      <c r="N104" s="62"/>
    </row>
    <row r="105" spans="1:14" x14ac:dyDescent="0.25">
      <c r="A105" s="55" t="s">
        <v>20</v>
      </c>
      <c r="B105" s="324" t="s">
        <v>89</v>
      </c>
      <c r="C105" s="325"/>
      <c r="D105" s="326"/>
    </row>
    <row r="106" spans="1:14" x14ac:dyDescent="0.25">
      <c r="A106" s="24" t="s">
        <v>90</v>
      </c>
      <c r="B106" s="14" t="s">
        <v>91</v>
      </c>
      <c r="C106" s="92"/>
      <c r="D106" s="50" t="e">
        <f>C106*(D27+D61+D71+D89+D97+D103)/(1-C109)</f>
        <v>#REF!</v>
      </c>
    </row>
    <row r="107" spans="1:14" x14ac:dyDescent="0.25">
      <c r="A107" s="24" t="s">
        <v>92</v>
      </c>
      <c r="B107" s="14" t="s">
        <v>93</v>
      </c>
      <c r="C107" s="92"/>
      <c r="D107" s="50" t="e">
        <f>C107*(D27+D61+D71+D89+D97+D103)/(1-C109)</f>
        <v>#REF!</v>
      </c>
    </row>
    <row r="108" spans="1:14" x14ac:dyDescent="0.25">
      <c r="A108" s="24" t="s">
        <v>94</v>
      </c>
      <c r="B108" s="14" t="s">
        <v>95</v>
      </c>
      <c r="C108" s="92"/>
      <c r="D108" s="50" t="e">
        <f>C108*(D27+D61+D71+D89+D97+D103)/(1-C109)</f>
        <v>#REF!</v>
      </c>
    </row>
    <row r="109" spans="1:14" x14ac:dyDescent="0.25">
      <c r="A109" s="322" t="s">
        <v>96</v>
      </c>
      <c r="B109" s="327"/>
      <c r="C109" s="56">
        <f>SUM(C106:C108)</f>
        <v>0</v>
      </c>
      <c r="D109" s="108" t="e">
        <f>SUM(D106:D108)</f>
        <v>#REF!</v>
      </c>
    </row>
    <row r="110" spans="1:14" ht="15.75" thickBot="1" x14ac:dyDescent="0.3">
      <c r="A110" s="328" t="s">
        <v>24</v>
      </c>
      <c r="B110" s="329"/>
      <c r="C110" s="45">
        <f>C103+C109</f>
        <v>0</v>
      </c>
      <c r="D110" s="51" t="e">
        <f>D103+D109</f>
        <v>#REF!</v>
      </c>
      <c r="E110" s="37"/>
    </row>
    <row r="111" spans="1:14" s="34" customFormat="1" ht="15.75" thickBot="1" x14ac:dyDescent="0.3">
      <c r="A111" s="18"/>
      <c r="B111" s="13"/>
      <c r="C111" s="16"/>
      <c r="D111" s="17"/>
      <c r="E111" s="37"/>
      <c r="I111" s="33"/>
      <c r="J111" s="33"/>
      <c r="K111" s="33"/>
      <c r="L111" s="33"/>
      <c r="M111" s="33"/>
      <c r="N111" s="33"/>
    </row>
    <row r="112" spans="1:14" ht="15" customHeight="1" x14ac:dyDescent="0.25">
      <c r="A112" s="315" t="s">
        <v>97</v>
      </c>
      <c r="B112" s="316"/>
      <c r="C112" s="316"/>
      <c r="D112" s="317"/>
      <c r="E112" s="37"/>
    </row>
    <row r="113" spans="1:14" ht="15" customHeight="1" x14ac:dyDescent="0.25">
      <c r="A113" s="330" t="s">
        <v>98</v>
      </c>
      <c r="B113" s="331"/>
      <c r="C113" s="332"/>
      <c r="D113" s="38" t="s">
        <v>15</v>
      </c>
    </row>
    <row r="114" spans="1:14" s="36" customFormat="1" x14ac:dyDescent="0.25">
      <c r="A114" s="23" t="s">
        <v>16</v>
      </c>
      <c r="B114" s="320" t="s">
        <v>12</v>
      </c>
      <c r="C114" s="321"/>
      <c r="D114" s="50">
        <f>D27</f>
        <v>0</v>
      </c>
      <c r="I114" s="60"/>
      <c r="J114" s="60"/>
      <c r="K114" s="60"/>
      <c r="L114" s="60"/>
      <c r="M114" s="60"/>
      <c r="N114" s="60"/>
    </row>
    <row r="115" spans="1:14" ht="15" customHeight="1" x14ac:dyDescent="0.25">
      <c r="A115" s="23" t="s">
        <v>18</v>
      </c>
      <c r="B115" s="320" t="s">
        <v>25</v>
      </c>
      <c r="C115" s="321"/>
      <c r="D115" s="50">
        <f>D61</f>
        <v>0</v>
      </c>
    </row>
    <row r="116" spans="1:14" x14ac:dyDescent="0.25">
      <c r="A116" s="23" t="s">
        <v>20</v>
      </c>
      <c r="B116" s="320" t="s">
        <v>58</v>
      </c>
      <c r="C116" s="321"/>
      <c r="D116" s="50">
        <f>D71</f>
        <v>0</v>
      </c>
    </row>
    <row r="117" spans="1:14" x14ac:dyDescent="0.25">
      <c r="A117" s="23" t="s">
        <v>22</v>
      </c>
      <c r="B117" s="320" t="s">
        <v>66</v>
      </c>
      <c r="C117" s="321"/>
      <c r="D117" s="50">
        <f>D89</f>
        <v>0</v>
      </c>
    </row>
    <row r="118" spans="1:14" ht="15" customHeight="1" x14ac:dyDescent="0.25">
      <c r="A118" s="23" t="s">
        <v>39</v>
      </c>
      <c r="B118" s="320" t="s">
        <v>79</v>
      </c>
      <c r="C118" s="321"/>
      <c r="D118" s="50" t="e">
        <f>D97</f>
        <v>#REF!</v>
      </c>
    </row>
    <row r="119" spans="1:14" ht="15" customHeight="1" x14ac:dyDescent="0.25">
      <c r="A119" s="312" t="s">
        <v>99</v>
      </c>
      <c r="B119" s="313"/>
      <c r="C119" s="313"/>
      <c r="D119" s="47" t="e">
        <f>SUM(D114:D118)</f>
        <v>#REF!</v>
      </c>
    </row>
    <row r="120" spans="1:14" x14ac:dyDescent="0.25">
      <c r="A120" s="23" t="s">
        <v>41</v>
      </c>
      <c r="B120" s="314" t="s">
        <v>84</v>
      </c>
      <c r="C120" s="314"/>
      <c r="D120" s="50" t="e">
        <f>D110</f>
        <v>#REF!</v>
      </c>
    </row>
    <row r="121" spans="1:14" ht="15" customHeight="1" thickBot="1" x14ac:dyDescent="0.3">
      <c r="A121" s="308" t="s">
        <v>100</v>
      </c>
      <c r="B121" s="309"/>
      <c r="C121" s="309"/>
      <c r="D121" s="51" t="e">
        <f>D119+D120</f>
        <v>#REF!</v>
      </c>
    </row>
    <row r="122" spans="1:14" s="34" customFormat="1" ht="15.75" thickBot="1" x14ac:dyDescent="0.3">
      <c r="A122" s="18"/>
      <c r="B122" s="13"/>
      <c r="C122" s="16"/>
      <c r="D122" s="17"/>
      <c r="E122" s="37"/>
      <c r="I122" s="33"/>
      <c r="J122" s="33"/>
      <c r="K122" s="33"/>
      <c r="L122" s="33"/>
      <c r="M122" s="33"/>
      <c r="N122" s="33"/>
    </row>
    <row r="123" spans="1:14" ht="15" customHeight="1" x14ac:dyDescent="0.25">
      <c r="A123" s="315" t="s">
        <v>101</v>
      </c>
      <c r="B123" s="316"/>
      <c r="C123" s="316"/>
      <c r="D123" s="317"/>
      <c r="E123" s="37"/>
    </row>
    <row r="124" spans="1:14" ht="16.5" customHeight="1" x14ac:dyDescent="0.25">
      <c r="A124" s="65" t="s">
        <v>102</v>
      </c>
      <c r="B124" s="318" t="s">
        <v>103</v>
      </c>
      <c r="C124" s="319"/>
      <c r="D124" s="50" t="e">
        <f>D121</f>
        <v>#REF!</v>
      </c>
    </row>
    <row r="125" spans="1:14" ht="15" customHeight="1" x14ac:dyDescent="0.25">
      <c r="A125" s="24" t="s">
        <v>104</v>
      </c>
      <c r="B125" s="318" t="s">
        <v>6</v>
      </c>
      <c r="C125" s="319"/>
      <c r="D125" s="109">
        <f>C13</f>
        <v>0</v>
      </c>
    </row>
    <row r="126" spans="1:14" ht="15" customHeight="1" thickBot="1" x14ac:dyDescent="0.3">
      <c r="A126" s="308" t="s">
        <v>105</v>
      </c>
      <c r="B126" s="309"/>
      <c r="C126" s="310"/>
      <c r="D126" s="51" t="e">
        <f>D124*D125</f>
        <v>#REF!</v>
      </c>
    </row>
    <row r="127" spans="1:14" x14ac:dyDescent="0.25">
      <c r="D127" s="110"/>
    </row>
    <row r="128" spans="1:14" x14ac:dyDescent="0.25">
      <c r="B128" s="311" t="s">
        <v>106</v>
      </c>
      <c r="C128" s="311"/>
      <c r="D128" s="311"/>
    </row>
    <row r="129" spans="2:3" x14ac:dyDescent="0.25">
      <c r="B129" s="112"/>
      <c r="C129" s="112"/>
    </row>
    <row r="132" spans="2:3" x14ac:dyDescent="0.25">
      <c r="B132" s="63" t="s">
        <v>107</v>
      </c>
    </row>
    <row r="133" spans="2:3" x14ac:dyDescent="0.25">
      <c r="B133" s="124" t="s">
        <v>108</v>
      </c>
    </row>
  </sheetData>
  <mergeCells count="68">
    <mergeCell ref="C17:D17"/>
    <mergeCell ref="B3:C3"/>
    <mergeCell ref="B4:C4"/>
    <mergeCell ref="B5:C5"/>
    <mergeCell ref="B6:C6"/>
    <mergeCell ref="A8:B8"/>
    <mergeCell ref="A9:B9"/>
    <mergeCell ref="A11:D11"/>
    <mergeCell ref="C12:D12"/>
    <mergeCell ref="C13:D13"/>
    <mergeCell ref="A15:D15"/>
    <mergeCell ref="C16:D16"/>
    <mergeCell ref="A33:B33"/>
    <mergeCell ref="C18:D18"/>
    <mergeCell ref="J18:M18"/>
    <mergeCell ref="C19:D19"/>
    <mergeCell ref="A21:D21"/>
    <mergeCell ref="B22:C22"/>
    <mergeCell ref="B23:C23"/>
    <mergeCell ref="B24:C24"/>
    <mergeCell ref="B25:C25"/>
    <mergeCell ref="B26:C26"/>
    <mergeCell ref="A27:C27"/>
    <mergeCell ref="A29:D29"/>
    <mergeCell ref="A80:B80"/>
    <mergeCell ref="A35:C35"/>
    <mergeCell ref="A46:B46"/>
    <mergeCell ref="A55:C55"/>
    <mergeCell ref="B57:C57"/>
    <mergeCell ref="B58:C58"/>
    <mergeCell ref="B59:C59"/>
    <mergeCell ref="B60:C60"/>
    <mergeCell ref="A61:C61"/>
    <mergeCell ref="A63:D63"/>
    <mergeCell ref="A71:B71"/>
    <mergeCell ref="A73:D73"/>
    <mergeCell ref="A98:D98"/>
    <mergeCell ref="A84:C84"/>
    <mergeCell ref="B86:C86"/>
    <mergeCell ref="B87:C87"/>
    <mergeCell ref="B88:C88"/>
    <mergeCell ref="A89:C89"/>
    <mergeCell ref="A91:D91"/>
    <mergeCell ref="B92:C92"/>
    <mergeCell ref="B93:C93"/>
    <mergeCell ref="B95:C95"/>
    <mergeCell ref="B96:C96"/>
    <mergeCell ref="A97:C97"/>
    <mergeCell ref="B118:C118"/>
    <mergeCell ref="A99:D99"/>
    <mergeCell ref="A103:B103"/>
    <mergeCell ref="B105:D105"/>
    <mergeCell ref="A109:B109"/>
    <mergeCell ref="A110:B110"/>
    <mergeCell ref="A112:D112"/>
    <mergeCell ref="A113:C113"/>
    <mergeCell ref="B114:C114"/>
    <mergeCell ref="B115:C115"/>
    <mergeCell ref="B116:C116"/>
    <mergeCell ref="B117:C117"/>
    <mergeCell ref="A126:C126"/>
    <mergeCell ref="B128:D128"/>
    <mergeCell ref="A119:C119"/>
    <mergeCell ref="B120:C120"/>
    <mergeCell ref="A121:C121"/>
    <mergeCell ref="A123:D123"/>
    <mergeCell ref="B124:C124"/>
    <mergeCell ref="B125:C125"/>
  </mergeCells>
  <pageMargins left="0.59055118110236227" right="0.59055118110236227" top="0.19685039370078741" bottom="0.19685039370078741" header="0" footer="0"/>
  <pageSetup paperSize="9" scale="82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133"/>
  <sheetViews>
    <sheetView showGridLines="0" workbookViewId="0">
      <selection activeCell="C14" sqref="C14"/>
    </sheetView>
  </sheetViews>
  <sheetFormatPr defaultColWidth="9.140625" defaultRowHeight="15" x14ac:dyDescent="0.25"/>
  <cols>
    <col min="1" max="1" width="7.140625" style="12" customWidth="1"/>
    <col min="2" max="2" width="71.28515625" style="12" customWidth="1"/>
    <col min="3" max="3" width="11.7109375" style="12" customWidth="1"/>
    <col min="4" max="4" width="24" style="111" customWidth="1"/>
    <col min="5" max="5" width="8.42578125" style="12" customWidth="1"/>
    <col min="6" max="6" width="13.5703125" style="12" customWidth="1"/>
    <col min="7" max="7" width="15.85546875" style="12" customWidth="1"/>
    <col min="8" max="8" width="9.5703125" style="12" bestFit="1" customWidth="1"/>
    <col min="9" max="10" width="9.140625" style="33"/>
    <col min="11" max="11" width="9.5703125" style="33" bestFit="1" customWidth="1"/>
    <col min="12" max="14" width="9.140625" style="33"/>
    <col min="15" max="16384" width="9.140625" style="12"/>
  </cols>
  <sheetData>
    <row r="1" spans="1:14" s="26" customFormat="1" x14ac:dyDescent="0.25">
      <c r="B1" s="27"/>
      <c r="D1" s="102"/>
      <c r="E1" s="12"/>
      <c r="I1" s="33"/>
      <c r="J1" s="33"/>
      <c r="K1" s="33"/>
      <c r="L1" s="33"/>
      <c r="M1" s="33"/>
      <c r="N1" s="33"/>
    </row>
    <row r="2" spans="1:14" s="26" customFormat="1" x14ac:dyDescent="0.25">
      <c r="B2" s="27"/>
      <c r="D2" s="102"/>
      <c r="E2" s="12"/>
      <c r="I2" s="33"/>
      <c r="J2" s="33"/>
      <c r="K2" s="33"/>
      <c r="L2" s="33"/>
      <c r="M2" s="33"/>
      <c r="N2" s="33"/>
    </row>
    <row r="3" spans="1:14" s="26" customFormat="1" ht="18.75" x14ac:dyDescent="0.25">
      <c r="B3" s="350" t="s">
        <v>0</v>
      </c>
      <c r="C3" s="350"/>
      <c r="D3" s="102"/>
      <c r="E3" s="12"/>
      <c r="I3" s="33"/>
      <c r="J3" s="33"/>
      <c r="K3" s="33"/>
      <c r="L3" s="33"/>
      <c r="M3" s="33"/>
      <c r="N3" s="33"/>
    </row>
    <row r="4" spans="1:14" s="26" customFormat="1" ht="15.75" x14ac:dyDescent="0.25">
      <c r="B4" s="351" t="s">
        <v>1</v>
      </c>
      <c r="C4" s="351"/>
      <c r="D4" s="102"/>
      <c r="E4" s="12"/>
      <c r="I4" s="33"/>
      <c r="J4" s="33"/>
      <c r="K4" s="33"/>
      <c r="L4" s="33"/>
      <c r="M4" s="33"/>
      <c r="N4" s="33"/>
    </row>
    <row r="5" spans="1:14" s="26" customFormat="1" x14ac:dyDescent="0.25">
      <c r="B5" s="352" t="s">
        <v>122</v>
      </c>
      <c r="C5" s="352"/>
      <c r="D5" s="102"/>
      <c r="E5" s="12"/>
      <c r="I5" s="33"/>
      <c r="J5" s="33"/>
      <c r="K5" s="33"/>
      <c r="L5" s="33"/>
      <c r="M5" s="33"/>
      <c r="N5" s="33"/>
    </row>
    <row r="6" spans="1:14" s="26" customFormat="1" x14ac:dyDescent="0.25">
      <c r="B6" s="352" t="s">
        <v>109</v>
      </c>
      <c r="C6" s="352"/>
      <c r="D6" s="102"/>
      <c r="E6" s="12"/>
      <c r="I6" s="33"/>
      <c r="J6" s="33"/>
      <c r="K6" s="33"/>
      <c r="L6" s="33"/>
      <c r="M6" s="33"/>
      <c r="N6" s="33"/>
    </row>
    <row r="7" spans="1:14" s="26" customFormat="1" x14ac:dyDescent="0.25">
      <c r="B7" s="121"/>
      <c r="C7" s="121"/>
      <c r="D7" s="102"/>
      <c r="E7" s="12"/>
      <c r="I7" s="33"/>
      <c r="J7" s="33"/>
      <c r="K7" s="33"/>
      <c r="L7" s="33"/>
      <c r="M7" s="33"/>
      <c r="N7" s="33"/>
    </row>
    <row r="8" spans="1:14" s="26" customFormat="1" x14ac:dyDescent="0.25">
      <c r="A8" s="353" t="s">
        <v>2</v>
      </c>
      <c r="B8" s="353"/>
      <c r="C8" s="122"/>
      <c r="D8" s="103"/>
      <c r="E8" s="12"/>
      <c r="I8" s="33"/>
      <c r="J8" s="33"/>
      <c r="K8" s="33"/>
      <c r="L8" s="33"/>
      <c r="M8" s="33"/>
      <c r="N8" s="33"/>
    </row>
    <row r="9" spans="1:14" s="26" customFormat="1" x14ac:dyDescent="0.25">
      <c r="A9" s="353" t="s">
        <v>3</v>
      </c>
      <c r="B9" s="353"/>
      <c r="C9" s="122"/>
      <c r="D9" s="103"/>
      <c r="E9" s="12"/>
      <c r="I9" s="33"/>
      <c r="J9" s="33"/>
      <c r="K9" s="33"/>
      <c r="L9" s="33"/>
      <c r="M9" s="33"/>
      <c r="N9" s="33"/>
    </row>
    <row r="11" spans="1:14" x14ac:dyDescent="0.25">
      <c r="A11" s="354" t="s">
        <v>4</v>
      </c>
      <c r="B11" s="355"/>
      <c r="C11" s="356"/>
      <c r="D11" s="357"/>
    </row>
    <row r="12" spans="1:14" x14ac:dyDescent="0.25">
      <c r="A12" s="125">
        <v>1</v>
      </c>
      <c r="B12" s="30" t="s">
        <v>5</v>
      </c>
      <c r="C12" s="358" t="s">
        <v>123</v>
      </c>
      <c r="D12" s="359"/>
    </row>
    <row r="13" spans="1:14" x14ac:dyDescent="0.25">
      <c r="A13" s="125">
        <v>2</v>
      </c>
      <c r="B13" s="30" t="s">
        <v>6</v>
      </c>
      <c r="C13" s="358">
        <v>0</v>
      </c>
      <c r="D13" s="359"/>
    </row>
    <row r="14" spans="1:14" s="28" customFormat="1" ht="8.25" x14ac:dyDescent="0.25">
      <c r="B14" s="29"/>
      <c r="D14" s="104"/>
      <c r="E14" s="57"/>
      <c r="I14" s="61"/>
      <c r="J14" s="61"/>
      <c r="K14" s="61"/>
      <c r="L14" s="61"/>
      <c r="M14" s="61"/>
      <c r="N14" s="61"/>
    </row>
    <row r="15" spans="1:14" x14ac:dyDescent="0.25">
      <c r="A15" s="360" t="s">
        <v>7</v>
      </c>
      <c r="B15" s="360"/>
      <c r="C15" s="360"/>
      <c r="D15" s="360"/>
    </row>
    <row r="16" spans="1:14" x14ac:dyDescent="0.25">
      <c r="A16" s="25">
        <v>1</v>
      </c>
      <c r="B16" s="14" t="s">
        <v>8</v>
      </c>
      <c r="C16" s="361"/>
      <c r="D16" s="362"/>
      <c r="F16" s="2"/>
      <c r="G16" s="31"/>
      <c r="H16" s="32"/>
    </row>
    <row r="17" spans="1:13" x14ac:dyDescent="0.25">
      <c r="A17" s="25">
        <v>2</v>
      </c>
      <c r="B17" s="14" t="s">
        <v>9</v>
      </c>
      <c r="C17" s="348" t="s">
        <v>121</v>
      </c>
      <c r="D17" s="349"/>
      <c r="F17" s="2"/>
      <c r="G17" s="31"/>
      <c r="H17" s="32"/>
    </row>
    <row r="18" spans="1:13" x14ac:dyDescent="0.25">
      <c r="A18" s="25">
        <v>3</v>
      </c>
      <c r="B18" s="14" t="s">
        <v>10</v>
      </c>
      <c r="C18" s="345"/>
      <c r="D18" s="346"/>
      <c r="J18" s="347"/>
      <c r="K18" s="347"/>
      <c r="L18" s="347"/>
      <c r="M18" s="347"/>
    </row>
    <row r="19" spans="1:13" x14ac:dyDescent="0.25">
      <c r="A19" s="25">
        <v>4</v>
      </c>
      <c r="B19" s="14" t="s">
        <v>11</v>
      </c>
      <c r="C19" s="345"/>
      <c r="D19" s="346"/>
    </row>
    <row r="20" spans="1:13" ht="15.75" thickBot="1" x14ac:dyDescent="0.3">
      <c r="D20" s="124"/>
    </row>
    <row r="21" spans="1:13" x14ac:dyDescent="0.25">
      <c r="A21" s="315" t="s">
        <v>12</v>
      </c>
      <c r="B21" s="316"/>
      <c r="C21" s="316"/>
      <c r="D21" s="317"/>
    </row>
    <row r="22" spans="1:13" x14ac:dyDescent="0.25">
      <c r="A22" s="118" t="s">
        <v>13</v>
      </c>
      <c r="B22" s="335" t="s">
        <v>14</v>
      </c>
      <c r="C22" s="331"/>
      <c r="D22" s="38" t="s">
        <v>15</v>
      </c>
    </row>
    <row r="23" spans="1:13" x14ac:dyDescent="0.25">
      <c r="A23" s="24" t="s">
        <v>16</v>
      </c>
      <c r="B23" s="320" t="s">
        <v>17</v>
      </c>
      <c r="C23" s="344"/>
      <c r="D23" s="88">
        <v>0</v>
      </c>
    </row>
    <row r="24" spans="1:13" x14ac:dyDescent="0.25">
      <c r="A24" s="24" t="s">
        <v>18</v>
      </c>
      <c r="B24" s="320" t="s">
        <v>19</v>
      </c>
      <c r="C24" s="344"/>
      <c r="D24" s="88">
        <v>0</v>
      </c>
    </row>
    <row r="25" spans="1:13" x14ac:dyDescent="0.25">
      <c r="A25" s="24" t="s">
        <v>20</v>
      </c>
      <c r="B25" s="320" t="s">
        <v>21</v>
      </c>
      <c r="C25" s="344"/>
      <c r="D25" s="88">
        <v>0</v>
      </c>
    </row>
    <row r="26" spans="1:13" x14ac:dyDescent="0.25">
      <c r="A26" s="24" t="s">
        <v>22</v>
      </c>
      <c r="B26" s="320" t="s">
        <v>23</v>
      </c>
      <c r="C26" s="344"/>
      <c r="D26" s="88">
        <v>0</v>
      </c>
    </row>
    <row r="27" spans="1:13" ht="15.75" customHeight="1" thickBot="1" x14ac:dyDescent="0.3">
      <c r="A27" s="308" t="s">
        <v>24</v>
      </c>
      <c r="B27" s="309"/>
      <c r="C27" s="309"/>
      <c r="D27" s="51">
        <f>SUM(D23:D26)</f>
        <v>0</v>
      </c>
    </row>
    <row r="28" spans="1:13" ht="15.75" thickBot="1" x14ac:dyDescent="0.3">
      <c r="B28" s="3"/>
      <c r="C28" s="3"/>
      <c r="D28" s="120"/>
    </row>
    <row r="29" spans="1:13" x14ac:dyDescent="0.25">
      <c r="A29" s="315" t="s">
        <v>25</v>
      </c>
      <c r="B29" s="316"/>
      <c r="C29" s="316"/>
      <c r="D29" s="317"/>
    </row>
    <row r="30" spans="1:13" ht="30" x14ac:dyDescent="0.25">
      <c r="A30" s="118" t="s">
        <v>26</v>
      </c>
      <c r="B30" s="123" t="s">
        <v>27</v>
      </c>
      <c r="C30" s="119" t="s">
        <v>28</v>
      </c>
      <c r="D30" s="38" t="s">
        <v>15</v>
      </c>
    </row>
    <row r="31" spans="1:13" x14ac:dyDescent="0.25">
      <c r="A31" s="24" t="s">
        <v>16</v>
      </c>
      <c r="B31" s="14" t="s">
        <v>29</v>
      </c>
      <c r="C31" s="7">
        <v>8.3299999999999999E-2</v>
      </c>
      <c r="D31" s="52">
        <f>C31*D27</f>
        <v>0</v>
      </c>
    </row>
    <row r="32" spans="1:13" x14ac:dyDescent="0.25">
      <c r="A32" s="24" t="s">
        <v>18</v>
      </c>
      <c r="B32" s="14" t="s">
        <v>30</v>
      </c>
      <c r="C32" s="6">
        <v>0.121</v>
      </c>
      <c r="D32" s="50">
        <f>C32*D27</f>
        <v>0</v>
      </c>
    </row>
    <row r="33" spans="1:14" ht="15" customHeight="1" x14ac:dyDescent="0.25">
      <c r="A33" s="312" t="s">
        <v>31</v>
      </c>
      <c r="B33" s="313"/>
      <c r="C33" s="39">
        <f>SUM(C31:C32)</f>
        <v>0.20429999999999998</v>
      </c>
      <c r="D33" s="81">
        <f>SUM(D31:D32)</f>
        <v>0</v>
      </c>
    </row>
    <row r="34" spans="1:14" ht="15" customHeight="1" x14ac:dyDescent="0.25">
      <c r="A34" s="24" t="s">
        <v>20</v>
      </c>
      <c r="B34" s="14" t="s">
        <v>32</v>
      </c>
      <c r="C34" s="6">
        <f>C46</f>
        <v>0.33800000000000002</v>
      </c>
      <c r="D34" s="50">
        <f>C34*D33</f>
        <v>0</v>
      </c>
    </row>
    <row r="35" spans="1:14" x14ac:dyDescent="0.25">
      <c r="A35" s="312" t="s">
        <v>24</v>
      </c>
      <c r="B35" s="313"/>
      <c r="C35" s="334"/>
      <c r="D35" s="47">
        <f>D34+D33</f>
        <v>0</v>
      </c>
    </row>
    <row r="36" spans="1:14" s="41" customFormat="1" ht="5.25" x14ac:dyDescent="0.25">
      <c r="A36" s="42"/>
      <c r="B36" s="43"/>
      <c r="C36" s="44"/>
      <c r="D36" s="105"/>
      <c r="E36" s="58"/>
      <c r="I36" s="62"/>
      <c r="J36" s="62"/>
      <c r="K36" s="62"/>
      <c r="L36" s="62"/>
      <c r="M36" s="62"/>
      <c r="N36" s="62"/>
    </row>
    <row r="37" spans="1:14" ht="30" x14ac:dyDescent="0.25">
      <c r="A37" s="118" t="s">
        <v>33</v>
      </c>
      <c r="B37" s="123" t="s">
        <v>34</v>
      </c>
      <c r="C37" s="119" t="s">
        <v>28</v>
      </c>
      <c r="D37" s="38" t="s">
        <v>15</v>
      </c>
    </row>
    <row r="38" spans="1:14" x14ac:dyDescent="0.25">
      <c r="A38" s="24" t="s">
        <v>16</v>
      </c>
      <c r="B38" s="14" t="s">
        <v>35</v>
      </c>
      <c r="C38" s="6">
        <v>0.2</v>
      </c>
      <c r="D38" s="53">
        <f>C38*D27</f>
        <v>0</v>
      </c>
    </row>
    <row r="39" spans="1:14" x14ac:dyDescent="0.25">
      <c r="A39" s="24" t="s">
        <v>18</v>
      </c>
      <c r="B39" s="14" t="s">
        <v>36</v>
      </c>
      <c r="C39" s="6">
        <v>2.5000000000000001E-2</v>
      </c>
      <c r="D39" s="53">
        <f>C39*D27</f>
        <v>0</v>
      </c>
    </row>
    <row r="40" spans="1:14" x14ac:dyDescent="0.25">
      <c r="A40" s="24" t="s">
        <v>20</v>
      </c>
      <c r="B40" s="14" t="s">
        <v>37</v>
      </c>
      <c r="C40" s="99"/>
      <c r="D40" s="54">
        <f>C40*D27</f>
        <v>0</v>
      </c>
    </row>
    <row r="41" spans="1:14" x14ac:dyDescent="0.25">
      <c r="A41" s="24" t="s">
        <v>22</v>
      </c>
      <c r="B41" s="14" t="s">
        <v>38</v>
      </c>
      <c r="C41" s="6">
        <v>1.4999999999999999E-2</v>
      </c>
      <c r="D41" s="53">
        <f>C41*D27</f>
        <v>0</v>
      </c>
    </row>
    <row r="42" spans="1:14" x14ac:dyDescent="0.25">
      <c r="A42" s="24" t="s">
        <v>39</v>
      </c>
      <c r="B42" s="14" t="s">
        <v>40</v>
      </c>
      <c r="C42" s="6">
        <v>0.01</v>
      </c>
      <c r="D42" s="53">
        <f>C42*D27</f>
        <v>0</v>
      </c>
    </row>
    <row r="43" spans="1:14" x14ac:dyDescent="0.25">
      <c r="A43" s="24" t="s">
        <v>41</v>
      </c>
      <c r="B43" s="14" t="s">
        <v>42</v>
      </c>
      <c r="C43" s="6">
        <v>6.0000000000000001E-3</v>
      </c>
      <c r="D43" s="53">
        <f>C43*D27</f>
        <v>0</v>
      </c>
    </row>
    <row r="44" spans="1:14" x14ac:dyDescent="0.25">
      <c r="A44" s="24" t="s">
        <v>43</v>
      </c>
      <c r="B44" s="14" t="s">
        <v>44</v>
      </c>
      <c r="C44" s="6">
        <v>2E-3</v>
      </c>
      <c r="D44" s="53">
        <f>C44*D27</f>
        <v>0</v>
      </c>
    </row>
    <row r="45" spans="1:14" x14ac:dyDescent="0.25">
      <c r="A45" s="24" t="s">
        <v>45</v>
      </c>
      <c r="B45" s="14" t="s">
        <v>46</v>
      </c>
      <c r="C45" s="6">
        <v>0.08</v>
      </c>
      <c r="D45" s="53">
        <f>C45*D27</f>
        <v>0</v>
      </c>
    </row>
    <row r="46" spans="1:14" x14ac:dyDescent="0.25">
      <c r="A46" s="340" t="s">
        <v>24</v>
      </c>
      <c r="B46" s="341"/>
      <c r="C46" s="39">
        <f>SUM(C38:C45)</f>
        <v>0.33800000000000002</v>
      </c>
      <c r="D46" s="47">
        <f>SUM(D38:D45)</f>
        <v>0</v>
      </c>
    </row>
    <row r="47" spans="1:14" s="41" customFormat="1" ht="5.25" x14ac:dyDescent="0.25">
      <c r="A47" s="42"/>
      <c r="B47" s="43"/>
      <c r="C47" s="44"/>
      <c r="D47" s="105"/>
      <c r="E47" s="58"/>
      <c r="I47" s="62"/>
      <c r="J47" s="62"/>
      <c r="K47" s="62"/>
      <c r="L47" s="62"/>
      <c r="M47" s="62"/>
      <c r="N47" s="62"/>
    </row>
    <row r="48" spans="1:14" x14ac:dyDescent="0.25">
      <c r="A48" s="118" t="s">
        <v>47</v>
      </c>
      <c r="B48" s="116" t="s">
        <v>48</v>
      </c>
      <c r="C48" s="119" t="s">
        <v>49</v>
      </c>
      <c r="D48" s="40" t="s">
        <v>15</v>
      </c>
    </row>
    <row r="49" spans="1:14" x14ac:dyDescent="0.25">
      <c r="A49" s="24" t="s">
        <v>16</v>
      </c>
      <c r="B49" s="14" t="s">
        <v>50</v>
      </c>
      <c r="C49" s="21" t="s">
        <v>51</v>
      </c>
      <c r="D49" s="106">
        <v>0</v>
      </c>
      <c r="E49" s="59"/>
    </row>
    <row r="50" spans="1:14" x14ac:dyDescent="0.25">
      <c r="A50" s="19" t="s">
        <v>18</v>
      </c>
      <c r="B50" s="15" t="s">
        <v>52</v>
      </c>
      <c r="C50" s="22" t="s">
        <v>51</v>
      </c>
      <c r="D50" s="89">
        <v>0</v>
      </c>
    </row>
    <row r="51" spans="1:14" x14ac:dyDescent="0.25">
      <c r="A51" s="24" t="s">
        <v>20</v>
      </c>
      <c r="B51" s="14" t="s">
        <v>53</v>
      </c>
      <c r="C51" s="25" t="s">
        <v>54</v>
      </c>
      <c r="D51" s="90">
        <v>0</v>
      </c>
    </row>
    <row r="52" spans="1:14" x14ac:dyDescent="0.25">
      <c r="A52" s="24" t="s">
        <v>22</v>
      </c>
      <c r="B52" s="14" t="s">
        <v>55</v>
      </c>
      <c r="C52" s="25" t="s">
        <v>54</v>
      </c>
      <c r="D52" s="90">
        <v>0</v>
      </c>
    </row>
    <row r="53" spans="1:14" x14ac:dyDescent="0.25">
      <c r="A53" s="24" t="s">
        <v>39</v>
      </c>
      <c r="B53" s="14" t="s">
        <v>56</v>
      </c>
      <c r="C53" s="25" t="s">
        <v>54</v>
      </c>
      <c r="D53" s="90">
        <v>0</v>
      </c>
    </row>
    <row r="54" spans="1:14" x14ac:dyDescent="0.25">
      <c r="A54" s="24" t="s">
        <v>41</v>
      </c>
      <c r="B54" s="14" t="s">
        <v>23</v>
      </c>
      <c r="C54" s="14"/>
      <c r="D54" s="91">
        <v>0</v>
      </c>
    </row>
    <row r="55" spans="1:14" x14ac:dyDescent="0.25">
      <c r="A55" s="312" t="s">
        <v>24</v>
      </c>
      <c r="B55" s="313"/>
      <c r="C55" s="334"/>
      <c r="D55" s="47">
        <f>SUM(D49:D54)</f>
        <v>0</v>
      </c>
    </row>
    <row r="56" spans="1:14" s="41" customFormat="1" ht="5.25" x14ac:dyDescent="0.25">
      <c r="A56" s="42"/>
      <c r="B56" s="43"/>
      <c r="C56" s="44"/>
      <c r="D56" s="105"/>
      <c r="E56" s="58"/>
      <c r="I56" s="62"/>
      <c r="J56" s="62"/>
      <c r="K56" s="62"/>
      <c r="L56" s="62"/>
      <c r="M56" s="62"/>
      <c r="N56" s="62"/>
    </row>
    <row r="57" spans="1:14" ht="15" customHeight="1" x14ac:dyDescent="0.25">
      <c r="A57" s="113">
        <v>2</v>
      </c>
      <c r="B57" s="335" t="s">
        <v>57</v>
      </c>
      <c r="C57" s="331"/>
      <c r="D57" s="38" t="s">
        <v>15</v>
      </c>
    </row>
    <row r="58" spans="1:14" x14ac:dyDescent="0.25">
      <c r="A58" s="23" t="s">
        <v>26</v>
      </c>
      <c r="B58" s="342" t="s">
        <v>27</v>
      </c>
      <c r="C58" s="343"/>
      <c r="D58" s="50">
        <f>D35</f>
        <v>0</v>
      </c>
    </row>
    <row r="59" spans="1:14" ht="30" customHeight="1" x14ac:dyDescent="0.25">
      <c r="A59" s="23" t="s">
        <v>33</v>
      </c>
      <c r="B59" s="320" t="s">
        <v>34</v>
      </c>
      <c r="C59" s="344"/>
      <c r="D59" s="50">
        <f>D46</f>
        <v>0</v>
      </c>
    </row>
    <row r="60" spans="1:14" x14ac:dyDescent="0.25">
      <c r="A60" s="23" t="s">
        <v>47</v>
      </c>
      <c r="B60" s="320" t="s">
        <v>48</v>
      </c>
      <c r="C60" s="344"/>
      <c r="D60" s="50">
        <f>D55</f>
        <v>0</v>
      </c>
    </row>
    <row r="61" spans="1:14" ht="15.75" thickBot="1" x14ac:dyDescent="0.3">
      <c r="A61" s="308" t="s">
        <v>24</v>
      </c>
      <c r="B61" s="309"/>
      <c r="C61" s="309"/>
      <c r="D61" s="51">
        <f>SUM(D55:D60)</f>
        <v>0</v>
      </c>
    </row>
    <row r="62" spans="1:14" ht="15.75" thickBot="1" x14ac:dyDescent="0.3">
      <c r="D62" s="124"/>
    </row>
    <row r="63" spans="1:14" x14ac:dyDescent="0.25">
      <c r="A63" s="315" t="s">
        <v>58</v>
      </c>
      <c r="B63" s="316"/>
      <c r="C63" s="316"/>
      <c r="D63" s="317"/>
    </row>
    <row r="64" spans="1:14" ht="30" x14ac:dyDescent="0.25">
      <c r="A64" s="118">
        <v>3</v>
      </c>
      <c r="B64" s="117" t="s">
        <v>59</v>
      </c>
      <c r="C64" s="119" t="s">
        <v>28</v>
      </c>
      <c r="D64" s="38" t="s">
        <v>15</v>
      </c>
    </row>
    <row r="65" spans="1:4" x14ac:dyDescent="0.25">
      <c r="A65" s="24" t="s">
        <v>16</v>
      </c>
      <c r="B65" s="4" t="s">
        <v>60</v>
      </c>
      <c r="C65" s="92"/>
      <c r="D65" s="50">
        <f>C65*$D$27</f>
        <v>0</v>
      </c>
    </row>
    <row r="66" spans="1:4" x14ac:dyDescent="0.25">
      <c r="A66" s="24" t="s">
        <v>18</v>
      </c>
      <c r="B66" s="4" t="s">
        <v>61</v>
      </c>
      <c r="C66" s="92"/>
      <c r="D66" s="50">
        <f t="shared" ref="D66:D70" si="0">C66*$D$27</f>
        <v>0</v>
      </c>
    </row>
    <row r="67" spans="1:4" x14ac:dyDescent="0.25">
      <c r="A67" s="24" t="s">
        <v>20</v>
      </c>
      <c r="B67" s="4" t="s">
        <v>62</v>
      </c>
      <c r="C67" s="92"/>
      <c r="D67" s="50">
        <f t="shared" si="0"/>
        <v>0</v>
      </c>
    </row>
    <row r="68" spans="1:4" x14ac:dyDescent="0.25">
      <c r="A68" s="24" t="s">
        <v>22</v>
      </c>
      <c r="B68" s="4" t="s">
        <v>63</v>
      </c>
      <c r="C68" s="92"/>
      <c r="D68" s="50">
        <f t="shared" si="0"/>
        <v>0</v>
      </c>
    </row>
    <row r="69" spans="1:4" ht="30" x14ac:dyDescent="0.25">
      <c r="A69" s="24" t="s">
        <v>39</v>
      </c>
      <c r="B69" s="4" t="s">
        <v>64</v>
      </c>
      <c r="C69" s="92"/>
      <c r="D69" s="50">
        <f t="shared" si="0"/>
        <v>0</v>
      </c>
    </row>
    <row r="70" spans="1:4" x14ac:dyDescent="0.25">
      <c r="A70" s="24" t="s">
        <v>41</v>
      </c>
      <c r="B70" s="4" t="s">
        <v>65</v>
      </c>
      <c r="C70" s="92"/>
      <c r="D70" s="50">
        <f t="shared" si="0"/>
        <v>0</v>
      </c>
    </row>
    <row r="71" spans="1:4" ht="15.75" thickBot="1" x14ac:dyDescent="0.3">
      <c r="A71" s="308" t="s">
        <v>24</v>
      </c>
      <c r="B71" s="310"/>
      <c r="C71" s="45">
        <f>SUM(C65:C70)</f>
        <v>0</v>
      </c>
      <c r="D71" s="51">
        <f>SUM(D65:D70)</f>
        <v>0</v>
      </c>
    </row>
    <row r="72" spans="1:4" ht="15.75" thickBot="1" x14ac:dyDescent="0.3">
      <c r="A72" s="5"/>
      <c r="B72" s="13"/>
      <c r="C72" s="16"/>
      <c r="D72" s="17"/>
    </row>
    <row r="73" spans="1:4" x14ac:dyDescent="0.25">
      <c r="A73" s="315" t="s">
        <v>66</v>
      </c>
      <c r="B73" s="316"/>
      <c r="C73" s="316"/>
      <c r="D73" s="317"/>
    </row>
    <row r="74" spans="1:4" ht="30" x14ac:dyDescent="0.25">
      <c r="A74" s="118" t="s">
        <v>67</v>
      </c>
      <c r="B74" s="119" t="s">
        <v>68</v>
      </c>
      <c r="C74" s="119" t="s">
        <v>28</v>
      </c>
      <c r="D74" s="38" t="s">
        <v>15</v>
      </c>
    </row>
    <row r="75" spans="1:4" x14ac:dyDescent="0.25">
      <c r="A75" s="24" t="s">
        <v>16</v>
      </c>
      <c r="B75" s="14" t="s">
        <v>69</v>
      </c>
      <c r="C75" s="93"/>
      <c r="D75" s="50">
        <v>0</v>
      </c>
    </row>
    <row r="76" spans="1:4" x14ac:dyDescent="0.25">
      <c r="A76" s="24" t="s">
        <v>18</v>
      </c>
      <c r="B76" s="14" t="s">
        <v>70</v>
      </c>
      <c r="C76" s="93"/>
      <c r="D76" s="50">
        <v>0</v>
      </c>
    </row>
    <row r="77" spans="1:4" x14ac:dyDescent="0.25">
      <c r="A77" s="24" t="s">
        <v>20</v>
      </c>
      <c r="B77" s="14" t="s">
        <v>71</v>
      </c>
      <c r="C77" s="93"/>
      <c r="D77" s="50">
        <v>0</v>
      </c>
    </row>
    <row r="78" spans="1:4" x14ac:dyDescent="0.25">
      <c r="A78" s="24" t="s">
        <v>22</v>
      </c>
      <c r="B78" s="14" t="s">
        <v>72</v>
      </c>
      <c r="C78" s="93"/>
      <c r="D78" s="50">
        <v>0</v>
      </c>
    </row>
    <row r="79" spans="1:4" x14ac:dyDescent="0.25">
      <c r="A79" s="24" t="s">
        <v>39</v>
      </c>
      <c r="B79" s="14" t="s">
        <v>73</v>
      </c>
      <c r="C79" s="93"/>
      <c r="D79" s="50">
        <v>0</v>
      </c>
    </row>
    <row r="80" spans="1:4" x14ac:dyDescent="0.25">
      <c r="A80" s="340" t="s">
        <v>24</v>
      </c>
      <c r="B80" s="341"/>
      <c r="C80" s="46"/>
      <c r="D80" s="47">
        <f>SUM(D75:D79)</f>
        <v>0</v>
      </c>
    </row>
    <row r="81" spans="1:14" s="41" customFormat="1" ht="5.25" x14ac:dyDescent="0.25">
      <c r="A81" s="42"/>
      <c r="B81" s="43"/>
      <c r="C81" s="44"/>
      <c r="D81" s="105"/>
      <c r="E81" s="58"/>
      <c r="I81" s="62"/>
      <c r="J81" s="62"/>
      <c r="K81" s="62"/>
      <c r="L81" s="62"/>
      <c r="M81" s="62"/>
      <c r="N81" s="62"/>
    </row>
    <row r="82" spans="1:14" x14ac:dyDescent="0.25">
      <c r="A82" s="118" t="s">
        <v>74</v>
      </c>
      <c r="B82" s="119" t="s">
        <v>75</v>
      </c>
      <c r="C82" s="48"/>
      <c r="D82" s="38" t="s">
        <v>15</v>
      </c>
    </row>
    <row r="83" spans="1:14" x14ac:dyDescent="0.25">
      <c r="A83" s="24" t="s">
        <v>16</v>
      </c>
      <c r="B83" s="14" t="s">
        <v>76</v>
      </c>
      <c r="C83" s="94"/>
      <c r="D83" s="50">
        <v>0</v>
      </c>
    </row>
    <row r="84" spans="1:14" ht="15" customHeight="1" x14ac:dyDescent="0.25">
      <c r="A84" s="312" t="s">
        <v>24</v>
      </c>
      <c r="B84" s="313"/>
      <c r="C84" s="334"/>
      <c r="D84" s="47">
        <f>SUM(D83)</f>
        <v>0</v>
      </c>
    </row>
    <row r="85" spans="1:14" s="41" customFormat="1" ht="5.25" x14ac:dyDescent="0.25">
      <c r="A85" s="42"/>
      <c r="B85" s="43"/>
      <c r="C85" s="44"/>
      <c r="D85" s="105"/>
      <c r="E85" s="58"/>
      <c r="I85" s="62"/>
      <c r="J85" s="62"/>
      <c r="K85" s="62"/>
      <c r="L85" s="62"/>
      <c r="M85" s="62"/>
      <c r="N85" s="62"/>
    </row>
    <row r="86" spans="1:14" ht="15" customHeight="1" x14ac:dyDescent="0.25">
      <c r="A86" s="113">
        <v>4</v>
      </c>
      <c r="B86" s="335" t="s">
        <v>77</v>
      </c>
      <c r="C86" s="332"/>
      <c r="D86" s="38" t="s">
        <v>15</v>
      </c>
      <c r="F86" s="49"/>
    </row>
    <row r="87" spans="1:14" x14ac:dyDescent="0.25">
      <c r="A87" s="23" t="s">
        <v>67</v>
      </c>
      <c r="B87" s="336" t="s">
        <v>78</v>
      </c>
      <c r="C87" s="337"/>
      <c r="D87" s="107">
        <f>D80</f>
        <v>0</v>
      </c>
    </row>
    <row r="88" spans="1:14" x14ac:dyDescent="0.25">
      <c r="A88" s="23" t="s">
        <v>74</v>
      </c>
      <c r="B88" s="336" t="s">
        <v>75</v>
      </c>
      <c r="C88" s="338"/>
      <c r="D88" s="107">
        <f>D84</f>
        <v>0</v>
      </c>
    </row>
    <row r="89" spans="1:14" ht="15.75" thickBot="1" x14ac:dyDescent="0.3">
      <c r="A89" s="308" t="s">
        <v>24</v>
      </c>
      <c r="B89" s="309"/>
      <c r="C89" s="309"/>
      <c r="D89" s="51">
        <f>SUM(D87:D88)</f>
        <v>0</v>
      </c>
    </row>
    <row r="90" spans="1:14" s="34" customFormat="1" ht="15.75" thickBot="1" x14ac:dyDescent="0.3">
      <c r="A90" s="13"/>
      <c r="B90" s="13"/>
      <c r="C90" s="20"/>
      <c r="D90" s="20"/>
      <c r="E90" s="12"/>
      <c r="I90" s="33"/>
      <c r="J90" s="33"/>
      <c r="K90" s="33"/>
      <c r="L90" s="33"/>
      <c r="M90" s="33"/>
      <c r="N90" s="33"/>
    </row>
    <row r="91" spans="1:14" s="35" customFormat="1" x14ac:dyDescent="0.25">
      <c r="A91" s="315" t="s">
        <v>79</v>
      </c>
      <c r="B91" s="316"/>
      <c r="C91" s="316"/>
      <c r="D91" s="317"/>
      <c r="E91" s="33"/>
      <c r="I91" s="33"/>
      <c r="J91" s="33"/>
      <c r="K91" s="82"/>
      <c r="L91" s="33"/>
      <c r="M91" s="33"/>
      <c r="N91" s="33"/>
    </row>
    <row r="92" spans="1:14" x14ac:dyDescent="0.25">
      <c r="A92" s="118">
        <v>5</v>
      </c>
      <c r="B92" s="339" t="s">
        <v>80</v>
      </c>
      <c r="C92" s="334"/>
      <c r="D92" s="38" t="s">
        <v>15</v>
      </c>
      <c r="K92" s="31"/>
    </row>
    <row r="93" spans="1:14" x14ac:dyDescent="0.25">
      <c r="A93" s="24" t="s">
        <v>16</v>
      </c>
      <c r="B93" s="320" t="s">
        <v>81</v>
      </c>
      <c r="C93" s="321"/>
      <c r="D93" s="50" t="e">
        <f>nome_posto!#REF!</f>
        <v>#REF!</v>
      </c>
      <c r="K93" s="84"/>
      <c r="M93" s="31"/>
    </row>
    <row r="94" spans="1:14" x14ac:dyDescent="0.25">
      <c r="A94" s="24" t="s">
        <v>18</v>
      </c>
      <c r="B94" s="114" t="s">
        <v>82</v>
      </c>
      <c r="C94" s="115"/>
      <c r="D94" s="50" t="e">
        <f>nome_posto!#REF!</f>
        <v>#REF!</v>
      </c>
    </row>
    <row r="95" spans="1:14" x14ac:dyDescent="0.25">
      <c r="A95" s="24" t="s">
        <v>20</v>
      </c>
      <c r="B95" s="320" t="s">
        <v>83</v>
      </c>
      <c r="C95" s="321"/>
      <c r="D95" s="50" t="e">
        <f>nome_posto!#REF!</f>
        <v>#REF!</v>
      </c>
      <c r="K95" s="82"/>
    </row>
    <row r="96" spans="1:14" x14ac:dyDescent="0.25">
      <c r="A96" s="24" t="s">
        <v>22</v>
      </c>
      <c r="B96" s="320" t="s">
        <v>23</v>
      </c>
      <c r="C96" s="321"/>
      <c r="D96" s="50" t="e">
        <f>nome_posto!#REF!</f>
        <v>#REF!</v>
      </c>
      <c r="K96" s="82"/>
    </row>
    <row r="97" spans="1:14" ht="15.75" thickBot="1" x14ac:dyDescent="0.3">
      <c r="A97" s="308" t="s">
        <v>24</v>
      </c>
      <c r="B97" s="309"/>
      <c r="C97" s="310"/>
      <c r="D97" s="51" t="e">
        <f>SUM(D93:D96)</f>
        <v>#REF!</v>
      </c>
      <c r="K97" s="82"/>
    </row>
    <row r="98" spans="1:14" ht="15.75" thickBot="1" x14ac:dyDescent="0.3">
      <c r="A98" s="333"/>
      <c r="B98" s="333"/>
      <c r="C98" s="333"/>
      <c r="D98" s="333"/>
    </row>
    <row r="99" spans="1:14" s="36" customFormat="1" x14ac:dyDescent="0.25">
      <c r="A99" s="315" t="s">
        <v>84</v>
      </c>
      <c r="B99" s="316"/>
      <c r="C99" s="316"/>
      <c r="D99" s="317"/>
      <c r="I99" s="60"/>
      <c r="J99" s="60"/>
      <c r="K99" s="83"/>
      <c r="L99" s="60"/>
      <c r="M99" s="60"/>
      <c r="N99" s="60"/>
    </row>
    <row r="100" spans="1:14" ht="30" x14ac:dyDescent="0.25">
      <c r="A100" s="118">
        <v>6</v>
      </c>
      <c r="B100" s="119" t="s">
        <v>85</v>
      </c>
      <c r="C100" s="119" t="s">
        <v>28</v>
      </c>
      <c r="D100" s="38" t="s">
        <v>15</v>
      </c>
    </row>
    <row r="101" spans="1:14" x14ac:dyDescent="0.25">
      <c r="A101" s="24" t="s">
        <v>16</v>
      </c>
      <c r="B101" s="14" t="s">
        <v>86</v>
      </c>
      <c r="C101" s="92"/>
      <c r="D101" s="52" t="e">
        <f>C101*(D27+D61+D71+D89+D97)</f>
        <v>#REF!</v>
      </c>
      <c r="H101" s="32"/>
    </row>
    <row r="102" spans="1:14" x14ac:dyDescent="0.25">
      <c r="A102" s="24" t="s">
        <v>18</v>
      </c>
      <c r="B102" s="14" t="s">
        <v>87</v>
      </c>
      <c r="C102" s="92"/>
      <c r="D102" s="52" t="e">
        <f>C102*(D27+D61+D71+D89+D97+D101)</f>
        <v>#REF!</v>
      </c>
    </row>
    <row r="103" spans="1:14" ht="15" customHeight="1" x14ac:dyDescent="0.25">
      <c r="A103" s="322" t="s">
        <v>88</v>
      </c>
      <c r="B103" s="323"/>
      <c r="C103" s="56">
        <f>SUM(C101:C102)</f>
        <v>0</v>
      </c>
      <c r="D103" s="81" t="e">
        <f>SUM(D101:D102)</f>
        <v>#REF!</v>
      </c>
    </row>
    <row r="104" spans="1:14" s="41" customFormat="1" ht="5.25" x14ac:dyDescent="0.25">
      <c r="A104" s="42"/>
      <c r="B104" s="43"/>
      <c r="C104" s="44"/>
      <c r="D104" s="105"/>
      <c r="E104" s="58"/>
      <c r="I104" s="62"/>
      <c r="J104" s="62"/>
      <c r="K104" s="62"/>
      <c r="L104" s="62"/>
      <c r="M104" s="62"/>
      <c r="N104" s="62"/>
    </row>
    <row r="105" spans="1:14" x14ac:dyDescent="0.25">
      <c r="A105" s="55" t="s">
        <v>20</v>
      </c>
      <c r="B105" s="324" t="s">
        <v>89</v>
      </c>
      <c r="C105" s="325"/>
      <c r="D105" s="326"/>
    </row>
    <row r="106" spans="1:14" x14ac:dyDescent="0.25">
      <c r="A106" s="24" t="s">
        <v>90</v>
      </c>
      <c r="B106" s="14" t="s">
        <v>91</v>
      </c>
      <c r="C106" s="92"/>
      <c r="D106" s="50" t="e">
        <f>C106*(D27+D61+D71+D89+D97+D103)/(1-C109)</f>
        <v>#REF!</v>
      </c>
    </row>
    <row r="107" spans="1:14" x14ac:dyDescent="0.25">
      <c r="A107" s="24" t="s">
        <v>92</v>
      </c>
      <c r="B107" s="14" t="s">
        <v>93</v>
      </c>
      <c r="C107" s="92"/>
      <c r="D107" s="50" t="e">
        <f>C107*(D27+D61+D71+D89+D97+D103)/(1-C109)</f>
        <v>#REF!</v>
      </c>
    </row>
    <row r="108" spans="1:14" x14ac:dyDescent="0.25">
      <c r="A108" s="24" t="s">
        <v>94</v>
      </c>
      <c r="B108" s="14" t="s">
        <v>95</v>
      </c>
      <c r="C108" s="92"/>
      <c r="D108" s="50" t="e">
        <f>C108*(D27+D61+D71+D89+D97+D103)/(1-C109)</f>
        <v>#REF!</v>
      </c>
    </row>
    <row r="109" spans="1:14" x14ac:dyDescent="0.25">
      <c r="A109" s="322" t="s">
        <v>96</v>
      </c>
      <c r="B109" s="327"/>
      <c r="C109" s="56">
        <f>SUM(C106:C108)</f>
        <v>0</v>
      </c>
      <c r="D109" s="108" t="e">
        <f>SUM(D106:D108)</f>
        <v>#REF!</v>
      </c>
    </row>
    <row r="110" spans="1:14" ht="15.75" thickBot="1" x14ac:dyDescent="0.3">
      <c r="A110" s="328" t="s">
        <v>24</v>
      </c>
      <c r="B110" s="329"/>
      <c r="C110" s="45">
        <f>C103+C109</f>
        <v>0</v>
      </c>
      <c r="D110" s="51" t="e">
        <f>D103+D109</f>
        <v>#REF!</v>
      </c>
      <c r="E110" s="37"/>
    </row>
    <row r="111" spans="1:14" s="34" customFormat="1" ht="15.75" thickBot="1" x14ac:dyDescent="0.3">
      <c r="A111" s="18"/>
      <c r="B111" s="13"/>
      <c r="C111" s="16"/>
      <c r="D111" s="17"/>
      <c r="E111" s="37"/>
      <c r="I111" s="33"/>
      <c r="J111" s="33"/>
      <c r="K111" s="33"/>
      <c r="L111" s="33"/>
      <c r="M111" s="33"/>
      <c r="N111" s="33"/>
    </row>
    <row r="112" spans="1:14" ht="15" customHeight="1" x14ac:dyDescent="0.25">
      <c r="A112" s="315" t="s">
        <v>97</v>
      </c>
      <c r="B112" s="316"/>
      <c r="C112" s="316"/>
      <c r="D112" s="317"/>
      <c r="E112" s="37"/>
    </row>
    <row r="113" spans="1:14" ht="15" customHeight="1" x14ac:dyDescent="0.25">
      <c r="A113" s="330" t="s">
        <v>98</v>
      </c>
      <c r="B113" s="331"/>
      <c r="C113" s="332"/>
      <c r="D113" s="38" t="s">
        <v>15</v>
      </c>
    </row>
    <row r="114" spans="1:14" s="36" customFormat="1" x14ac:dyDescent="0.25">
      <c r="A114" s="23" t="s">
        <v>16</v>
      </c>
      <c r="B114" s="320" t="s">
        <v>12</v>
      </c>
      <c r="C114" s="321"/>
      <c r="D114" s="50">
        <f>D27</f>
        <v>0</v>
      </c>
      <c r="I114" s="60"/>
      <c r="J114" s="60"/>
      <c r="K114" s="60"/>
      <c r="L114" s="60"/>
      <c r="M114" s="60"/>
      <c r="N114" s="60"/>
    </row>
    <row r="115" spans="1:14" ht="15" customHeight="1" x14ac:dyDescent="0.25">
      <c r="A115" s="23" t="s">
        <v>18</v>
      </c>
      <c r="B115" s="320" t="s">
        <v>25</v>
      </c>
      <c r="C115" s="321"/>
      <c r="D115" s="50">
        <f>D61</f>
        <v>0</v>
      </c>
    </row>
    <row r="116" spans="1:14" x14ac:dyDescent="0.25">
      <c r="A116" s="23" t="s">
        <v>20</v>
      </c>
      <c r="B116" s="320" t="s">
        <v>58</v>
      </c>
      <c r="C116" s="321"/>
      <c r="D116" s="50">
        <f>D71</f>
        <v>0</v>
      </c>
    </row>
    <row r="117" spans="1:14" x14ac:dyDescent="0.25">
      <c r="A117" s="23" t="s">
        <v>22</v>
      </c>
      <c r="B117" s="320" t="s">
        <v>66</v>
      </c>
      <c r="C117" s="321"/>
      <c r="D117" s="50">
        <f>D89</f>
        <v>0</v>
      </c>
    </row>
    <row r="118" spans="1:14" ht="15" customHeight="1" x14ac:dyDescent="0.25">
      <c r="A118" s="23" t="s">
        <v>39</v>
      </c>
      <c r="B118" s="320" t="s">
        <v>79</v>
      </c>
      <c r="C118" s="321"/>
      <c r="D118" s="50" t="e">
        <f>D97</f>
        <v>#REF!</v>
      </c>
    </row>
    <row r="119" spans="1:14" ht="15" customHeight="1" x14ac:dyDescent="0.25">
      <c r="A119" s="312" t="s">
        <v>99</v>
      </c>
      <c r="B119" s="313"/>
      <c r="C119" s="313"/>
      <c r="D119" s="47" t="e">
        <f>SUM(D114:D118)</f>
        <v>#REF!</v>
      </c>
    </row>
    <row r="120" spans="1:14" x14ac:dyDescent="0.25">
      <c r="A120" s="23" t="s">
        <v>41</v>
      </c>
      <c r="B120" s="314" t="s">
        <v>84</v>
      </c>
      <c r="C120" s="314"/>
      <c r="D120" s="50" t="e">
        <f>D110</f>
        <v>#REF!</v>
      </c>
    </row>
    <row r="121" spans="1:14" ht="15" customHeight="1" thickBot="1" x14ac:dyDescent="0.3">
      <c r="A121" s="308" t="s">
        <v>100</v>
      </c>
      <c r="B121" s="309"/>
      <c r="C121" s="309"/>
      <c r="D121" s="51" t="e">
        <f>D119+D120</f>
        <v>#REF!</v>
      </c>
    </row>
    <row r="122" spans="1:14" s="34" customFormat="1" ht="15.75" thickBot="1" x14ac:dyDescent="0.3">
      <c r="A122" s="18"/>
      <c r="B122" s="13"/>
      <c r="C122" s="16"/>
      <c r="D122" s="17"/>
      <c r="E122" s="37"/>
      <c r="I122" s="33"/>
      <c r="J122" s="33"/>
      <c r="K122" s="33"/>
      <c r="L122" s="33"/>
      <c r="M122" s="33"/>
      <c r="N122" s="33"/>
    </row>
    <row r="123" spans="1:14" ht="15" customHeight="1" x14ac:dyDescent="0.25">
      <c r="A123" s="315" t="s">
        <v>101</v>
      </c>
      <c r="B123" s="316"/>
      <c r="C123" s="316"/>
      <c r="D123" s="317"/>
      <c r="E123" s="37"/>
    </row>
    <row r="124" spans="1:14" ht="16.5" customHeight="1" x14ac:dyDescent="0.25">
      <c r="A124" s="65" t="s">
        <v>102</v>
      </c>
      <c r="B124" s="318" t="s">
        <v>110</v>
      </c>
      <c r="C124" s="319"/>
      <c r="D124" s="50" t="e">
        <f>D121</f>
        <v>#REF!</v>
      </c>
    </row>
    <row r="125" spans="1:14" ht="15" customHeight="1" x14ac:dyDescent="0.25">
      <c r="A125" s="24" t="s">
        <v>104</v>
      </c>
      <c r="B125" s="318" t="s">
        <v>6</v>
      </c>
      <c r="C125" s="319"/>
      <c r="D125" s="109">
        <f>C13</f>
        <v>0</v>
      </c>
    </row>
    <row r="126" spans="1:14" ht="15" customHeight="1" thickBot="1" x14ac:dyDescent="0.3">
      <c r="A126" s="308" t="s">
        <v>105</v>
      </c>
      <c r="B126" s="309"/>
      <c r="C126" s="310"/>
      <c r="D126" s="51" t="e">
        <f>D124*D125</f>
        <v>#REF!</v>
      </c>
    </row>
    <row r="127" spans="1:14" x14ac:dyDescent="0.25">
      <c r="D127" s="110"/>
    </row>
    <row r="128" spans="1:14" x14ac:dyDescent="0.25">
      <c r="B128" s="311" t="s">
        <v>106</v>
      </c>
      <c r="C128" s="311"/>
      <c r="D128" s="311"/>
    </row>
    <row r="129" spans="2:3" x14ac:dyDescent="0.25">
      <c r="B129" s="112"/>
      <c r="C129" s="112"/>
    </row>
    <row r="132" spans="2:3" x14ac:dyDescent="0.25">
      <c r="B132" s="63" t="s">
        <v>107</v>
      </c>
    </row>
    <row r="133" spans="2:3" x14ac:dyDescent="0.25">
      <c r="B133" s="124" t="s">
        <v>108</v>
      </c>
    </row>
  </sheetData>
  <mergeCells count="68">
    <mergeCell ref="C17:D17"/>
    <mergeCell ref="B3:C3"/>
    <mergeCell ref="B4:C4"/>
    <mergeCell ref="B5:C5"/>
    <mergeCell ref="B6:C6"/>
    <mergeCell ref="A8:B8"/>
    <mergeCell ref="A9:B9"/>
    <mergeCell ref="A11:D11"/>
    <mergeCell ref="C12:D12"/>
    <mergeCell ref="C13:D13"/>
    <mergeCell ref="A15:D15"/>
    <mergeCell ref="C16:D16"/>
    <mergeCell ref="A33:B33"/>
    <mergeCell ref="C18:D18"/>
    <mergeCell ref="J18:M18"/>
    <mergeCell ref="C19:D19"/>
    <mergeCell ref="A21:D21"/>
    <mergeCell ref="B22:C22"/>
    <mergeCell ref="B23:C23"/>
    <mergeCell ref="B24:C24"/>
    <mergeCell ref="B25:C25"/>
    <mergeCell ref="B26:C26"/>
    <mergeCell ref="A27:C27"/>
    <mergeCell ref="A29:D29"/>
    <mergeCell ref="A80:B80"/>
    <mergeCell ref="A35:C35"/>
    <mergeCell ref="A46:B46"/>
    <mergeCell ref="A55:C55"/>
    <mergeCell ref="B57:C57"/>
    <mergeCell ref="B58:C58"/>
    <mergeCell ref="B59:C59"/>
    <mergeCell ref="B60:C60"/>
    <mergeCell ref="A61:C61"/>
    <mergeCell ref="A63:D63"/>
    <mergeCell ref="A71:B71"/>
    <mergeCell ref="A73:D73"/>
    <mergeCell ref="A98:D98"/>
    <mergeCell ref="A84:C84"/>
    <mergeCell ref="B86:C86"/>
    <mergeCell ref="B87:C87"/>
    <mergeCell ref="B88:C88"/>
    <mergeCell ref="A89:C89"/>
    <mergeCell ref="A91:D91"/>
    <mergeCell ref="B92:C92"/>
    <mergeCell ref="B93:C93"/>
    <mergeCell ref="B95:C95"/>
    <mergeCell ref="B96:C96"/>
    <mergeCell ref="A97:C97"/>
    <mergeCell ref="B118:C118"/>
    <mergeCell ref="A99:D99"/>
    <mergeCell ref="A103:B103"/>
    <mergeCell ref="B105:D105"/>
    <mergeCell ref="A109:B109"/>
    <mergeCell ref="A110:B110"/>
    <mergeCell ref="A112:D112"/>
    <mergeCell ref="A113:C113"/>
    <mergeCell ref="B114:C114"/>
    <mergeCell ref="B115:C115"/>
    <mergeCell ref="B116:C116"/>
    <mergeCell ref="B117:C117"/>
    <mergeCell ref="A126:C126"/>
    <mergeCell ref="B128:D128"/>
    <mergeCell ref="A119:C119"/>
    <mergeCell ref="B120:C120"/>
    <mergeCell ref="A121:C121"/>
    <mergeCell ref="A123:D123"/>
    <mergeCell ref="B124:C124"/>
    <mergeCell ref="B125:C125"/>
  </mergeCells>
  <pageMargins left="0.59055118110236227" right="0.59055118110236227" top="0.19685039370078741" bottom="0.19685039370078741" header="0" footer="0"/>
  <pageSetup paperSize="9" scale="8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133"/>
  <sheetViews>
    <sheetView showGridLines="0" workbookViewId="0">
      <selection activeCell="C14" sqref="C14"/>
    </sheetView>
  </sheetViews>
  <sheetFormatPr defaultColWidth="9.140625" defaultRowHeight="15" x14ac:dyDescent="0.25"/>
  <cols>
    <col min="1" max="1" width="7.140625" style="12" customWidth="1"/>
    <col min="2" max="2" width="71.28515625" style="12" customWidth="1"/>
    <col min="3" max="3" width="11.7109375" style="12" customWidth="1"/>
    <col min="4" max="4" width="25.28515625" style="111" customWidth="1"/>
    <col min="5" max="5" width="8.42578125" style="12" customWidth="1"/>
    <col min="6" max="6" width="13.5703125" style="12" customWidth="1"/>
    <col min="7" max="7" width="15.85546875" style="12" customWidth="1"/>
    <col min="8" max="8" width="9.5703125" style="12" bestFit="1" customWidth="1"/>
    <col min="9" max="10" width="9.140625" style="33"/>
    <col min="11" max="11" width="9.5703125" style="33" bestFit="1" customWidth="1"/>
    <col min="12" max="14" width="9.140625" style="33"/>
    <col min="15" max="16384" width="9.140625" style="12"/>
  </cols>
  <sheetData>
    <row r="1" spans="1:14" s="26" customFormat="1" x14ac:dyDescent="0.25">
      <c r="B1" s="27"/>
      <c r="D1" s="102"/>
      <c r="E1" s="12"/>
      <c r="I1" s="33"/>
      <c r="J1" s="33"/>
      <c r="K1" s="33"/>
      <c r="L1" s="33"/>
      <c r="M1" s="33"/>
      <c r="N1" s="33"/>
    </row>
    <row r="2" spans="1:14" s="26" customFormat="1" x14ac:dyDescent="0.25">
      <c r="B2" s="27"/>
      <c r="D2" s="102"/>
      <c r="E2" s="12"/>
      <c r="I2" s="33"/>
      <c r="J2" s="33"/>
      <c r="K2" s="33"/>
      <c r="L2" s="33"/>
      <c r="M2" s="33"/>
      <c r="N2" s="33"/>
    </row>
    <row r="3" spans="1:14" s="26" customFormat="1" ht="18.75" x14ac:dyDescent="0.25">
      <c r="B3" s="350" t="s">
        <v>0</v>
      </c>
      <c r="C3" s="350"/>
      <c r="D3" s="102"/>
      <c r="E3" s="12"/>
      <c r="I3" s="33"/>
      <c r="J3" s="33"/>
      <c r="K3" s="33"/>
      <c r="L3" s="33"/>
      <c r="M3" s="33"/>
      <c r="N3" s="33"/>
    </row>
    <row r="4" spans="1:14" s="26" customFormat="1" ht="15.75" x14ac:dyDescent="0.25">
      <c r="B4" s="351" t="s">
        <v>1</v>
      </c>
      <c r="C4" s="351"/>
      <c r="D4" s="102"/>
      <c r="E4" s="12"/>
      <c r="I4" s="33"/>
      <c r="J4" s="33"/>
      <c r="K4" s="33"/>
      <c r="L4" s="33"/>
      <c r="M4" s="33"/>
      <c r="N4" s="33"/>
    </row>
    <row r="5" spans="1:14" s="26" customFormat="1" x14ac:dyDescent="0.25">
      <c r="B5" s="352" t="s">
        <v>125</v>
      </c>
      <c r="C5" s="352"/>
      <c r="D5" s="102"/>
      <c r="E5" s="12"/>
      <c r="I5" s="33"/>
      <c r="J5" s="33"/>
      <c r="K5" s="33"/>
      <c r="L5" s="33"/>
      <c r="M5" s="33"/>
      <c r="N5" s="33"/>
    </row>
    <row r="6" spans="1:14" s="26" customFormat="1" x14ac:dyDescent="0.25">
      <c r="B6" s="352" t="s">
        <v>109</v>
      </c>
      <c r="C6" s="352"/>
      <c r="D6" s="102"/>
      <c r="E6" s="12"/>
      <c r="I6" s="33"/>
      <c r="J6" s="33"/>
      <c r="K6" s="33"/>
      <c r="L6" s="33"/>
      <c r="M6" s="33"/>
      <c r="N6" s="33"/>
    </row>
    <row r="7" spans="1:14" s="26" customFormat="1" x14ac:dyDescent="0.25">
      <c r="B7" s="121"/>
      <c r="C7" s="121"/>
      <c r="D7" s="102"/>
      <c r="E7" s="12"/>
      <c r="I7" s="33"/>
      <c r="J7" s="33"/>
      <c r="K7" s="33"/>
      <c r="L7" s="33"/>
      <c r="M7" s="33"/>
      <c r="N7" s="33"/>
    </row>
    <row r="8" spans="1:14" s="26" customFormat="1" x14ac:dyDescent="0.25">
      <c r="A8" s="353" t="s">
        <v>2</v>
      </c>
      <c r="B8" s="353"/>
      <c r="C8" s="122"/>
      <c r="D8" s="103"/>
      <c r="E8" s="12"/>
      <c r="I8" s="33"/>
      <c r="J8" s="33"/>
      <c r="K8" s="33"/>
      <c r="L8" s="33"/>
      <c r="M8" s="33"/>
      <c r="N8" s="33"/>
    </row>
    <row r="9" spans="1:14" s="26" customFormat="1" x14ac:dyDescent="0.25">
      <c r="A9" s="353" t="s">
        <v>3</v>
      </c>
      <c r="B9" s="353"/>
      <c r="C9" s="122"/>
      <c r="D9" s="103"/>
      <c r="E9" s="12"/>
      <c r="I9" s="33"/>
      <c r="J9" s="33"/>
      <c r="K9" s="33"/>
      <c r="L9" s="33"/>
      <c r="M9" s="33"/>
      <c r="N9" s="33"/>
    </row>
    <row r="11" spans="1:14" x14ac:dyDescent="0.25">
      <c r="A11" s="354" t="s">
        <v>4</v>
      </c>
      <c r="B11" s="355"/>
      <c r="C11" s="356"/>
      <c r="D11" s="357"/>
    </row>
    <row r="12" spans="1:14" x14ac:dyDescent="0.25">
      <c r="A12" s="125">
        <v>1</v>
      </c>
      <c r="B12" s="30" t="s">
        <v>5</v>
      </c>
      <c r="C12" s="358" t="s">
        <v>126</v>
      </c>
      <c r="D12" s="359"/>
    </row>
    <row r="13" spans="1:14" x14ac:dyDescent="0.25">
      <c r="A13" s="125">
        <v>2</v>
      </c>
      <c r="B13" s="30" t="s">
        <v>6</v>
      </c>
      <c r="C13" s="358">
        <v>0</v>
      </c>
      <c r="D13" s="359"/>
    </row>
    <row r="14" spans="1:14" s="28" customFormat="1" ht="8.25" x14ac:dyDescent="0.25">
      <c r="B14" s="29"/>
      <c r="D14" s="104"/>
      <c r="E14" s="57"/>
      <c r="I14" s="61"/>
      <c r="J14" s="61"/>
      <c r="K14" s="61"/>
      <c r="L14" s="61"/>
      <c r="M14" s="61"/>
      <c r="N14" s="61"/>
    </row>
    <row r="15" spans="1:14" x14ac:dyDescent="0.25">
      <c r="A15" s="360" t="s">
        <v>7</v>
      </c>
      <c r="B15" s="360"/>
      <c r="C15" s="360"/>
      <c r="D15" s="360"/>
    </row>
    <row r="16" spans="1:14" x14ac:dyDescent="0.25">
      <c r="A16" s="25">
        <v>1</v>
      </c>
      <c r="B16" s="14" t="s">
        <v>8</v>
      </c>
      <c r="C16" s="361"/>
      <c r="D16" s="362"/>
      <c r="F16" s="2"/>
      <c r="G16" s="31"/>
      <c r="H16" s="32"/>
    </row>
    <row r="17" spans="1:13" x14ac:dyDescent="0.25">
      <c r="A17" s="25">
        <v>2</v>
      </c>
      <c r="B17" s="14" t="s">
        <v>9</v>
      </c>
      <c r="C17" s="348" t="s">
        <v>124</v>
      </c>
      <c r="D17" s="349"/>
      <c r="F17" s="2"/>
      <c r="G17" s="31"/>
      <c r="H17" s="32"/>
    </row>
    <row r="18" spans="1:13" x14ac:dyDescent="0.25">
      <c r="A18" s="25">
        <v>3</v>
      </c>
      <c r="B18" s="14" t="s">
        <v>10</v>
      </c>
      <c r="C18" s="345"/>
      <c r="D18" s="346"/>
      <c r="J18" s="347"/>
      <c r="K18" s="347"/>
      <c r="L18" s="347"/>
      <c r="M18" s="347"/>
    </row>
    <row r="19" spans="1:13" x14ac:dyDescent="0.25">
      <c r="A19" s="25">
        <v>4</v>
      </c>
      <c r="B19" s="14" t="s">
        <v>11</v>
      </c>
      <c r="C19" s="345"/>
      <c r="D19" s="346"/>
    </row>
    <row r="20" spans="1:13" ht="15.75" thickBot="1" x14ac:dyDescent="0.3">
      <c r="D20" s="124"/>
    </row>
    <row r="21" spans="1:13" x14ac:dyDescent="0.25">
      <c r="A21" s="315" t="s">
        <v>12</v>
      </c>
      <c r="B21" s="316"/>
      <c r="C21" s="316"/>
      <c r="D21" s="317"/>
    </row>
    <row r="22" spans="1:13" x14ac:dyDescent="0.25">
      <c r="A22" s="118" t="s">
        <v>13</v>
      </c>
      <c r="B22" s="335" t="s">
        <v>14</v>
      </c>
      <c r="C22" s="331"/>
      <c r="D22" s="38" t="s">
        <v>15</v>
      </c>
    </row>
    <row r="23" spans="1:13" x14ac:dyDescent="0.25">
      <c r="A23" s="24" t="s">
        <v>16</v>
      </c>
      <c r="B23" s="320" t="s">
        <v>17</v>
      </c>
      <c r="C23" s="344"/>
      <c r="D23" s="88">
        <v>0</v>
      </c>
    </row>
    <row r="24" spans="1:13" x14ac:dyDescent="0.25">
      <c r="A24" s="24" t="s">
        <v>18</v>
      </c>
      <c r="B24" s="320" t="s">
        <v>19</v>
      </c>
      <c r="C24" s="344"/>
      <c r="D24" s="88">
        <v>0</v>
      </c>
    </row>
    <row r="25" spans="1:13" x14ac:dyDescent="0.25">
      <c r="A25" s="24" t="s">
        <v>20</v>
      </c>
      <c r="B25" s="320" t="s">
        <v>21</v>
      </c>
      <c r="C25" s="344"/>
      <c r="D25" s="88">
        <v>0</v>
      </c>
    </row>
    <row r="26" spans="1:13" x14ac:dyDescent="0.25">
      <c r="A26" s="24" t="s">
        <v>22</v>
      </c>
      <c r="B26" s="320" t="s">
        <v>23</v>
      </c>
      <c r="C26" s="344"/>
      <c r="D26" s="88">
        <v>0</v>
      </c>
    </row>
    <row r="27" spans="1:13" ht="15.75" customHeight="1" thickBot="1" x14ac:dyDescent="0.3">
      <c r="A27" s="308" t="s">
        <v>24</v>
      </c>
      <c r="B27" s="309"/>
      <c r="C27" s="309"/>
      <c r="D27" s="51">
        <f>SUM(D23:D26)</f>
        <v>0</v>
      </c>
    </row>
    <row r="28" spans="1:13" ht="15.75" thickBot="1" x14ac:dyDescent="0.3">
      <c r="B28" s="3"/>
      <c r="C28" s="3"/>
      <c r="D28" s="120"/>
    </row>
    <row r="29" spans="1:13" x14ac:dyDescent="0.25">
      <c r="A29" s="315" t="s">
        <v>25</v>
      </c>
      <c r="B29" s="316"/>
      <c r="C29" s="316"/>
      <c r="D29" s="317"/>
    </row>
    <row r="30" spans="1:13" ht="30" x14ac:dyDescent="0.25">
      <c r="A30" s="118" t="s">
        <v>26</v>
      </c>
      <c r="B30" s="123" t="s">
        <v>27</v>
      </c>
      <c r="C30" s="119" t="s">
        <v>28</v>
      </c>
      <c r="D30" s="38" t="s">
        <v>15</v>
      </c>
    </row>
    <row r="31" spans="1:13" x14ac:dyDescent="0.25">
      <c r="A31" s="24" t="s">
        <v>16</v>
      </c>
      <c r="B31" s="14" t="s">
        <v>29</v>
      </c>
      <c r="C31" s="7">
        <v>8.3299999999999999E-2</v>
      </c>
      <c r="D31" s="52">
        <f>C31*D27</f>
        <v>0</v>
      </c>
    </row>
    <row r="32" spans="1:13" x14ac:dyDescent="0.25">
      <c r="A32" s="24" t="s">
        <v>18</v>
      </c>
      <c r="B32" s="14" t="s">
        <v>30</v>
      </c>
      <c r="C32" s="6">
        <v>0.121</v>
      </c>
      <c r="D32" s="50">
        <f>C32*D27</f>
        <v>0</v>
      </c>
    </row>
    <row r="33" spans="1:14" ht="15" customHeight="1" x14ac:dyDescent="0.25">
      <c r="A33" s="312" t="s">
        <v>31</v>
      </c>
      <c r="B33" s="313"/>
      <c r="C33" s="39">
        <f>SUM(C31:C32)</f>
        <v>0.20429999999999998</v>
      </c>
      <c r="D33" s="81">
        <f>SUM(D31:D32)</f>
        <v>0</v>
      </c>
    </row>
    <row r="34" spans="1:14" ht="15" customHeight="1" x14ac:dyDescent="0.25">
      <c r="A34" s="24" t="s">
        <v>20</v>
      </c>
      <c r="B34" s="14" t="s">
        <v>32</v>
      </c>
      <c r="C34" s="6">
        <f>C46</f>
        <v>0.33800000000000002</v>
      </c>
      <c r="D34" s="50">
        <f>C34*D33</f>
        <v>0</v>
      </c>
    </row>
    <row r="35" spans="1:14" x14ac:dyDescent="0.25">
      <c r="A35" s="312" t="s">
        <v>24</v>
      </c>
      <c r="B35" s="313"/>
      <c r="C35" s="334"/>
      <c r="D35" s="47">
        <f>D34+D33</f>
        <v>0</v>
      </c>
    </row>
    <row r="36" spans="1:14" s="41" customFormat="1" ht="5.25" x14ac:dyDescent="0.25">
      <c r="A36" s="42"/>
      <c r="B36" s="43"/>
      <c r="C36" s="44"/>
      <c r="D36" s="105"/>
      <c r="E36" s="58"/>
      <c r="I36" s="62"/>
      <c r="J36" s="62"/>
      <c r="K36" s="62"/>
      <c r="L36" s="62"/>
      <c r="M36" s="62"/>
      <c r="N36" s="62"/>
    </row>
    <row r="37" spans="1:14" ht="30" x14ac:dyDescent="0.25">
      <c r="A37" s="118" t="s">
        <v>33</v>
      </c>
      <c r="B37" s="123" t="s">
        <v>34</v>
      </c>
      <c r="C37" s="119" t="s">
        <v>28</v>
      </c>
      <c r="D37" s="38" t="s">
        <v>15</v>
      </c>
    </row>
    <row r="38" spans="1:14" x14ac:dyDescent="0.25">
      <c r="A38" s="24" t="s">
        <v>16</v>
      </c>
      <c r="B38" s="14" t="s">
        <v>35</v>
      </c>
      <c r="C38" s="6">
        <v>0.2</v>
      </c>
      <c r="D38" s="53">
        <f>C38*D27</f>
        <v>0</v>
      </c>
    </row>
    <row r="39" spans="1:14" x14ac:dyDescent="0.25">
      <c r="A39" s="24" t="s">
        <v>18</v>
      </c>
      <c r="B39" s="14" t="s">
        <v>36</v>
      </c>
      <c r="C39" s="6">
        <v>2.5000000000000001E-2</v>
      </c>
      <c r="D39" s="53">
        <f>C39*D27</f>
        <v>0</v>
      </c>
    </row>
    <row r="40" spans="1:14" x14ac:dyDescent="0.25">
      <c r="A40" s="24" t="s">
        <v>20</v>
      </c>
      <c r="B40" s="14" t="s">
        <v>37</v>
      </c>
      <c r="C40" s="99"/>
      <c r="D40" s="54">
        <f>C40*D27</f>
        <v>0</v>
      </c>
    </row>
    <row r="41" spans="1:14" x14ac:dyDescent="0.25">
      <c r="A41" s="24" t="s">
        <v>22</v>
      </c>
      <c r="B41" s="14" t="s">
        <v>38</v>
      </c>
      <c r="C41" s="6">
        <v>1.4999999999999999E-2</v>
      </c>
      <c r="D41" s="53">
        <f>C41*D27</f>
        <v>0</v>
      </c>
    </row>
    <row r="42" spans="1:14" x14ac:dyDescent="0.25">
      <c r="A42" s="24" t="s">
        <v>39</v>
      </c>
      <c r="B42" s="14" t="s">
        <v>40</v>
      </c>
      <c r="C42" s="6">
        <v>0.01</v>
      </c>
      <c r="D42" s="53">
        <f>C42*D27</f>
        <v>0</v>
      </c>
    </row>
    <row r="43" spans="1:14" x14ac:dyDescent="0.25">
      <c r="A43" s="24" t="s">
        <v>41</v>
      </c>
      <c r="B43" s="14" t="s">
        <v>42</v>
      </c>
      <c r="C43" s="6">
        <v>6.0000000000000001E-3</v>
      </c>
      <c r="D43" s="53">
        <f>C43*D27</f>
        <v>0</v>
      </c>
    </row>
    <row r="44" spans="1:14" x14ac:dyDescent="0.25">
      <c r="A44" s="24" t="s">
        <v>43</v>
      </c>
      <c r="B44" s="14" t="s">
        <v>44</v>
      </c>
      <c r="C44" s="6">
        <v>2E-3</v>
      </c>
      <c r="D44" s="53">
        <f>C44*D27</f>
        <v>0</v>
      </c>
    </row>
    <row r="45" spans="1:14" x14ac:dyDescent="0.25">
      <c r="A45" s="24" t="s">
        <v>45</v>
      </c>
      <c r="B45" s="14" t="s">
        <v>46</v>
      </c>
      <c r="C45" s="6">
        <v>0.08</v>
      </c>
      <c r="D45" s="53">
        <f>C45*D27</f>
        <v>0</v>
      </c>
    </row>
    <row r="46" spans="1:14" x14ac:dyDescent="0.25">
      <c r="A46" s="340" t="s">
        <v>24</v>
      </c>
      <c r="B46" s="341"/>
      <c r="C46" s="39">
        <f>SUM(C38:C45)</f>
        <v>0.33800000000000002</v>
      </c>
      <c r="D46" s="47">
        <f>SUM(D38:D45)</f>
        <v>0</v>
      </c>
    </row>
    <row r="47" spans="1:14" s="41" customFormat="1" ht="5.25" x14ac:dyDescent="0.25">
      <c r="A47" s="42"/>
      <c r="B47" s="43"/>
      <c r="C47" s="44"/>
      <c r="D47" s="105"/>
      <c r="E47" s="58"/>
      <c r="I47" s="62"/>
      <c r="J47" s="62"/>
      <c r="K47" s="62"/>
      <c r="L47" s="62"/>
      <c r="M47" s="62"/>
      <c r="N47" s="62"/>
    </row>
    <row r="48" spans="1:14" x14ac:dyDescent="0.25">
      <c r="A48" s="118" t="s">
        <v>47</v>
      </c>
      <c r="B48" s="116" t="s">
        <v>48</v>
      </c>
      <c r="C48" s="119" t="s">
        <v>49</v>
      </c>
      <c r="D48" s="40" t="s">
        <v>15</v>
      </c>
    </row>
    <row r="49" spans="1:14" x14ac:dyDescent="0.25">
      <c r="A49" s="24" t="s">
        <v>16</v>
      </c>
      <c r="B49" s="14" t="s">
        <v>50</v>
      </c>
      <c r="C49" s="21" t="s">
        <v>51</v>
      </c>
      <c r="D49" s="106">
        <v>0</v>
      </c>
      <c r="E49" s="59"/>
    </row>
    <row r="50" spans="1:14" x14ac:dyDescent="0.25">
      <c r="A50" s="19" t="s">
        <v>18</v>
      </c>
      <c r="B50" s="15" t="s">
        <v>52</v>
      </c>
      <c r="C50" s="22" t="s">
        <v>51</v>
      </c>
      <c r="D50" s="89">
        <v>0</v>
      </c>
    </row>
    <row r="51" spans="1:14" x14ac:dyDescent="0.25">
      <c r="A51" s="24" t="s">
        <v>20</v>
      </c>
      <c r="B51" s="14" t="s">
        <v>53</v>
      </c>
      <c r="C51" s="25" t="s">
        <v>54</v>
      </c>
      <c r="D51" s="90">
        <v>0</v>
      </c>
    </row>
    <row r="52" spans="1:14" x14ac:dyDescent="0.25">
      <c r="A52" s="24" t="s">
        <v>22</v>
      </c>
      <c r="B52" s="14" t="s">
        <v>55</v>
      </c>
      <c r="C52" s="25" t="s">
        <v>54</v>
      </c>
      <c r="D52" s="90">
        <v>0</v>
      </c>
    </row>
    <row r="53" spans="1:14" x14ac:dyDescent="0.25">
      <c r="A53" s="24" t="s">
        <v>39</v>
      </c>
      <c r="B53" s="14" t="s">
        <v>56</v>
      </c>
      <c r="C53" s="25" t="s">
        <v>54</v>
      </c>
      <c r="D53" s="90">
        <v>0</v>
      </c>
    </row>
    <row r="54" spans="1:14" x14ac:dyDescent="0.25">
      <c r="A54" s="24" t="s">
        <v>41</v>
      </c>
      <c r="B54" s="14" t="s">
        <v>23</v>
      </c>
      <c r="C54" s="14"/>
      <c r="D54" s="91">
        <v>0</v>
      </c>
    </row>
    <row r="55" spans="1:14" x14ac:dyDescent="0.25">
      <c r="A55" s="312" t="s">
        <v>24</v>
      </c>
      <c r="B55" s="313"/>
      <c r="C55" s="334"/>
      <c r="D55" s="47">
        <f>SUM(D49:D54)</f>
        <v>0</v>
      </c>
    </row>
    <row r="56" spans="1:14" s="41" customFormat="1" ht="5.25" x14ac:dyDescent="0.25">
      <c r="A56" s="42"/>
      <c r="B56" s="43"/>
      <c r="C56" s="44"/>
      <c r="D56" s="105"/>
      <c r="E56" s="58"/>
      <c r="I56" s="62"/>
      <c r="J56" s="62"/>
      <c r="K56" s="62"/>
      <c r="L56" s="62"/>
      <c r="M56" s="62"/>
      <c r="N56" s="62"/>
    </row>
    <row r="57" spans="1:14" ht="15" customHeight="1" x14ac:dyDescent="0.25">
      <c r="A57" s="113">
        <v>2</v>
      </c>
      <c r="B57" s="335" t="s">
        <v>57</v>
      </c>
      <c r="C57" s="331"/>
      <c r="D57" s="38" t="s">
        <v>15</v>
      </c>
    </row>
    <row r="58" spans="1:14" x14ac:dyDescent="0.25">
      <c r="A58" s="23" t="s">
        <v>26</v>
      </c>
      <c r="B58" s="342" t="s">
        <v>27</v>
      </c>
      <c r="C58" s="343"/>
      <c r="D58" s="50">
        <f>D35</f>
        <v>0</v>
      </c>
    </row>
    <row r="59" spans="1:14" ht="30" customHeight="1" x14ac:dyDescent="0.25">
      <c r="A59" s="23" t="s">
        <v>33</v>
      </c>
      <c r="B59" s="320" t="s">
        <v>34</v>
      </c>
      <c r="C59" s="344"/>
      <c r="D59" s="50">
        <f>D46</f>
        <v>0</v>
      </c>
    </row>
    <row r="60" spans="1:14" x14ac:dyDescent="0.25">
      <c r="A60" s="23" t="s">
        <v>47</v>
      </c>
      <c r="B60" s="320" t="s">
        <v>48</v>
      </c>
      <c r="C60" s="344"/>
      <c r="D60" s="50">
        <f>D55</f>
        <v>0</v>
      </c>
    </row>
    <row r="61" spans="1:14" ht="15.75" thickBot="1" x14ac:dyDescent="0.3">
      <c r="A61" s="308" t="s">
        <v>24</v>
      </c>
      <c r="B61" s="309"/>
      <c r="C61" s="309"/>
      <c r="D61" s="51">
        <f>SUM(D55:D60)</f>
        <v>0</v>
      </c>
    </row>
    <row r="62" spans="1:14" ht="15.75" thickBot="1" x14ac:dyDescent="0.3">
      <c r="D62" s="124"/>
    </row>
    <row r="63" spans="1:14" x14ac:dyDescent="0.25">
      <c r="A63" s="315" t="s">
        <v>58</v>
      </c>
      <c r="B63" s="316"/>
      <c r="C63" s="316"/>
      <c r="D63" s="317"/>
    </row>
    <row r="64" spans="1:14" ht="30" x14ac:dyDescent="0.25">
      <c r="A64" s="118">
        <v>3</v>
      </c>
      <c r="B64" s="117" t="s">
        <v>59</v>
      </c>
      <c r="C64" s="119" t="s">
        <v>28</v>
      </c>
      <c r="D64" s="38" t="s">
        <v>15</v>
      </c>
    </row>
    <row r="65" spans="1:4" x14ac:dyDescent="0.25">
      <c r="A65" s="24" t="s">
        <v>16</v>
      </c>
      <c r="B65" s="4" t="s">
        <v>60</v>
      </c>
      <c r="C65" s="92"/>
      <c r="D65" s="50">
        <f>C65*$D$27</f>
        <v>0</v>
      </c>
    </row>
    <row r="66" spans="1:4" x14ac:dyDescent="0.25">
      <c r="A66" s="24" t="s">
        <v>18</v>
      </c>
      <c r="B66" s="4" t="s">
        <v>61</v>
      </c>
      <c r="C66" s="92"/>
      <c r="D66" s="50">
        <f t="shared" ref="D66:D70" si="0">C66*$D$27</f>
        <v>0</v>
      </c>
    </row>
    <row r="67" spans="1:4" x14ac:dyDescent="0.25">
      <c r="A67" s="24" t="s">
        <v>20</v>
      </c>
      <c r="B67" s="4" t="s">
        <v>62</v>
      </c>
      <c r="C67" s="92"/>
      <c r="D67" s="50">
        <f t="shared" si="0"/>
        <v>0</v>
      </c>
    </row>
    <row r="68" spans="1:4" x14ac:dyDescent="0.25">
      <c r="A68" s="24" t="s">
        <v>22</v>
      </c>
      <c r="B68" s="4" t="s">
        <v>63</v>
      </c>
      <c r="C68" s="92"/>
      <c r="D68" s="50">
        <f t="shared" si="0"/>
        <v>0</v>
      </c>
    </row>
    <row r="69" spans="1:4" ht="30" x14ac:dyDescent="0.25">
      <c r="A69" s="24" t="s">
        <v>39</v>
      </c>
      <c r="B69" s="4" t="s">
        <v>64</v>
      </c>
      <c r="C69" s="92"/>
      <c r="D69" s="50">
        <f t="shared" si="0"/>
        <v>0</v>
      </c>
    </row>
    <row r="70" spans="1:4" x14ac:dyDescent="0.25">
      <c r="A70" s="24" t="s">
        <v>41</v>
      </c>
      <c r="B70" s="4" t="s">
        <v>65</v>
      </c>
      <c r="C70" s="92"/>
      <c r="D70" s="50">
        <f t="shared" si="0"/>
        <v>0</v>
      </c>
    </row>
    <row r="71" spans="1:4" ht="15.75" thickBot="1" x14ac:dyDescent="0.3">
      <c r="A71" s="308" t="s">
        <v>24</v>
      </c>
      <c r="B71" s="310"/>
      <c r="C71" s="45">
        <f>SUM(C65:C70)</f>
        <v>0</v>
      </c>
      <c r="D71" s="51">
        <f>SUM(D65:D70)</f>
        <v>0</v>
      </c>
    </row>
    <row r="72" spans="1:4" ht="15.75" thickBot="1" x14ac:dyDescent="0.3">
      <c r="A72" s="5"/>
      <c r="B72" s="13"/>
      <c r="C72" s="16"/>
      <c r="D72" s="17"/>
    </row>
    <row r="73" spans="1:4" x14ac:dyDescent="0.25">
      <c r="A73" s="315" t="s">
        <v>66</v>
      </c>
      <c r="B73" s="316"/>
      <c r="C73" s="316"/>
      <c r="D73" s="317"/>
    </row>
    <row r="74" spans="1:4" ht="30" x14ac:dyDescent="0.25">
      <c r="A74" s="118" t="s">
        <v>67</v>
      </c>
      <c r="B74" s="119" t="s">
        <v>68</v>
      </c>
      <c r="C74" s="119" t="s">
        <v>28</v>
      </c>
      <c r="D74" s="38" t="s">
        <v>15</v>
      </c>
    </row>
    <row r="75" spans="1:4" x14ac:dyDescent="0.25">
      <c r="A75" s="24" t="s">
        <v>16</v>
      </c>
      <c r="B75" s="14" t="s">
        <v>69</v>
      </c>
      <c r="C75" s="93"/>
      <c r="D75" s="50">
        <v>0</v>
      </c>
    </row>
    <row r="76" spans="1:4" x14ac:dyDescent="0.25">
      <c r="A76" s="24" t="s">
        <v>18</v>
      </c>
      <c r="B76" s="14" t="s">
        <v>70</v>
      </c>
      <c r="C76" s="93"/>
      <c r="D76" s="50">
        <v>0</v>
      </c>
    </row>
    <row r="77" spans="1:4" x14ac:dyDescent="0.25">
      <c r="A77" s="24" t="s">
        <v>20</v>
      </c>
      <c r="B77" s="14" t="s">
        <v>71</v>
      </c>
      <c r="C77" s="93"/>
      <c r="D77" s="50">
        <v>0</v>
      </c>
    </row>
    <row r="78" spans="1:4" x14ac:dyDescent="0.25">
      <c r="A78" s="24" t="s">
        <v>22</v>
      </c>
      <c r="B78" s="14" t="s">
        <v>72</v>
      </c>
      <c r="C78" s="93"/>
      <c r="D78" s="50">
        <v>0</v>
      </c>
    </row>
    <row r="79" spans="1:4" x14ac:dyDescent="0.25">
      <c r="A79" s="24" t="s">
        <v>39</v>
      </c>
      <c r="B79" s="14" t="s">
        <v>73</v>
      </c>
      <c r="C79" s="93"/>
      <c r="D79" s="50">
        <v>0</v>
      </c>
    </row>
    <row r="80" spans="1:4" x14ac:dyDescent="0.25">
      <c r="A80" s="340" t="s">
        <v>24</v>
      </c>
      <c r="B80" s="341"/>
      <c r="C80" s="46"/>
      <c r="D80" s="47">
        <f>SUM(D75:D79)</f>
        <v>0</v>
      </c>
    </row>
    <row r="81" spans="1:14" s="41" customFormat="1" ht="5.25" x14ac:dyDescent="0.25">
      <c r="A81" s="42"/>
      <c r="B81" s="43"/>
      <c r="C81" s="44"/>
      <c r="D81" s="105"/>
      <c r="E81" s="58"/>
      <c r="I81" s="62"/>
      <c r="J81" s="62"/>
      <c r="K81" s="62"/>
      <c r="L81" s="62"/>
      <c r="M81" s="62"/>
      <c r="N81" s="62"/>
    </row>
    <row r="82" spans="1:14" x14ac:dyDescent="0.25">
      <c r="A82" s="118" t="s">
        <v>74</v>
      </c>
      <c r="B82" s="119" t="s">
        <v>75</v>
      </c>
      <c r="C82" s="48"/>
      <c r="D82" s="38" t="s">
        <v>15</v>
      </c>
    </row>
    <row r="83" spans="1:14" x14ac:dyDescent="0.25">
      <c r="A83" s="24" t="s">
        <v>16</v>
      </c>
      <c r="B83" s="14" t="s">
        <v>76</v>
      </c>
      <c r="C83" s="94"/>
      <c r="D83" s="50">
        <v>0</v>
      </c>
    </row>
    <row r="84" spans="1:14" ht="15" customHeight="1" x14ac:dyDescent="0.25">
      <c r="A84" s="312" t="s">
        <v>24</v>
      </c>
      <c r="B84" s="313"/>
      <c r="C84" s="334"/>
      <c r="D84" s="47">
        <f>SUM(D83)</f>
        <v>0</v>
      </c>
    </row>
    <row r="85" spans="1:14" s="41" customFormat="1" ht="5.25" x14ac:dyDescent="0.25">
      <c r="A85" s="42"/>
      <c r="B85" s="43"/>
      <c r="C85" s="44"/>
      <c r="D85" s="105"/>
      <c r="E85" s="58"/>
      <c r="I85" s="62"/>
      <c r="J85" s="62"/>
      <c r="K85" s="62"/>
      <c r="L85" s="62"/>
      <c r="M85" s="62"/>
      <c r="N85" s="62"/>
    </row>
    <row r="86" spans="1:14" ht="15" customHeight="1" x14ac:dyDescent="0.25">
      <c r="A86" s="113">
        <v>4</v>
      </c>
      <c r="B86" s="335" t="s">
        <v>77</v>
      </c>
      <c r="C86" s="332"/>
      <c r="D86" s="38" t="s">
        <v>15</v>
      </c>
      <c r="F86" s="49"/>
    </row>
    <row r="87" spans="1:14" x14ac:dyDescent="0.25">
      <c r="A87" s="23" t="s">
        <v>67</v>
      </c>
      <c r="B87" s="336" t="s">
        <v>78</v>
      </c>
      <c r="C87" s="337"/>
      <c r="D87" s="107">
        <f>D80</f>
        <v>0</v>
      </c>
    </row>
    <row r="88" spans="1:14" x14ac:dyDescent="0.25">
      <c r="A88" s="23" t="s">
        <v>74</v>
      </c>
      <c r="B88" s="336" t="s">
        <v>75</v>
      </c>
      <c r="C88" s="338"/>
      <c r="D88" s="107">
        <f>D84</f>
        <v>0</v>
      </c>
    </row>
    <row r="89" spans="1:14" ht="15.75" thickBot="1" x14ac:dyDescent="0.3">
      <c r="A89" s="308" t="s">
        <v>24</v>
      </c>
      <c r="B89" s="309"/>
      <c r="C89" s="309"/>
      <c r="D89" s="51">
        <f>SUM(D87:D88)</f>
        <v>0</v>
      </c>
    </row>
    <row r="90" spans="1:14" s="34" customFormat="1" ht="15.75" thickBot="1" x14ac:dyDescent="0.3">
      <c r="A90" s="13"/>
      <c r="B90" s="13"/>
      <c r="C90" s="20"/>
      <c r="D90" s="20"/>
      <c r="E90" s="12"/>
      <c r="I90" s="33"/>
      <c r="J90" s="33"/>
      <c r="K90" s="33"/>
      <c r="L90" s="33"/>
      <c r="M90" s="33"/>
      <c r="N90" s="33"/>
    </row>
    <row r="91" spans="1:14" s="35" customFormat="1" x14ac:dyDescent="0.25">
      <c r="A91" s="315" t="s">
        <v>79</v>
      </c>
      <c r="B91" s="316"/>
      <c r="C91" s="316"/>
      <c r="D91" s="317"/>
      <c r="E91" s="33"/>
      <c r="I91" s="33"/>
      <c r="J91" s="33"/>
      <c r="K91" s="82"/>
      <c r="L91" s="33"/>
      <c r="M91" s="33"/>
      <c r="N91" s="33"/>
    </row>
    <row r="92" spans="1:14" x14ac:dyDescent="0.25">
      <c r="A92" s="118">
        <v>5</v>
      </c>
      <c r="B92" s="339" t="s">
        <v>80</v>
      </c>
      <c r="C92" s="334"/>
      <c r="D92" s="38" t="s">
        <v>15</v>
      </c>
      <c r="K92" s="31"/>
    </row>
    <row r="93" spans="1:14" x14ac:dyDescent="0.25">
      <c r="A93" s="24" t="s">
        <v>16</v>
      </c>
      <c r="B93" s="320" t="s">
        <v>81</v>
      </c>
      <c r="C93" s="321"/>
      <c r="D93" s="50" t="e">
        <f>nome_posto!#REF!</f>
        <v>#REF!</v>
      </c>
      <c r="K93" s="84"/>
      <c r="M93" s="31"/>
    </row>
    <row r="94" spans="1:14" x14ac:dyDescent="0.25">
      <c r="A94" s="24" t="s">
        <v>18</v>
      </c>
      <c r="B94" s="114" t="s">
        <v>82</v>
      </c>
      <c r="C94" s="115"/>
      <c r="D94" s="50" t="e">
        <f>nome_posto!#REF!</f>
        <v>#REF!</v>
      </c>
    </row>
    <row r="95" spans="1:14" x14ac:dyDescent="0.25">
      <c r="A95" s="24" t="s">
        <v>20</v>
      </c>
      <c r="B95" s="320" t="s">
        <v>83</v>
      </c>
      <c r="C95" s="321"/>
      <c r="D95" s="50" t="e">
        <f>nome_posto!#REF!</f>
        <v>#REF!</v>
      </c>
      <c r="K95" s="82"/>
    </row>
    <row r="96" spans="1:14" x14ac:dyDescent="0.25">
      <c r="A96" s="24" t="s">
        <v>22</v>
      </c>
      <c r="B96" s="320" t="s">
        <v>23</v>
      </c>
      <c r="C96" s="321"/>
      <c r="D96" s="50" t="e">
        <f>nome_posto!#REF!</f>
        <v>#REF!</v>
      </c>
      <c r="K96" s="82"/>
    </row>
    <row r="97" spans="1:14" ht="15.75" thickBot="1" x14ac:dyDescent="0.3">
      <c r="A97" s="308" t="s">
        <v>24</v>
      </c>
      <c r="B97" s="309"/>
      <c r="C97" s="310"/>
      <c r="D97" s="51" t="e">
        <f>SUM(D93:D96)</f>
        <v>#REF!</v>
      </c>
      <c r="K97" s="82"/>
    </row>
    <row r="98" spans="1:14" ht="15.75" thickBot="1" x14ac:dyDescent="0.3">
      <c r="A98" s="333"/>
      <c r="B98" s="333"/>
      <c r="C98" s="333"/>
      <c r="D98" s="333"/>
    </row>
    <row r="99" spans="1:14" s="36" customFormat="1" x14ac:dyDescent="0.25">
      <c r="A99" s="315" t="s">
        <v>84</v>
      </c>
      <c r="B99" s="316"/>
      <c r="C99" s="316"/>
      <c r="D99" s="317"/>
      <c r="I99" s="60"/>
      <c r="J99" s="60"/>
      <c r="K99" s="83"/>
      <c r="L99" s="60"/>
      <c r="M99" s="60"/>
      <c r="N99" s="60"/>
    </row>
    <row r="100" spans="1:14" ht="30" x14ac:dyDescent="0.25">
      <c r="A100" s="118">
        <v>6</v>
      </c>
      <c r="B100" s="119" t="s">
        <v>85</v>
      </c>
      <c r="C100" s="119" t="s">
        <v>28</v>
      </c>
      <c r="D100" s="38" t="s">
        <v>15</v>
      </c>
    </row>
    <row r="101" spans="1:14" x14ac:dyDescent="0.25">
      <c r="A101" s="24" t="s">
        <v>16</v>
      </c>
      <c r="B101" s="14" t="s">
        <v>86</v>
      </c>
      <c r="C101" s="92"/>
      <c r="D101" s="52" t="e">
        <f>C101*(D27+D61+D71+D89+D97)</f>
        <v>#REF!</v>
      </c>
      <c r="H101" s="32"/>
    </row>
    <row r="102" spans="1:14" x14ac:dyDescent="0.25">
      <c r="A102" s="24" t="s">
        <v>18</v>
      </c>
      <c r="B102" s="14" t="s">
        <v>87</v>
      </c>
      <c r="C102" s="92"/>
      <c r="D102" s="52" t="e">
        <f>C102*(D27+D61+D71+D89+D97+D101)</f>
        <v>#REF!</v>
      </c>
    </row>
    <row r="103" spans="1:14" ht="15" customHeight="1" x14ac:dyDescent="0.25">
      <c r="A103" s="322" t="s">
        <v>88</v>
      </c>
      <c r="B103" s="323"/>
      <c r="C103" s="56">
        <f>SUM(C101:C102)</f>
        <v>0</v>
      </c>
      <c r="D103" s="81" t="e">
        <f>SUM(D101:D102)</f>
        <v>#REF!</v>
      </c>
    </row>
    <row r="104" spans="1:14" s="41" customFormat="1" ht="5.25" x14ac:dyDescent="0.25">
      <c r="A104" s="42"/>
      <c r="B104" s="43"/>
      <c r="C104" s="44"/>
      <c r="D104" s="105"/>
      <c r="E104" s="58"/>
      <c r="I104" s="62"/>
      <c r="J104" s="62"/>
      <c r="K104" s="62"/>
      <c r="L104" s="62"/>
      <c r="M104" s="62"/>
      <c r="N104" s="62"/>
    </row>
    <row r="105" spans="1:14" x14ac:dyDescent="0.25">
      <c r="A105" s="55" t="s">
        <v>20</v>
      </c>
      <c r="B105" s="324" t="s">
        <v>89</v>
      </c>
      <c r="C105" s="325"/>
      <c r="D105" s="326"/>
    </row>
    <row r="106" spans="1:14" x14ac:dyDescent="0.25">
      <c r="A106" s="24" t="s">
        <v>90</v>
      </c>
      <c r="B106" s="14" t="s">
        <v>91</v>
      </c>
      <c r="C106" s="92"/>
      <c r="D106" s="50" t="e">
        <f>C106*(D27+D61+D71+D89+D97+D103)/(1-C109)</f>
        <v>#REF!</v>
      </c>
    </row>
    <row r="107" spans="1:14" x14ac:dyDescent="0.25">
      <c r="A107" s="24" t="s">
        <v>92</v>
      </c>
      <c r="B107" s="14" t="s">
        <v>93</v>
      </c>
      <c r="C107" s="92"/>
      <c r="D107" s="50" t="e">
        <f>C107*(D27+D61+D71+D89+D97+D103)/(1-C109)</f>
        <v>#REF!</v>
      </c>
    </row>
    <row r="108" spans="1:14" x14ac:dyDescent="0.25">
      <c r="A108" s="24" t="s">
        <v>94</v>
      </c>
      <c r="B108" s="14" t="s">
        <v>95</v>
      </c>
      <c r="C108" s="92"/>
      <c r="D108" s="50" t="e">
        <f>C108*(D27+D61+D71+D89+D97+D103)/(1-C109)</f>
        <v>#REF!</v>
      </c>
    </row>
    <row r="109" spans="1:14" x14ac:dyDescent="0.25">
      <c r="A109" s="322" t="s">
        <v>96</v>
      </c>
      <c r="B109" s="327"/>
      <c r="C109" s="56">
        <f>SUM(C106:C108)</f>
        <v>0</v>
      </c>
      <c r="D109" s="108" t="e">
        <f>SUM(D106:D108)</f>
        <v>#REF!</v>
      </c>
    </row>
    <row r="110" spans="1:14" ht="15.75" thickBot="1" x14ac:dyDescent="0.3">
      <c r="A110" s="328" t="s">
        <v>24</v>
      </c>
      <c r="B110" s="329"/>
      <c r="C110" s="45">
        <f>C103+C109</f>
        <v>0</v>
      </c>
      <c r="D110" s="51" t="e">
        <f>D103+D109</f>
        <v>#REF!</v>
      </c>
      <c r="E110" s="37"/>
    </row>
    <row r="111" spans="1:14" s="34" customFormat="1" ht="15.75" thickBot="1" x14ac:dyDescent="0.3">
      <c r="A111" s="18"/>
      <c r="B111" s="13"/>
      <c r="C111" s="16"/>
      <c r="D111" s="17"/>
      <c r="E111" s="37"/>
      <c r="I111" s="33"/>
      <c r="J111" s="33"/>
      <c r="K111" s="33"/>
      <c r="L111" s="33"/>
      <c r="M111" s="33"/>
      <c r="N111" s="33"/>
    </row>
    <row r="112" spans="1:14" ht="15" customHeight="1" x14ac:dyDescent="0.25">
      <c r="A112" s="315" t="s">
        <v>97</v>
      </c>
      <c r="B112" s="316"/>
      <c r="C112" s="316"/>
      <c r="D112" s="317"/>
      <c r="E112" s="37"/>
    </row>
    <row r="113" spans="1:14" ht="15" customHeight="1" x14ac:dyDescent="0.25">
      <c r="A113" s="330" t="s">
        <v>98</v>
      </c>
      <c r="B113" s="331"/>
      <c r="C113" s="332"/>
      <c r="D113" s="38" t="s">
        <v>15</v>
      </c>
    </row>
    <row r="114" spans="1:14" s="36" customFormat="1" x14ac:dyDescent="0.25">
      <c r="A114" s="23" t="s">
        <v>16</v>
      </c>
      <c r="B114" s="320" t="s">
        <v>12</v>
      </c>
      <c r="C114" s="321"/>
      <c r="D114" s="50">
        <f>D27</f>
        <v>0</v>
      </c>
      <c r="I114" s="60"/>
      <c r="J114" s="60"/>
      <c r="K114" s="60"/>
      <c r="L114" s="60"/>
      <c r="M114" s="60"/>
      <c r="N114" s="60"/>
    </row>
    <row r="115" spans="1:14" ht="15" customHeight="1" x14ac:dyDescent="0.25">
      <c r="A115" s="23" t="s">
        <v>18</v>
      </c>
      <c r="B115" s="320" t="s">
        <v>25</v>
      </c>
      <c r="C115" s="321"/>
      <c r="D115" s="50">
        <f>D61</f>
        <v>0</v>
      </c>
    </row>
    <row r="116" spans="1:14" x14ac:dyDescent="0.25">
      <c r="A116" s="23" t="s">
        <v>20</v>
      </c>
      <c r="B116" s="320" t="s">
        <v>58</v>
      </c>
      <c r="C116" s="321"/>
      <c r="D116" s="50">
        <f>D71</f>
        <v>0</v>
      </c>
    </row>
    <row r="117" spans="1:14" x14ac:dyDescent="0.25">
      <c r="A117" s="23" t="s">
        <v>22</v>
      </c>
      <c r="B117" s="320" t="s">
        <v>66</v>
      </c>
      <c r="C117" s="321"/>
      <c r="D117" s="50">
        <f>D89</f>
        <v>0</v>
      </c>
    </row>
    <row r="118" spans="1:14" ht="15" customHeight="1" x14ac:dyDescent="0.25">
      <c r="A118" s="23" t="s">
        <v>39</v>
      </c>
      <c r="B118" s="320" t="s">
        <v>79</v>
      </c>
      <c r="C118" s="321"/>
      <c r="D118" s="50" t="e">
        <f>D97</f>
        <v>#REF!</v>
      </c>
    </row>
    <row r="119" spans="1:14" ht="15" customHeight="1" x14ac:dyDescent="0.25">
      <c r="A119" s="312" t="s">
        <v>99</v>
      </c>
      <c r="B119" s="313"/>
      <c r="C119" s="313"/>
      <c r="D119" s="47" t="e">
        <f>SUM(D114:D118)</f>
        <v>#REF!</v>
      </c>
    </row>
    <row r="120" spans="1:14" x14ac:dyDescent="0.25">
      <c r="A120" s="23" t="s">
        <v>41</v>
      </c>
      <c r="B120" s="314" t="s">
        <v>84</v>
      </c>
      <c r="C120" s="314"/>
      <c r="D120" s="50" t="e">
        <f>D110</f>
        <v>#REF!</v>
      </c>
    </row>
    <row r="121" spans="1:14" ht="15" customHeight="1" thickBot="1" x14ac:dyDescent="0.3">
      <c r="A121" s="308" t="s">
        <v>100</v>
      </c>
      <c r="B121" s="309"/>
      <c r="C121" s="309"/>
      <c r="D121" s="51" t="e">
        <f>D119+D120</f>
        <v>#REF!</v>
      </c>
    </row>
    <row r="122" spans="1:14" s="34" customFormat="1" ht="15.75" thickBot="1" x14ac:dyDescent="0.3">
      <c r="A122" s="18"/>
      <c r="B122" s="13"/>
      <c r="C122" s="16"/>
      <c r="D122" s="17"/>
      <c r="E122" s="37"/>
      <c r="I122" s="33"/>
      <c r="J122" s="33"/>
      <c r="K122" s="33"/>
      <c r="L122" s="33"/>
      <c r="M122" s="33"/>
      <c r="N122" s="33"/>
    </row>
    <row r="123" spans="1:14" ht="15" customHeight="1" x14ac:dyDescent="0.25">
      <c r="A123" s="315" t="s">
        <v>101</v>
      </c>
      <c r="B123" s="316"/>
      <c r="C123" s="316"/>
      <c r="D123" s="317"/>
      <c r="E123" s="37"/>
    </row>
    <row r="124" spans="1:14" ht="16.5" customHeight="1" x14ac:dyDescent="0.25">
      <c r="A124" s="65" t="s">
        <v>102</v>
      </c>
      <c r="B124" s="318" t="s">
        <v>110</v>
      </c>
      <c r="C124" s="319"/>
      <c r="D124" s="50" t="e">
        <f>D121</f>
        <v>#REF!</v>
      </c>
    </row>
    <row r="125" spans="1:14" ht="15" customHeight="1" x14ac:dyDescent="0.25">
      <c r="A125" s="24" t="s">
        <v>104</v>
      </c>
      <c r="B125" s="318" t="s">
        <v>6</v>
      </c>
      <c r="C125" s="319"/>
      <c r="D125" s="109">
        <f>C13</f>
        <v>0</v>
      </c>
    </row>
    <row r="126" spans="1:14" ht="15" customHeight="1" thickBot="1" x14ac:dyDescent="0.3">
      <c r="A126" s="308" t="s">
        <v>105</v>
      </c>
      <c r="B126" s="309"/>
      <c r="C126" s="310"/>
      <c r="D126" s="51" t="e">
        <f>D124*D125</f>
        <v>#REF!</v>
      </c>
    </row>
    <row r="127" spans="1:14" x14ac:dyDescent="0.25">
      <c r="D127" s="110"/>
    </row>
    <row r="128" spans="1:14" x14ac:dyDescent="0.25">
      <c r="B128" s="311" t="s">
        <v>106</v>
      </c>
      <c r="C128" s="311"/>
      <c r="D128" s="311"/>
    </row>
    <row r="129" spans="2:3" x14ac:dyDescent="0.25">
      <c r="B129" s="112"/>
      <c r="C129" s="112"/>
    </row>
    <row r="132" spans="2:3" x14ac:dyDescent="0.25">
      <c r="B132" s="63" t="s">
        <v>107</v>
      </c>
    </row>
    <row r="133" spans="2:3" x14ac:dyDescent="0.25">
      <c r="B133" s="124" t="s">
        <v>108</v>
      </c>
    </row>
  </sheetData>
  <mergeCells count="68">
    <mergeCell ref="C17:D17"/>
    <mergeCell ref="B3:C3"/>
    <mergeCell ref="B4:C4"/>
    <mergeCell ref="B5:C5"/>
    <mergeCell ref="B6:C6"/>
    <mergeCell ref="A8:B8"/>
    <mergeCell ref="A9:B9"/>
    <mergeCell ref="A11:D11"/>
    <mergeCell ref="C12:D12"/>
    <mergeCell ref="C13:D13"/>
    <mergeCell ref="A15:D15"/>
    <mergeCell ref="C16:D16"/>
    <mergeCell ref="A33:B33"/>
    <mergeCell ref="C18:D18"/>
    <mergeCell ref="J18:M18"/>
    <mergeCell ref="C19:D19"/>
    <mergeCell ref="A21:D21"/>
    <mergeCell ref="B22:C22"/>
    <mergeCell ref="B23:C23"/>
    <mergeCell ref="B24:C24"/>
    <mergeCell ref="B25:C25"/>
    <mergeCell ref="B26:C26"/>
    <mergeCell ref="A27:C27"/>
    <mergeCell ref="A29:D29"/>
    <mergeCell ref="A80:B80"/>
    <mergeCell ref="A35:C35"/>
    <mergeCell ref="A46:B46"/>
    <mergeCell ref="A55:C55"/>
    <mergeCell ref="B57:C57"/>
    <mergeCell ref="B58:C58"/>
    <mergeCell ref="B59:C59"/>
    <mergeCell ref="B60:C60"/>
    <mergeCell ref="A61:C61"/>
    <mergeCell ref="A63:D63"/>
    <mergeCell ref="A71:B71"/>
    <mergeCell ref="A73:D73"/>
    <mergeCell ref="A98:D98"/>
    <mergeCell ref="A84:C84"/>
    <mergeCell ref="B86:C86"/>
    <mergeCell ref="B87:C87"/>
    <mergeCell ref="B88:C88"/>
    <mergeCell ref="A89:C89"/>
    <mergeCell ref="A91:D91"/>
    <mergeCell ref="B92:C92"/>
    <mergeCell ref="B93:C93"/>
    <mergeCell ref="B95:C95"/>
    <mergeCell ref="B96:C96"/>
    <mergeCell ref="A97:C97"/>
    <mergeCell ref="B118:C118"/>
    <mergeCell ref="A99:D99"/>
    <mergeCell ref="A103:B103"/>
    <mergeCell ref="B105:D105"/>
    <mergeCell ref="A109:B109"/>
    <mergeCell ref="A110:B110"/>
    <mergeCell ref="A112:D112"/>
    <mergeCell ref="A113:C113"/>
    <mergeCell ref="B114:C114"/>
    <mergeCell ref="B115:C115"/>
    <mergeCell ref="B116:C116"/>
    <mergeCell ref="B117:C117"/>
    <mergeCell ref="A126:C126"/>
    <mergeCell ref="B128:D128"/>
    <mergeCell ref="A119:C119"/>
    <mergeCell ref="B120:C120"/>
    <mergeCell ref="A121:C121"/>
    <mergeCell ref="A123:D123"/>
    <mergeCell ref="B124:C124"/>
    <mergeCell ref="B125:C125"/>
  </mergeCells>
  <pageMargins left="0.59055118110236227" right="0.59055118110236227" top="0.19685039370078741" bottom="0.19685039370078741" header="0" footer="0"/>
  <pageSetup paperSize="9" scale="82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  <pageSetUpPr fitToPage="1"/>
  </sheetPr>
  <dimension ref="A1:N183"/>
  <sheetViews>
    <sheetView showGridLines="0" zoomScale="90" zoomScaleNormal="90" workbookViewId="0">
      <selection activeCell="B15" sqref="B15"/>
    </sheetView>
  </sheetViews>
  <sheetFormatPr defaultColWidth="15" defaultRowHeight="15" x14ac:dyDescent="0.25"/>
  <cols>
    <col min="1" max="1" width="5.85546875" style="26" customWidth="1"/>
    <col min="2" max="2" width="47" style="26" customWidth="1"/>
    <col min="3" max="3" width="13.140625" style="26" customWidth="1"/>
    <col min="4" max="4" width="8.28515625" style="26" customWidth="1"/>
    <col min="5" max="5" width="15.140625" style="26" customWidth="1"/>
    <col min="6" max="6" width="8.85546875" style="26" customWidth="1"/>
    <col min="7" max="7" width="15.85546875" style="26" customWidth="1"/>
    <col min="8" max="8" width="16.28515625" style="26" customWidth="1"/>
    <col min="9" max="11" width="15.85546875" style="26" customWidth="1"/>
    <col min="12" max="16384" width="15" style="26"/>
  </cols>
  <sheetData>
    <row r="1" spans="1:14" x14ac:dyDescent="0.25">
      <c r="B1" s="27"/>
      <c r="E1" s="12"/>
      <c r="I1" s="33"/>
      <c r="J1" s="33"/>
      <c r="K1" s="33"/>
      <c r="L1" s="33"/>
      <c r="M1" s="33"/>
      <c r="N1" s="33"/>
    </row>
    <row r="2" spans="1:14" x14ac:dyDescent="0.25">
      <c r="B2" s="27"/>
      <c r="E2" s="12"/>
      <c r="I2" s="33"/>
      <c r="J2" s="33"/>
      <c r="K2" s="33"/>
      <c r="L2" s="33"/>
      <c r="M2" s="33"/>
      <c r="N2" s="33"/>
    </row>
    <row r="3" spans="1:14" ht="18.75" x14ac:dyDescent="0.25">
      <c r="A3" s="350" t="s">
        <v>127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3"/>
      <c r="M3" s="33"/>
      <c r="N3" s="33"/>
    </row>
    <row r="4" spans="1:14" ht="15.75" customHeight="1" x14ac:dyDescent="0.25">
      <c r="A4" s="351" t="s">
        <v>1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3"/>
      <c r="M4" s="33"/>
      <c r="N4" s="33"/>
    </row>
    <row r="5" spans="1:14" ht="15" customHeight="1" x14ac:dyDescent="0.25">
      <c r="A5" s="352" t="s">
        <v>128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3"/>
      <c r="M5" s="33"/>
      <c r="N5" s="33"/>
    </row>
    <row r="6" spans="1:14" x14ac:dyDescent="0.25">
      <c r="B6" s="121"/>
      <c r="C6" s="121"/>
      <c r="E6" s="12"/>
      <c r="I6" s="33"/>
      <c r="J6" s="33"/>
      <c r="K6" s="33"/>
      <c r="L6" s="33"/>
      <c r="M6" s="33"/>
      <c r="N6" s="33"/>
    </row>
    <row r="7" spans="1:14" x14ac:dyDescent="0.25">
      <c r="A7" s="122" t="s">
        <v>2</v>
      </c>
      <c r="B7" s="122"/>
      <c r="C7" s="122"/>
      <c r="D7" s="122"/>
      <c r="E7" s="12"/>
      <c r="I7" s="33"/>
      <c r="J7" s="33"/>
      <c r="K7" s="33"/>
      <c r="L7" s="33"/>
      <c r="M7" s="33"/>
      <c r="N7" s="33"/>
    </row>
    <row r="8" spans="1:14" x14ac:dyDescent="0.25">
      <c r="A8" s="122" t="s">
        <v>3</v>
      </c>
      <c r="B8" s="122"/>
      <c r="C8" s="122"/>
      <c r="D8" s="122"/>
      <c r="E8" s="12"/>
      <c r="I8" s="33"/>
      <c r="J8" s="33"/>
      <c r="K8" s="33"/>
      <c r="L8" s="33"/>
      <c r="M8" s="33"/>
      <c r="N8" s="33"/>
    </row>
    <row r="9" spans="1:14" ht="15.75" thickBot="1" x14ac:dyDescent="0.3"/>
    <row r="10" spans="1:14" x14ac:dyDescent="0.25">
      <c r="A10" s="72" t="s">
        <v>129</v>
      </c>
      <c r="B10" s="375" t="s">
        <v>4</v>
      </c>
      <c r="C10" s="376"/>
      <c r="D10" s="376"/>
      <c r="E10" s="376"/>
      <c r="F10" s="376"/>
      <c r="G10" s="376"/>
      <c r="H10" s="376"/>
      <c r="I10" s="376"/>
      <c r="J10" s="376"/>
      <c r="K10" s="377"/>
    </row>
    <row r="11" spans="1:14" x14ac:dyDescent="0.25">
      <c r="A11" s="73">
        <v>1</v>
      </c>
      <c r="B11" s="66" t="s">
        <v>130</v>
      </c>
      <c r="C11" s="378" t="s">
        <v>131</v>
      </c>
      <c r="D11" s="379"/>
      <c r="E11" s="379"/>
      <c r="F11" s="379"/>
      <c r="G11" s="379"/>
      <c r="H11" s="379"/>
      <c r="I11" s="379"/>
      <c r="J11" s="379"/>
      <c r="K11" s="380"/>
    </row>
    <row r="12" spans="1:14" x14ac:dyDescent="0.25">
      <c r="A12" s="73">
        <v>2</v>
      </c>
      <c r="B12" s="66" t="s">
        <v>6</v>
      </c>
      <c r="C12" s="366">
        <v>4</v>
      </c>
      <c r="D12" s="367"/>
      <c r="E12" s="367"/>
      <c r="F12" s="367"/>
      <c r="G12" s="367"/>
      <c r="H12" s="367"/>
      <c r="I12" s="367"/>
      <c r="J12" s="367"/>
      <c r="K12" s="368"/>
    </row>
    <row r="13" spans="1:14" s="44" customFormat="1" ht="5.25" x14ac:dyDescent="0.25">
      <c r="A13" s="64"/>
      <c r="B13" s="77"/>
      <c r="C13" s="78"/>
      <c r="D13" s="78"/>
      <c r="E13" s="78"/>
      <c r="F13" s="78"/>
      <c r="G13" s="78"/>
      <c r="H13" s="78"/>
      <c r="I13" s="78"/>
      <c r="J13" s="78"/>
      <c r="K13" s="79"/>
    </row>
    <row r="14" spans="1:14" ht="60" x14ac:dyDescent="0.25">
      <c r="A14" s="74" t="s">
        <v>129</v>
      </c>
      <c r="B14" s="68" t="s">
        <v>132</v>
      </c>
      <c r="C14" s="68" t="s">
        <v>133</v>
      </c>
      <c r="D14" s="68" t="s">
        <v>134</v>
      </c>
      <c r="E14" s="68" t="s">
        <v>135</v>
      </c>
      <c r="F14" s="69" t="s">
        <v>136</v>
      </c>
      <c r="G14" s="68" t="s">
        <v>137</v>
      </c>
      <c r="H14" s="68" t="s">
        <v>6</v>
      </c>
      <c r="I14" s="68" t="s">
        <v>138</v>
      </c>
      <c r="J14" s="68" t="s">
        <v>139</v>
      </c>
      <c r="K14" s="75" t="s">
        <v>140</v>
      </c>
    </row>
    <row r="15" spans="1:14" x14ac:dyDescent="0.25">
      <c r="A15" s="73" t="s">
        <v>16</v>
      </c>
      <c r="B15" s="98"/>
      <c r="C15" s="95"/>
      <c r="D15" s="95"/>
      <c r="E15" s="87">
        <v>0</v>
      </c>
      <c r="F15" s="96"/>
      <c r="G15" s="11" t="e">
        <f t="shared" ref="G15:G20" si="0">E15*C15/F15</f>
        <v>#DIV/0!</v>
      </c>
      <c r="H15" s="8">
        <f>$C$12</f>
        <v>4</v>
      </c>
      <c r="I15" s="11" t="e">
        <f>G15*H15</f>
        <v>#DIV/0!</v>
      </c>
      <c r="J15" s="11" t="e">
        <f>I15*12</f>
        <v>#DIV/0!</v>
      </c>
      <c r="K15" s="1" t="e">
        <f>I15*60</f>
        <v>#DIV/0!</v>
      </c>
    </row>
    <row r="16" spans="1:14" x14ac:dyDescent="0.25">
      <c r="A16" s="73" t="s">
        <v>18</v>
      </c>
      <c r="B16" s="98"/>
      <c r="C16" s="95"/>
      <c r="D16" s="95"/>
      <c r="E16" s="87">
        <v>0</v>
      </c>
      <c r="F16" s="96"/>
      <c r="G16" s="11" t="e">
        <f t="shared" si="0"/>
        <v>#DIV/0!</v>
      </c>
      <c r="H16" s="8">
        <f t="shared" ref="H16:H20" si="1">$C$12</f>
        <v>4</v>
      </c>
      <c r="I16" s="11" t="e">
        <f t="shared" ref="I16:I20" si="2">G16*H16</f>
        <v>#DIV/0!</v>
      </c>
      <c r="J16" s="11" t="e">
        <f t="shared" ref="J16:J21" si="3">I16*12</f>
        <v>#DIV/0!</v>
      </c>
      <c r="K16" s="1" t="e">
        <f t="shared" ref="K16:K21" si="4">I16*60</f>
        <v>#DIV/0!</v>
      </c>
    </row>
    <row r="17" spans="1:11" x14ac:dyDescent="0.25">
      <c r="A17" s="73" t="s">
        <v>20</v>
      </c>
      <c r="B17" s="98"/>
      <c r="C17" s="95"/>
      <c r="D17" s="95"/>
      <c r="E17" s="87">
        <v>0</v>
      </c>
      <c r="F17" s="96"/>
      <c r="G17" s="11" t="e">
        <f t="shared" si="0"/>
        <v>#DIV/0!</v>
      </c>
      <c r="H17" s="8">
        <f t="shared" si="1"/>
        <v>4</v>
      </c>
      <c r="I17" s="11" t="e">
        <f t="shared" si="2"/>
        <v>#DIV/0!</v>
      </c>
      <c r="J17" s="11" t="e">
        <f t="shared" si="3"/>
        <v>#DIV/0!</v>
      </c>
      <c r="K17" s="1" t="e">
        <f t="shared" si="4"/>
        <v>#DIV/0!</v>
      </c>
    </row>
    <row r="18" spans="1:11" x14ac:dyDescent="0.25">
      <c r="A18" s="73" t="s">
        <v>22</v>
      </c>
      <c r="B18" s="98"/>
      <c r="C18" s="95"/>
      <c r="D18" s="95"/>
      <c r="E18" s="87">
        <v>0</v>
      </c>
      <c r="F18" s="96"/>
      <c r="G18" s="11" t="e">
        <f t="shared" si="0"/>
        <v>#DIV/0!</v>
      </c>
      <c r="H18" s="8">
        <f t="shared" si="1"/>
        <v>4</v>
      </c>
      <c r="I18" s="11" t="e">
        <f t="shared" si="2"/>
        <v>#DIV/0!</v>
      </c>
      <c r="J18" s="11" t="e">
        <f t="shared" si="3"/>
        <v>#DIV/0!</v>
      </c>
      <c r="K18" s="1" t="e">
        <f t="shared" si="4"/>
        <v>#DIV/0!</v>
      </c>
    </row>
    <row r="19" spans="1:11" x14ac:dyDescent="0.25">
      <c r="A19" s="73" t="s">
        <v>39</v>
      </c>
      <c r="B19" s="98"/>
      <c r="C19" s="95"/>
      <c r="D19" s="95"/>
      <c r="E19" s="87">
        <v>0</v>
      </c>
      <c r="F19" s="96"/>
      <c r="G19" s="11" t="e">
        <f t="shared" si="0"/>
        <v>#DIV/0!</v>
      </c>
      <c r="H19" s="8">
        <f t="shared" si="1"/>
        <v>4</v>
      </c>
      <c r="I19" s="11" t="e">
        <f t="shared" si="2"/>
        <v>#DIV/0!</v>
      </c>
      <c r="J19" s="11" t="e">
        <f t="shared" si="3"/>
        <v>#DIV/0!</v>
      </c>
      <c r="K19" s="1" t="e">
        <f t="shared" si="4"/>
        <v>#DIV/0!</v>
      </c>
    </row>
    <row r="20" spans="1:11" ht="27.6" customHeight="1" x14ac:dyDescent="0.25">
      <c r="A20" s="8" t="s">
        <v>41</v>
      </c>
      <c r="B20" s="98"/>
      <c r="C20" s="95"/>
      <c r="D20" s="95"/>
      <c r="E20" s="87">
        <v>0</v>
      </c>
      <c r="F20" s="96"/>
      <c r="G20" s="11" t="e">
        <f t="shared" si="0"/>
        <v>#DIV/0!</v>
      </c>
      <c r="H20" s="8">
        <f t="shared" si="1"/>
        <v>4</v>
      </c>
      <c r="I20" s="11" t="e">
        <f t="shared" si="2"/>
        <v>#DIV/0!</v>
      </c>
      <c r="J20" s="11" t="e">
        <f t="shared" si="3"/>
        <v>#DIV/0!</v>
      </c>
      <c r="K20" s="1" t="e">
        <f t="shared" si="4"/>
        <v>#DIV/0!</v>
      </c>
    </row>
    <row r="21" spans="1:11" x14ac:dyDescent="0.25">
      <c r="A21" s="369" t="s">
        <v>141</v>
      </c>
      <c r="B21" s="370"/>
      <c r="C21" s="370"/>
      <c r="D21" s="370"/>
      <c r="E21" s="370"/>
      <c r="F21" s="371"/>
      <c r="G21" s="70" t="e">
        <f>SUM(G15:G20)</f>
        <v>#DIV/0!</v>
      </c>
      <c r="H21" s="67"/>
      <c r="I21" s="71" t="e">
        <f>SUM(I15:I20)</f>
        <v>#DIV/0!</v>
      </c>
      <c r="J21" s="71" t="e">
        <f t="shared" si="3"/>
        <v>#DIV/0!</v>
      </c>
      <c r="K21" s="76" t="e">
        <f t="shared" si="4"/>
        <v>#DIV/0!</v>
      </c>
    </row>
    <row r="22" spans="1:11" s="44" customFormat="1" ht="14.45" customHeight="1" x14ac:dyDescent="0.25">
      <c r="A22" s="64"/>
      <c r="B22" s="77"/>
      <c r="C22" s="78"/>
      <c r="D22" s="78"/>
      <c r="E22" s="78"/>
      <c r="F22" s="78"/>
      <c r="G22" s="78"/>
      <c r="H22" s="78"/>
      <c r="I22" s="78"/>
      <c r="J22" s="78"/>
      <c r="K22" s="79"/>
    </row>
    <row r="23" spans="1:11" ht="15" customHeight="1" thickBot="1" x14ac:dyDescent="0.3">
      <c r="A23" s="372" t="s">
        <v>142</v>
      </c>
      <c r="B23" s="373"/>
      <c r="C23" s="373"/>
      <c r="D23" s="373"/>
      <c r="E23" s="373"/>
      <c r="F23" s="373"/>
      <c r="G23" s="373"/>
      <c r="H23" s="373"/>
      <c r="I23" s="373"/>
      <c r="J23" s="374"/>
      <c r="K23" s="80" t="e">
        <f>I21/C12</f>
        <v>#DIV/0!</v>
      </c>
    </row>
    <row r="24" spans="1:11" ht="15" customHeight="1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6"/>
    </row>
    <row r="25" spans="1:11" ht="15" customHeight="1" thickBot="1" x14ac:dyDescent="0.3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6"/>
    </row>
    <row r="26" spans="1:11" ht="15" customHeight="1" x14ac:dyDescent="0.25">
      <c r="A26" s="72" t="s">
        <v>129</v>
      </c>
      <c r="B26" s="375" t="s">
        <v>4</v>
      </c>
      <c r="C26" s="376"/>
      <c r="D26" s="376"/>
      <c r="E26" s="376"/>
      <c r="F26" s="376"/>
      <c r="G26" s="376"/>
      <c r="H26" s="376"/>
      <c r="I26" s="376"/>
      <c r="J26" s="376"/>
      <c r="K26" s="377"/>
    </row>
    <row r="27" spans="1:11" ht="15" customHeight="1" x14ac:dyDescent="0.25">
      <c r="A27" s="73">
        <v>1</v>
      </c>
      <c r="B27" s="66" t="s">
        <v>130</v>
      </c>
      <c r="C27" s="363"/>
      <c r="D27" s="364"/>
      <c r="E27" s="364"/>
      <c r="F27" s="364"/>
      <c r="G27" s="364"/>
      <c r="H27" s="364"/>
      <c r="I27" s="364"/>
      <c r="J27" s="364"/>
      <c r="K27" s="365"/>
    </row>
    <row r="28" spans="1:11" ht="15" customHeight="1" x14ac:dyDescent="0.25">
      <c r="A28" s="73">
        <v>2</v>
      </c>
      <c r="B28" s="66" t="s">
        <v>6</v>
      </c>
      <c r="C28" s="366"/>
      <c r="D28" s="367"/>
      <c r="E28" s="367"/>
      <c r="F28" s="367"/>
      <c r="G28" s="367"/>
      <c r="H28" s="367"/>
      <c r="I28" s="367"/>
      <c r="J28" s="367"/>
      <c r="K28" s="368"/>
    </row>
    <row r="29" spans="1:11" ht="15" customHeight="1" x14ac:dyDescent="0.25">
      <c r="A29" s="64"/>
      <c r="B29" s="77"/>
      <c r="C29" s="78"/>
      <c r="D29" s="78"/>
      <c r="E29" s="78"/>
      <c r="F29" s="78"/>
      <c r="G29" s="78"/>
      <c r="H29" s="78"/>
      <c r="I29" s="78"/>
      <c r="J29" s="78"/>
      <c r="K29" s="79"/>
    </row>
    <row r="30" spans="1:11" ht="43.9" customHeight="1" x14ac:dyDescent="0.25">
      <c r="A30" s="74" t="s">
        <v>129</v>
      </c>
      <c r="B30" s="68" t="s">
        <v>132</v>
      </c>
      <c r="C30" s="68" t="s">
        <v>133</v>
      </c>
      <c r="D30" s="68" t="s">
        <v>134</v>
      </c>
      <c r="E30" s="68" t="s">
        <v>135</v>
      </c>
      <c r="F30" s="69" t="s">
        <v>136</v>
      </c>
      <c r="G30" s="68" t="s">
        <v>137</v>
      </c>
      <c r="H30" s="68" t="s">
        <v>6</v>
      </c>
      <c r="I30" s="68" t="s">
        <v>138</v>
      </c>
      <c r="J30" s="68" t="s">
        <v>139</v>
      </c>
      <c r="K30" s="75" t="s">
        <v>140</v>
      </c>
    </row>
    <row r="31" spans="1:11" x14ac:dyDescent="0.25">
      <c r="A31" s="73" t="s">
        <v>16</v>
      </c>
      <c r="B31" s="98"/>
      <c r="C31" s="95"/>
      <c r="D31" s="95"/>
      <c r="E31" s="87">
        <v>0</v>
      </c>
      <c r="F31" s="96"/>
      <c r="G31" s="11" t="e">
        <f>E31*C31/F31</f>
        <v>#DIV/0!</v>
      </c>
      <c r="H31" s="8">
        <f>$C$28</f>
        <v>0</v>
      </c>
      <c r="I31" s="11" t="e">
        <f>G31*H31</f>
        <v>#DIV/0!</v>
      </c>
      <c r="J31" s="11" t="e">
        <f>I31*12</f>
        <v>#DIV/0!</v>
      </c>
      <c r="K31" s="1" t="e">
        <f>I31*60</f>
        <v>#DIV/0!</v>
      </c>
    </row>
    <row r="32" spans="1:11" x14ac:dyDescent="0.25">
      <c r="A32" s="73" t="s">
        <v>18</v>
      </c>
      <c r="B32" s="98"/>
      <c r="C32" s="95"/>
      <c r="D32" s="95"/>
      <c r="E32" s="87">
        <v>0</v>
      </c>
      <c r="F32" s="96"/>
      <c r="G32" s="11" t="e">
        <f>E32*C32/F32</f>
        <v>#DIV/0!</v>
      </c>
      <c r="H32" s="8">
        <f t="shared" ref="H32:H36" si="5">$C$28</f>
        <v>0</v>
      </c>
      <c r="I32" s="11" t="e">
        <f t="shared" ref="I32:I36" si="6">G32*H32</f>
        <v>#DIV/0!</v>
      </c>
      <c r="J32" s="11" t="e">
        <f t="shared" ref="J32:J37" si="7">I32*12</f>
        <v>#DIV/0!</v>
      </c>
      <c r="K32" s="1" t="e">
        <f t="shared" ref="K32:K37" si="8">I32*60</f>
        <v>#DIV/0!</v>
      </c>
    </row>
    <row r="33" spans="1:11" x14ac:dyDescent="0.25">
      <c r="A33" s="73" t="s">
        <v>20</v>
      </c>
      <c r="B33" s="98"/>
      <c r="C33" s="95"/>
      <c r="D33" s="95"/>
      <c r="E33" s="87">
        <v>0</v>
      </c>
      <c r="F33" s="96"/>
      <c r="G33" s="11" t="e">
        <f>E33*C33/F33</f>
        <v>#DIV/0!</v>
      </c>
      <c r="H33" s="8">
        <f t="shared" si="5"/>
        <v>0</v>
      </c>
      <c r="I33" s="11" t="e">
        <f t="shared" si="6"/>
        <v>#DIV/0!</v>
      </c>
      <c r="J33" s="11" t="e">
        <f t="shared" si="7"/>
        <v>#DIV/0!</v>
      </c>
      <c r="K33" s="1" t="e">
        <f t="shared" si="8"/>
        <v>#DIV/0!</v>
      </c>
    </row>
    <row r="34" spans="1:11" x14ac:dyDescent="0.25">
      <c r="A34" s="73" t="s">
        <v>22</v>
      </c>
      <c r="B34" s="97"/>
      <c r="C34" s="95"/>
      <c r="D34" s="95"/>
      <c r="E34" s="87">
        <v>0</v>
      </c>
      <c r="F34" s="96"/>
      <c r="G34" s="11" t="e">
        <f t="shared" ref="G34:G36" si="9">E34*C34/F34</f>
        <v>#DIV/0!</v>
      </c>
      <c r="H34" s="8">
        <f t="shared" si="5"/>
        <v>0</v>
      </c>
      <c r="I34" s="11" t="e">
        <f t="shared" si="6"/>
        <v>#DIV/0!</v>
      </c>
      <c r="J34" s="11" t="e">
        <f t="shared" si="7"/>
        <v>#DIV/0!</v>
      </c>
      <c r="K34" s="1" t="e">
        <f t="shared" si="8"/>
        <v>#DIV/0!</v>
      </c>
    </row>
    <row r="35" spans="1:11" x14ac:dyDescent="0.25">
      <c r="A35" s="73" t="s">
        <v>39</v>
      </c>
      <c r="B35" s="97"/>
      <c r="C35" s="95"/>
      <c r="D35" s="95"/>
      <c r="E35" s="87">
        <v>0</v>
      </c>
      <c r="F35" s="96"/>
      <c r="G35" s="11" t="e">
        <f t="shared" si="9"/>
        <v>#DIV/0!</v>
      </c>
      <c r="H35" s="8">
        <f t="shared" si="5"/>
        <v>0</v>
      </c>
      <c r="I35" s="11" t="e">
        <f t="shared" si="6"/>
        <v>#DIV/0!</v>
      </c>
      <c r="J35" s="11" t="e">
        <f t="shared" si="7"/>
        <v>#DIV/0!</v>
      </c>
      <c r="K35" s="1" t="e">
        <f t="shared" si="8"/>
        <v>#DIV/0!</v>
      </c>
    </row>
    <row r="36" spans="1:11" ht="30" customHeight="1" x14ac:dyDescent="0.25">
      <c r="A36" s="8" t="s">
        <v>41</v>
      </c>
      <c r="B36" s="98"/>
      <c r="C36" s="95"/>
      <c r="D36" s="95"/>
      <c r="E36" s="87">
        <v>0</v>
      </c>
      <c r="F36" s="96"/>
      <c r="G36" s="11" t="e">
        <f t="shared" si="9"/>
        <v>#DIV/0!</v>
      </c>
      <c r="H36" s="8">
        <f t="shared" si="5"/>
        <v>0</v>
      </c>
      <c r="I36" s="11" t="e">
        <f t="shared" si="6"/>
        <v>#DIV/0!</v>
      </c>
      <c r="J36" s="11" t="e">
        <f t="shared" si="7"/>
        <v>#DIV/0!</v>
      </c>
      <c r="K36" s="1" t="e">
        <f t="shared" si="8"/>
        <v>#DIV/0!</v>
      </c>
    </row>
    <row r="37" spans="1:11" ht="15" customHeight="1" x14ac:dyDescent="0.25">
      <c r="A37" s="369" t="s">
        <v>141</v>
      </c>
      <c r="B37" s="370"/>
      <c r="C37" s="370"/>
      <c r="D37" s="370"/>
      <c r="E37" s="370"/>
      <c r="F37" s="371"/>
      <c r="G37" s="70" t="e">
        <f>SUM(G31:G36)</f>
        <v>#DIV/0!</v>
      </c>
      <c r="H37" s="67"/>
      <c r="I37" s="71" t="e">
        <f>SUM(I31:I36)</f>
        <v>#DIV/0!</v>
      </c>
      <c r="J37" s="71" t="e">
        <f t="shared" si="7"/>
        <v>#DIV/0!</v>
      </c>
      <c r="K37" s="76" t="e">
        <f t="shared" si="8"/>
        <v>#DIV/0!</v>
      </c>
    </row>
    <row r="38" spans="1:11" ht="15" customHeight="1" x14ac:dyDescent="0.25">
      <c r="A38" s="64"/>
      <c r="B38" s="77"/>
      <c r="C38" s="78"/>
      <c r="D38" s="78"/>
      <c r="E38" s="78"/>
      <c r="F38" s="78"/>
      <c r="G38" s="78"/>
      <c r="H38" s="78"/>
      <c r="I38" s="78"/>
      <c r="J38" s="78"/>
      <c r="K38" s="79"/>
    </row>
    <row r="39" spans="1:11" ht="15" customHeight="1" thickBot="1" x14ac:dyDescent="0.3">
      <c r="A39" s="372" t="s">
        <v>142</v>
      </c>
      <c r="B39" s="373"/>
      <c r="C39" s="373"/>
      <c r="D39" s="373"/>
      <c r="E39" s="373"/>
      <c r="F39" s="373"/>
      <c r="G39" s="373"/>
      <c r="H39" s="373"/>
      <c r="I39" s="373"/>
      <c r="J39" s="374"/>
      <c r="K39" s="80" t="e">
        <f>I37/C28</f>
        <v>#DIV/0!</v>
      </c>
    </row>
    <row r="40" spans="1:11" ht="15" customHeight="1" x14ac:dyDescent="0.25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6"/>
    </row>
    <row r="41" spans="1:11" ht="15" customHeight="1" x14ac:dyDescent="0.25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6"/>
    </row>
    <row r="42" spans="1:11" ht="15.75" thickBot="1" x14ac:dyDescent="0.3">
      <c r="B42" s="9"/>
      <c r="C42" s="9"/>
      <c r="D42" s="9"/>
      <c r="E42" s="10"/>
      <c r="F42" s="10"/>
      <c r="G42" s="10"/>
      <c r="H42" s="10"/>
      <c r="I42" s="10"/>
      <c r="J42" s="10"/>
      <c r="K42" s="10"/>
    </row>
    <row r="43" spans="1:11" x14ac:dyDescent="0.25">
      <c r="A43" s="72" t="s">
        <v>129</v>
      </c>
      <c r="B43" s="375" t="s">
        <v>4</v>
      </c>
      <c r="C43" s="376"/>
      <c r="D43" s="376"/>
      <c r="E43" s="376"/>
      <c r="F43" s="376"/>
      <c r="G43" s="376"/>
      <c r="H43" s="376"/>
      <c r="I43" s="376"/>
      <c r="J43" s="376"/>
      <c r="K43" s="377"/>
    </row>
    <row r="44" spans="1:11" x14ac:dyDescent="0.25">
      <c r="A44" s="73">
        <v>1</v>
      </c>
      <c r="B44" s="66" t="s">
        <v>130</v>
      </c>
      <c r="C44" s="363"/>
      <c r="D44" s="364"/>
      <c r="E44" s="364"/>
      <c r="F44" s="364"/>
      <c r="G44" s="364"/>
      <c r="H44" s="364"/>
      <c r="I44" s="364"/>
      <c r="J44" s="364"/>
      <c r="K44" s="365"/>
    </row>
    <row r="45" spans="1:11" x14ac:dyDescent="0.25">
      <c r="A45" s="73">
        <v>2</v>
      </c>
      <c r="B45" s="66" t="s">
        <v>6</v>
      </c>
      <c r="C45" s="366"/>
      <c r="D45" s="367"/>
      <c r="E45" s="367"/>
      <c r="F45" s="367"/>
      <c r="G45" s="367"/>
      <c r="H45" s="367"/>
      <c r="I45" s="367"/>
      <c r="J45" s="367"/>
      <c r="K45" s="368"/>
    </row>
    <row r="46" spans="1:11" s="44" customFormat="1" ht="5.25" x14ac:dyDescent="0.25">
      <c r="A46" s="64"/>
      <c r="B46" s="77"/>
      <c r="C46" s="78"/>
      <c r="D46" s="78"/>
      <c r="E46" s="78"/>
      <c r="F46" s="78"/>
      <c r="G46" s="78"/>
      <c r="H46" s="78"/>
      <c r="I46" s="78"/>
      <c r="J46" s="78"/>
      <c r="K46" s="79"/>
    </row>
    <row r="47" spans="1:11" ht="60" x14ac:dyDescent="0.25">
      <c r="A47" s="74" t="s">
        <v>129</v>
      </c>
      <c r="B47" s="68" t="s">
        <v>132</v>
      </c>
      <c r="C47" s="68" t="s">
        <v>133</v>
      </c>
      <c r="D47" s="68" t="s">
        <v>134</v>
      </c>
      <c r="E47" s="68" t="s">
        <v>135</v>
      </c>
      <c r="F47" s="69" t="s">
        <v>136</v>
      </c>
      <c r="G47" s="68" t="s">
        <v>137</v>
      </c>
      <c r="H47" s="68" t="s">
        <v>6</v>
      </c>
      <c r="I47" s="68" t="s">
        <v>138</v>
      </c>
      <c r="J47" s="68" t="s">
        <v>139</v>
      </c>
      <c r="K47" s="75" t="s">
        <v>140</v>
      </c>
    </row>
    <row r="48" spans="1:11" x14ac:dyDescent="0.25">
      <c r="A48" s="73" t="s">
        <v>16</v>
      </c>
      <c r="B48" s="98"/>
      <c r="C48" s="95"/>
      <c r="D48" s="95"/>
      <c r="E48" s="87">
        <v>0</v>
      </c>
      <c r="F48" s="96"/>
      <c r="G48" s="11" t="e">
        <f t="shared" ref="G48:G53" si="10">E48*C48/F48</f>
        <v>#DIV/0!</v>
      </c>
      <c r="H48" s="8">
        <f>$C$45</f>
        <v>0</v>
      </c>
      <c r="I48" s="11" t="e">
        <f>G48*H48</f>
        <v>#DIV/0!</v>
      </c>
      <c r="J48" s="11" t="e">
        <f>I48*12</f>
        <v>#DIV/0!</v>
      </c>
      <c r="K48" s="1" t="e">
        <f>I48*60</f>
        <v>#DIV/0!</v>
      </c>
    </row>
    <row r="49" spans="1:14" x14ac:dyDescent="0.25">
      <c r="A49" s="73" t="s">
        <v>18</v>
      </c>
      <c r="B49" s="98"/>
      <c r="C49" s="95"/>
      <c r="D49" s="95"/>
      <c r="E49" s="87">
        <v>0</v>
      </c>
      <c r="F49" s="96"/>
      <c r="G49" s="11" t="e">
        <f t="shared" si="10"/>
        <v>#DIV/0!</v>
      </c>
      <c r="H49" s="8">
        <f t="shared" ref="H49:H53" si="11">$C$45</f>
        <v>0</v>
      </c>
      <c r="I49" s="11" t="e">
        <f t="shared" ref="I49:I53" si="12">G49*H49</f>
        <v>#DIV/0!</v>
      </c>
      <c r="J49" s="11" t="e">
        <f t="shared" ref="J49:J54" si="13">I49*12</f>
        <v>#DIV/0!</v>
      </c>
      <c r="K49" s="1" t="e">
        <f t="shared" ref="K49:K53" si="14">I49*60</f>
        <v>#DIV/0!</v>
      </c>
    </row>
    <row r="50" spans="1:14" x14ac:dyDescent="0.25">
      <c r="A50" s="73" t="s">
        <v>20</v>
      </c>
      <c r="B50" s="98"/>
      <c r="C50" s="95"/>
      <c r="D50" s="95"/>
      <c r="E50" s="87">
        <v>0</v>
      </c>
      <c r="F50" s="96"/>
      <c r="G50" s="11" t="e">
        <f t="shared" si="10"/>
        <v>#DIV/0!</v>
      </c>
      <c r="H50" s="8">
        <f t="shared" si="11"/>
        <v>0</v>
      </c>
      <c r="I50" s="11" t="e">
        <f t="shared" si="12"/>
        <v>#DIV/0!</v>
      </c>
      <c r="J50" s="11" t="e">
        <f t="shared" si="13"/>
        <v>#DIV/0!</v>
      </c>
      <c r="K50" s="1" t="e">
        <f t="shared" si="14"/>
        <v>#DIV/0!</v>
      </c>
    </row>
    <row r="51" spans="1:14" x14ac:dyDescent="0.25">
      <c r="A51" s="73" t="s">
        <v>22</v>
      </c>
      <c r="B51" s="97"/>
      <c r="C51" s="95"/>
      <c r="D51" s="95"/>
      <c r="E51" s="87">
        <v>0</v>
      </c>
      <c r="F51" s="96"/>
      <c r="G51" s="11" t="e">
        <f t="shared" si="10"/>
        <v>#DIV/0!</v>
      </c>
      <c r="H51" s="8">
        <f t="shared" si="11"/>
        <v>0</v>
      </c>
      <c r="I51" s="11" t="e">
        <f t="shared" si="12"/>
        <v>#DIV/0!</v>
      </c>
      <c r="J51" s="11" t="e">
        <f t="shared" si="13"/>
        <v>#DIV/0!</v>
      </c>
      <c r="K51" s="1" t="e">
        <f t="shared" si="14"/>
        <v>#DIV/0!</v>
      </c>
    </row>
    <row r="52" spans="1:14" x14ac:dyDescent="0.25">
      <c r="A52" s="73" t="s">
        <v>39</v>
      </c>
      <c r="B52" s="97"/>
      <c r="C52" s="95"/>
      <c r="D52" s="95"/>
      <c r="E52" s="87">
        <v>0</v>
      </c>
      <c r="F52" s="96"/>
      <c r="G52" s="11" t="e">
        <f t="shared" si="10"/>
        <v>#DIV/0!</v>
      </c>
      <c r="H52" s="8">
        <f t="shared" si="11"/>
        <v>0</v>
      </c>
      <c r="I52" s="11" t="e">
        <f t="shared" si="12"/>
        <v>#DIV/0!</v>
      </c>
      <c r="J52" s="11" t="e">
        <f t="shared" si="13"/>
        <v>#DIV/0!</v>
      </c>
      <c r="K52" s="1" t="e">
        <f t="shared" si="14"/>
        <v>#DIV/0!</v>
      </c>
    </row>
    <row r="53" spans="1:14" ht="29.45" customHeight="1" x14ac:dyDescent="0.25">
      <c r="A53" s="8" t="s">
        <v>41</v>
      </c>
      <c r="B53" s="98"/>
      <c r="C53" s="95"/>
      <c r="D53" s="95"/>
      <c r="E53" s="87">
        <v>0</v>
      </c>
      <c r="F53" s="96"/>
      <c r="G53" s="11" t="e">
        <f t="shared" si="10"/>
        <v>#DIV/0!</v>
      </c>
      <c r="H53" s="8">
        <f t="shared" si="11"/>
        <v>0</v>
      </c>
      <c r="I53" s="11" t="e">
        <f t="shared" si="12"/>
        <v>#DIV/0!</v>
      </c>
      <c r="J53" s="11" t="e">
        <f t="shared" si="13"/>
        <v>#DIV/0!</v>
      </c>
      <c r="K53" s="1" t="e">
        <f t="shared" si="14"/>
        <v>#DIV/0!</v>
      </c>
    </row>
    <row r="54" spans="1:14" x14ac:dyDescent="0.25">
      <c r="A54" s="369" t="s">
        <v>141</v>
      </c>
      <c r="B54" s="370"/>
      <c r="C54" s="370"/>
      <c r="D54" s="370"/>
      <c r="E54" s="370"/>
      <c r="F54" s="371"/>
      <c r="G54" s="70" t="e">
        <f>SUM(G48:G52)</f>
        <v>#DIV/0!</v>
      </c>
      <c r="H54" s="67"/>
      <c r="I54" s="71" t="e">
        <f>SUM(I48:I53)</f>
        <v>#DIV/0!</v>
      </c>
      <c r="J54" s="71" t="e">
        <f t="shared" si="13"/>
        <v>#DIV/0!</v>
      </c>
      <c r="K54" s="76" t="e">
        <f>I54*60</f>
        <v>#DIV/0!</v>
      </c>
    </row>
    <row r="55" spans="1:14" s="44" customFormat="1" ht="15" customHeight="1" x14ac:dyDescent="0.25">
      <c r="A55" s="64"/>
      <c r="B55" s="77"/>
      <c r="C55" s="78"/>
      <c r="D55" s="78"/>
      <c r="E55" s="78"/>
      <c r="F55" s="78"/>
      <c r="G55" s="78"/>
      <c r="H55" s="78"/>
      <c r="I55" s="78"/>
      <c r="J55" s="78"/>
      <c r="K55" s="79"/>
    </row>
    <row r="56" spans="1:14" ht="15" customHeight="1" thickBot="1" x14ac:dyDescent="0.3">
      <c r="A56" s="372" t="s">
        <v>142</v>
      </c>
      <c r="B56" s="373"/>
      <c r="C56" s="373"/>
      <c r="D56" s="373"/>
      <c r="E56" s="373"/>
      <c r="F56" s="373"/>
      <c r="G56" s="373"/>
      <c r="H56" s="373"/>
      <c r="I56" s="373"/>
      <c r="J56" s="374"/>
      <c r="K56" s="80" t="e">
        <f>I54/C45</f>
        <v>#DIV/0!</v>
      </c>
    </row>
    <row r="57" spans="1:14" ht="15" customHeight="1" thickBot="1" x14ac:dyDescent="0.3">
      <c r="A57" s="100"/>
      <c r="B57" s="85"/>
      <c r="C57" s="85"/>
      <c r="D57" s="85"/>
      <c r="E57" s="85"/>
      <c r="F57" s="85"/>
      <c r="G57" s="85"/>
      <c r="H57" s="85"/>
      <c r="I57" s="85"/>
      <c r="J57" s="85"/>
      <c r="K57" s="101"/>
    </row>
    <row r="58" spans="1:14" x14ac:dyDescent="0.25">
      <c r="A58" s="72" t="s">
        <v>129</v>
      </c>
      <c r="B58" s="375" t="s">
        <v>4</v>
      </c>
      <c r="C58" s="376"/>
      <c r="D58" s="376"/>
      <c r="E58" s="376"/>
      <c r="F58" s="376"/>
      <c r="G58" s="376"/>
      <c r="H58" s="376"/>
      <c r="I58" s="376"/>
      <c r="J58" s="376"/>
      <c r="K58" s="377"/>
    </row>
    <row r="59" spans="1:14" s="12" customFormat="1" x14ac:dyDescent="0.25">
      <c r="A59" s="73">
        <v>1</v>
      </c>
      <c r="B59" s="66" t="s">
        <v>130</v>
      </c>
      <c r="C59" s="378"/>
      <c r="D59" s="379"/>
      <c r="E59" s="379"/>
      <c r="F59" s="379"/>
      <c r="G59" s="379"/>
      <c r="H59" s="379"/>
      <c r="I59" s="379"/>
      <c r="J59" s="379"/>
      <c r="K59" s="380"/>
      <c r="L59" s="33"/>
      <c r="M59" s="33"/>
      <c r="N59" s="33"/>
    </row>
    <row r="60" spans="1:14" s="12" customFormat="1" x14ac:dyDescent="0.25">
      <c r="A60" s="73">
        <v>2</v>
      </c>
      <c r="B60" s="66" t="s">
        <v>6</v>
      </c>
      <c r="C60" s="366"/>
      <c r="D60" s="367"/>
      <c r="E60" s="367"/>
      <c r="F60" s="367"/>
      <c r="G60" s="367"/>
      <c r="H60" s="367"/>
      <c r="I60" s="367"/>
      <c r="J60" s="367"/>
      <c r="K60" s="368"/>
      <c r="L60" s="33"/>
      <c r="M60" s="33"/>
      <c r="N60" s="33"/>
    </row>
    <row r="61" spans="1:14" s="12" customFormat="1" x14ac:dyDescent="0.25">
      <c r="A61" s="64"/>
      <c r="B61" s="77"/>
      <c r="C61" s="78"/>
      <c r="D61" s="78"/>
      <c r="E61" s="78"/>
      <c r="F61" s="78"/>
      <c r="G61" s="78"/>
      <c r="H61" s="78"/>
      <c r="I61" s="78"/>
      <c r="J61" s="78"/>
      <c r="K61" s="79"/>
      <c r="L61" s="33"/>
      <c r="M61" s="33"/>
      <c r="N61" s="33"/>
    </row>
    <row r="62" spans="1:14" s="12" customFormat="1" ht="60" x14ac:dyDescent="0.25">
      <c r="A62" s="74" t="s">
        <v>129</v>
      </c>
      <c r="B62" s="68" t="s">
        <v>132</v>
      </c>
      <c r="C62" s="68" t="s">
        <v>133</v>
      </c>
      <c r="D62" s="68" t="s">
        <v>134</v>
      </c>
      <c r="E62" s="68" t="s">
        <v>135</v>
      </c>
      <c r="F62" s="69" t="s">
        <v>136</v>
      </c>
      <c r="G62" s="68" t="s">
        <v>137</v>
      </c>
      <c r="H62" s="68" t="s">
        <v>6</v>
      </c>
      <c r="I62" s="68" t="s">
        <v>138</v>
      </c>
      <c r="J62" s="68" t="s">
        <v>139</v>
      </c>
      <c r="K62" s="75" t="s">
        <v>140</v>
      </c>
      <c r="L62" s="33"/>
      <c r="M62" s="33"/>
      <c r="N62" s="33"/>
    </row>
    <row r="63" spans="1:14" s="12" customFormat="1" x14ac:dyDescent="0.25">
      <c r="A63" s="73" t="s">
        <v>16</v>
      </c>
      <c r="B63" s="98"/>
      <c r="C63" s="95"/>
      <c r="D63" s="95"/>
      <c r="E63" s="87">
        <v>0</v>
      </c>
      <c r="F63" s="96"/>
      <c r="G63" s="11" t="e">
        <f t="shared" ref="G63:G68" si="15">E63*C63/F63</f>
        <v>#DIV/0!</v>
      </c>
      <c r="H63" s="8">
        <f>$C$12</f>
        <v>4</v>
      </c>
      <c r="I63" s="11" t="e">
        <f>G63*H63</f>
        <v>#DIV/0!</v>
      </c>
      <c r="J63" s="11" t="e">
        <f>I63*12</f>
        <v>#DIV/0!</v>
      </c>
      <c r="K63" s="1" t="e">
        <f>I63*60</f>
        <v>#DIV/0!</v>
      </c>
      <c r="L63" s="33"/>
      <c r="M63" s="33"/>
      <c r="N63" s="33"/>
    </row>
    <row r="64" spans="1:14" s="12" customFormat="1" x14ac:dyDescent="0.25">
      <c r="A64" s="73" t="s">
        <v>18</v>
      </c>
      <c r="B64" s="98"/>
      <c r="C64" s="95"/>
      <c r="D64" s="95"/>
      <c r="E64" s="87">
        <v>0</v>
      </c>
      <c r="F64" s="96"/>
      <c r="G64" s="11" t="e">
        <f t="shared" si="15"/>
        <v>#DIV/0!</v>
      </c>
      <c r="H64" s="8">
        <f t="shared" ref="H64:H68" si="16">$C$12</f>
        <v>4</v>
      </c>
      <c r="I64" s="11" t="e">
        <f t="shared" ref="I64:I68" si="17">G64*H64</f>
        <v>#DIV/0!</v>
      </c>
      <c r="J64" s="11" t="e">
        <f t="shared" ref="J64:J69" si="18">I64*12</f>
        <v>#DIV/0!</v>
      </c>
      <c r="K64" s="1" t="e">
        <f t="shared" ref="K64:K69" si="19">I64*60</f>
        <v>#DIV/0!</v>
      </c>
      <c r="L64" s="33"/>
      <c r="M64" s="33"/>
      <c r="N64" s="33"/>
    </row>
    <row r="65" spans="1:11" x14ac:dyDescent="0.25">
      <c r="A65" s="73" t="s">
        <v>20</v>
      </c>
      <c r="B65" s="98"/>
      <c r="C65" s="95"/>
      <c r="D65" s="95"/>
      <c r="E65" s="87">
        <v>0</v>
      </c>
      <c r="F65" s="96"/>
      <c r="G65" s="11" t="e">
        <f t="shared" si="15"/>
        <v>#DIV/0!</v>
      </c>
      <c r="H65" s="8">
        <f t="shared" si="16"/>
        <v>4</v>
      </c>
      <c r="I65" s="11" t="e">
        <f t="shared" si="17"/>
        <v>#DIV/0!</v>
      </c>
      <c r="J65" s="11" t="e">
        <f t="shared" si="18"/>
        <v>#DIV/0!</v>
      </c>
      <c r="K65" s="1" t="e">
        <f t="shared" si="19"/>
        <v>#DIV/0!</v>
      </c>
    </row>
    <row r="66" spans="1:11" x14ac:dyDescent="0.25">
      <c r="A66" s="73" t="s">
        <v>22</v>
      </c>
      <c r="B66" s="98"/>
      <c r="C66" s="95"/>
      <c r="D66" s="95"/>
      <c r="E66" s="87">
        <v>0</v>
      </c>
      <c r="F66" s="96"/>
      <c r="G66" s="11" t="e">
        <f t="shared" si="15"/>
        <v>#DIV/0!</v>
      </c>
      <c r="H66" s="8">
        <f t="shared" si="16"/>
        <v>4</v>
      </c>
      <c r="I66" s="11" t="e">
        <f t="shared" si="17"/>
        <v>#DIV/0!</v>
      </c>
      <c r="J66" s="11" t="e">
        <f t="shared" si="18"/>
        <v>#DIV/0!</v>
      </c>
      <c r="K66" s="1" t="e">
        <f t="shared" si="19"/>
        <v>#DIV/0!</v>
      </c>
    </row>
    <row r="67" spans="1:11" x14ac:dyDescent="0.25">
      <c r="A67" s="73" t="s">
        <v>39</v>
      </c>
      <c r="B67" s="98"/>
      <c r="C67" s="95"/>
      <c r="D67" s="95"/>
      <c r="E67" s="87">
        <v>0</v>
      </c>
      <c r="F67" s="96"/>
      <c r="G67" s="11" t="e">
        <f t="shared" si="15"/>
        <v>#DIV/0!</v>
      </c>
      <c r="H67" s="8">
        <f t="shared" si="16"/>
        <v>4</v>
      </c>
      <c r="I67" s="11" t="e">
        <f t="shared" si="17"/>
        <v>#DIV/0!</v>
      </c>
      <c r="J67" s="11" t="e">
        <f t="shared" si="18"/>
        <v>#DIV/0!</v>
      </c>
      <c r="K67" s="1" t="e">
        <f t="shared" si="19"/>
        <v>#DIV/0!</v>
      </c>
    </row>
    <row r="68" spans="1:11" x14ac:dyDescent="0.25">
      <c r="A68" s="8" t="s">
        <v>41</v>
      </c>
      <c r="B68" s="98"/>
      <c r="C68" s="95"/>
      <c r="D68" s="95"/>
      <c r="E68" s="87">
        <v>0</v>
      </c>
      <c r="F68" s="96"/>
      <c r="G68" s="11" t="e">
        <f t="shared" si="15"/>
        <v>#DIV/0!</v>
      </c>
      <c r="H68" s="8">
        <f t="shared" si="16"/>
        <v>4</v>
      </c>
      <c r="I68" s="11" t="e">
        <f t="shared" si="17"/>
        <v>#DIV/0!</v>
      </c>
      <c r="J68" s="11" t="e">
        <f t="shared" si="18"/>
        <v>#DIV/0!</v>
      </c>
      <c r="K68" s="1" t="e">
        <f t="shared" si="19"/>
        <v>#DIV/0!</v>
      </c>
    </row>
    <row r="69" spans="1:11" x14ac:dyDescent="0.25">
      <c r="A69" s="369" t="s">
        <v>141</v>
      </c>
      <c r="B69" s="370"/>
      <c r="C69" s="370"/>
      <c r="D69" s="370"/>
      <c r="E69" s="370"/>
      <c r="F69" s="371"/>
      <c r="G69" s="70" t="e">
        <f>SUM(G63:G68)</f>
        <v>#DIV/0!</v>
      </c>
      <c r="H69" s="67"/>
      <c r="I69" s="71" t="e">
        <f>SUM(I63:I68)</f>
        <v>#DIV/0!</v>
      </c>
      <c r="J69" s="71" t="e">
        <f t="shared" si="18"/>
        <v>#DIV/0!</v>
      </c>
      <c r="K69" s="76" t="e">
        <f t="shared" si="19"/>
        <v>#DIV/0!</v>
      </c>
    </row>
    <row r="70" spans="1:11" x14ac:dyDescent="0.25">
      <c r="A70" s="64"/>
      <c r="B70" s="77"/>
      <c r="C70" s="78"/>
      <c r="D70" s="78"/>
      <c r="E70" s="78"/>
      <c r="F70" s="78"/>
      <c r="G70" s="78"/>
      <c r="H70" s="78"/>
      <c r="I70" s="78"/>
      <c r="J70" s="78"/>
      <c r="K70" s="79"/>
    </row>
    <row r="71" spans="1:11" ht="15.75" thickBot="1" x14ac:dyDescent="0.3">
      <c r="A71" s="372" t="s">
        <v>142</v>
      </c>
      <c r="B71" s="373"/>
      <c r="C71" s="373"/>
      <c r="D71" s="373"/>
      <c r="E71" s="373"/>
      <c r="F71" s="373"/>
      <c r="G71" s="373"/>
      <c r="H71" s="373"/>
      <c r="I71" s="373"/>
      <c r="J71" s="374"/>
      <c r="K71" s="80" t="e">
        <f>I69/C60</f>
        <v>#DIV/0!</v>
      </c>
    </row>
    <row r="72" spans="1:11" x14ac:dyDescent="0.25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6"/>
    </row>
    <row r="73" spans="1:11" ht="15.75" thickBot="1" x14ac:dyDescent="0.3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6"/>
    </row>
    <row r="74" spans="1:11" x14ac:dyDescent="0.25">
      <c r="A74" s="72" t="s">
        <v>129</v>
      </c>
      <c r="B74" s="375" t="s">
        <v>4</v>
      </c>
      <c r="C74" s="376"/>
      <c r="D74" s="376"/>
      <c r="E74" s="376"/>
      <c r="F74" s="376"/>
      <c r="G74" s="376"/>
      <c r="H74" s="376"/>
      <c r="I74" s="376"/>
      <c r="J74" s="376"/>
      <c r="K74" s="377"/>
    </row>
    <row r="75" spans="1:11" x14ac:dyDescent="0.25">
      <c r="A75" s="73">
        <v>1</v>
      </c>
      <c r="B75" s="66" t="s">
        <v>130</v>
      </c>
      <c r="C75" s="363"/>
      <c r="D75" s="364"/>
      <c r="E75" s="364"/>
      <c r="F75" s="364"/>
      <c r="G75" s="364"/>
      <c r="H75" s="364"/>
      <c r="I75" s="364"/>
      <c r="J75" s="364"/>
      <c r="K75" s="365"/>
    </row>
    <row r="76" spans="1:11" x14ac:dyDescent="0.25">
      <c r="A76" s="73">
        <v>2</v>
      </c>
      <c r="B76" s="66" t="s">
        <v>6</v>
      </c>
      <c r="C76" s="366"/>
      <c r="D76" s="367"/>
      <c r="E76" s="367"/>
      <c r="F76" s="367"/>
      <c r="G76" s="367"/>
      <c r="H76" s="367"/>
      <c r="I76" s="367"/>
      <c r="J76" s="367"/>
      <c r="K76" s="368"/>
    </row>
    <row r="77" spans="1:11" x14ac:dyDescent="0.25">
      <c r="A77" s="64"/>
      <c r="B77" s="77"/>
      <c r="C77" s="78"/>
      <c r="D77" s="78"/>
      <c r="E77" s="78"/>
      <c r="F77" s="78"/>
      <c r="G77" s="78"/>
      <c r="H77" s="78"/>
      <c r="I77" s="78"/>
      <c r="J77" s="78"/>
      <c r="K77" s="79"/>
    </row>
    <row r="78" spans="1:11" ht="60" x14ac:dyDescent="0.25">
      <c r="A78" s="74" t="s">
        <v>129</v>
      </c>
      <c r="B78" s="68" t="s">
        <v>132</v>
      </c>
      <c r="C78" s="68" t="s">
        <v>133</v>
      </c>
      <c r="D78" s="68" t="s">
        <v>134</v>
      </c>
      <c r="E78" s="68" t="s">
        <v>135</v>
      </c>
      <c r="F78" s="69" t="s">
        <v>136</v>
      </c>
      <c r="G78" s="68" t="s">
        <v>137</v>
      </c>
      <c r="H78" s="68" t="s">
        <v>6</v>
      </c>
      <c r="I78" s="68" t="s">
        <v>138</v>
      </c>
      <c r="J78" s="68" t="s">
        <v>139</v>
      </c>
      <c r="K78" s="75" t="s">
        <v>140</v>
      </c>
    </row>
    <row r="79" spans="1:11" x14ac:dyDescent="0.25">
      <c r="A79" s="73" t="s">
        <v>16</v>
      </c>
      <c r="B79" s="98"/>
      <c r="C79" s="95"/>
      <c r="D79" s="95"/>
      <c r="E79" s="87">
        <v>0</v>
      </c>
      <c r="F79" s="96"/>
      <c r="G79" s="11" t="e">
        <f>E79*C79/F79</f>
        <v>#DIV/0!</v>
      </c>
      <c r="H79" s="8">
        <f>$C$28</f>
        <v>0</v>
      </c>
      <c r="I79" s="11" t="e">
        <f>G79*H79</f>
        <v>#DIV/0!</v>
      </c>
      <c r="J79" s="11" t="e">
        <f>I79*12</f>
        <v>#DIV/0!</v>
      </c>
      <c r="K79" s="1" t="e">
        <f>I79*60</f>
        <v>#DIV/0!</v>
      </c>
    </row>
    <row r="80" spans="1:11" x14ac:dyDescent="0.25">
      <c r="A80" s="73" t="s">
        <v>18</v>
      </c>
      <c r="B80" s="98"/>
      <c r="C80" s="95"/>
      <c r="D80" s="95"/>
      <c r="E80" s="87">
        <v>0</v>
      </c>
      <c r="F80" s="96"/>
      <c r="G80" s="11" t="e">
        <f>E80*C80/F80</f>
        <v>#DIV/0!</v>
      </c>
      <c r="H80" s="8">
        <f t="shared" ref="H80:H84" si="20">$C$28</f>
        <v>0</v>
      </c>
      <c r="I80" s="11" t="e">
        <f t="shared" ref="I80:I84" si="21">G80*H80</f>
        <v>#DIV/0!</v>
      </c>
      <c r="J80" s="11" t="e">
        <f t="shared" ref="J80:J85" si="22">I80*12</f>
        <v>#DIV/0!</v>
      </c>
      <c r="K80" s="1" t="e">
        <f t="shared" ref="K80:K85" si="23">I80*60</f>
        <v>#DIV/0!</v>
      </c>
    </row>
    <row r="81" spans="1:11" x14ac:dyDescent="0.25">
      <c r="A81" s="73" t="s">
        <v>20</v>
      </c>
      <c r="B81" s="98"/>
      <c r="C81" s="95"/>
      <c r="D81" s="95"/>
      <c r="E81" s="87">
        <v>0</v>
      </c>
      <c r="F81" s="96"/>
      <c r="G81" s="11" t="e">
        <f>E81*C81/F81</f>
        <v>#DIV/0!</v>
      </c>
      <c r="H81" s="8">
        <f t="shared" si="20"/>
        <v>0</v>
      </c>
      <c r="I81" s="11" t="e">
        <f t="shared" si="21"/>
        <v>#DIV/0!</v>
      </c>
      <c r="J81" s="11" t="e">
        <f t="shared" si="22"/>
        <v>#DIV/0!</v>
      </c>
      <c r="K81" s="1" t="e">
        <f t="shared" si="23"/>
        <v>#DIV/0!</v>
      </c>
    </row>
    <row r="82" spans="1:11" x14ac:dyDescent="0.25">
      <c r="A82" s="73" t="s">
        <v>22</v>
      </c>
      <c r="B82" s="97"/>
      <c r="C82" s="95"/>
      <c r="D82" s="95"/>
      <c r="E82" s="87">
        <v>0</v>
      </c>
      <c r="F82" s="96"/>
      <c r="G82" s="11" t="e">
        <f t="shared" ref="G82:G84" si="24">E82*C82/F82</f>
        <v>#DIV/0!</v>
      </c>
      <c r="H82" s="8">
        <f t="shared" si="20"/>
        <v>0</v>
      </c>
      <c r="I82" s="11" t="e">
        <f t="shared" si="21"/>
        <v>#DIV/0!</v>
      </c>
      <c r="J82" s="11" t="e">
        <f t="shared" si="22"/>
        <v>#DIV/0!</v>
      </c>
      <c r="K82" s="1" t="e">
        <f t="shared" si="23"/>
        <v>#DIV/0!</v>
      </c>
    </row>
    <row r="83" spans="1:11" x14ac:dyDescent="0.25">
      <c r="A83" s="73" t="s">
        <v>39</v>
      </c>
      <c r="B83" s="97"/>
      <c r="C83" s="95"/>
      <c r="D83" s="95"/>
      <c r="E83" s="87">
        <v>0</v>
      </c>
      <c r="F83" s="96"/>
      <c r="G83" s="11" t="e">
        <f t="shared" si="24"/>
        <v>#DIV/0!</v>
      </c>
      <c r="H83" s="8">
        <f t="shared" si="20"/>
        <v>0</v>
      </c>
      <c r="I83" s="11" t="e">
        <f t="shared" si="21"/>
        <v>#DIV/0!</v>
      </c>
      <c r="J83" s="11" t="e">
        <f t="shared" si="22"/>
        <v>#DIV/0!</v>
      </c>
      <c r="K83" s="1" t="e">
        <f t="shared" si="23"/>
        <v>#DIV/0!</v>
      </c>
    </row>
    <row r="84" spans="1:11" x14ac:dyDescent="0.25">
      <c r="A84" s="8" t="s">
        <v>41</v>
      </c>
      <c r="B84" s="98"/>
      <c r="C84" s="95"/>
      <c r="D84" s="95"/>
      <c r="E84" s="87">
        <v>0</v>
      </c>
      <c r="F84" s="96"/>
      <c r="G84" s="11" t="e">
        <f t="shared" si="24"/>
        <v>#DIV/0!</v>
      </c>
      <c r="H84" s="8">
        <f t="shared" si="20"/>
        <v>0</v>
      </c>
      <c r="I84" s="11" t="e">
        <f t="shared" si="21"/>
        <v>#DIV/0!</v>
      </c>
      <c r="J84" s="11" t="e">
        <f t="shared" si="22"/>
        <v>#DIV/0!</v>
      </c>
      <c r="K84" s="1" t="e">
        <f t="shared" si="23"/>
        <v>#DIV/0!</v>
      </c>
    </row>
    <row r="85" spans="1:11" x14ac:dyDescent="0.25">
      <c r="A85" s="369" t="s">
        <v>141</v>
      </c>
      <c r="B85" s="370"/>
      <c r="C85" s="370"/>
      <c r="D85" s="370"/>
      <c r="E85" s="370"/>
      <c r="F85" s="371"/>
      <c r="G85" s="70" t="e">
        <f>SUM(G79:G84)</f>
        <v>#DIV/0!</v>
      </c>
      <c r="H85" s="67"/>
      <c r="I85" s="71" t="e">
        <f>SUM(I79:I84)</f>
        <v>#DIV/0!</v>
      </c>
      <c r="J85" s="71" t="e">
        <f t="shared" si="22"/>
        <v>#DIV/0!</v>
      </c>
      <c r="K85" s="76" t="e">
        <f t="shared" si="23"/>
        <v>#DIV/0!</v>
      </c>
    </row>
    <row r="86" spans="1:11" x14ac:dyDescent="0.25">
      <c r="A86" s="64"/>
      <c r="B86" s="77"/>
      <c r="C86" s="78"/>
      <c r="D86" s="78"/>
      <c r="E86" s="78"/>
      <c r="F86" s="78"/>
      <c r="G86" s="78"/>
      <c r="H86" s="78"/>
      <c r="I86" s="78"/>
      <c r="J86" s="78"/>
      <c r="K86" s="79"/>
    </row>
    <row r="87" spans="1:11" ht="15.75" thickBot="1" x14ac:dyDescent="0.3">
      <c r="A87" s="372" t="s">
        <v>142</v>
      </c>
      <c r="B87" s="373"/>
      <c r="C87" s="373"/>
      <c r="D87" s="373"/>
      <c r="E87" s="373"/>
      <c r="F87" s="373"/>
      <c r="G87" s="373"/>
      <c r="H87" s="373"/>
      <c r="I87" s="373"/>
      <c r="J87" s="374"/>
      <c r="K87" s="80" t="e">
        <f>I85/C76</f>
        <v>#DIV/0!</v>
      </c>
    </row>
    <row r="88" spans="1:11" x14ac:dyDescent="0.25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6"/>
    </row>
    <row r="89" spans="1:11" x14ac:dyDescent="0.25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6"/>
    </row>
    <row r="90" spans="1:11" ht="15.75" thickBot="1" x14ac:dyDescent="0.3">
      <c r="B90" s="9"/>
      <c r="C90" s="9"/>
      <c r="D90" s="9"/>
      <c r="E90" s="10"/>
      <c r="F90" s="10"/>
      <c r="G90" s="10"/>
      <c r="H90" s="10"/>
      <c r="I90" s="10"/>
      <c r="J90" s="10"/>
      <c r="K90" s="10"/>
    </row>
    <row r="91" spans="1:11" x14ac:dyDescent="0.25">
      <c r="A91" s="72" t="s">
        <v>129</v>
      </c>
      <c r="B91" s="375" t="s">
        <v>4</v>
      </c>
      <c r="C91" s="376"/>
      <c r="D91" s="376"/>
      <c r="E91" s="376"/>
      <c r="F91" s="376"/>
      <c r="G91" s="376"/>
      <c r="H91" s="376"/>
      <c r="I91" s="376"/>
      <c r="J91" s="376"/>
      <c r="K91" s="377"/>
    </row>
    <row r="92" spans="1:11" x14ac:dyDescent="0.25">
      <c r="A92" s="73">
        <v>1</v>
      </c>
      <c r="B92" s="66" t="s">
        <v>130</v>
      </c>
      <c r="C92" s="363"/>
      <c r="D92" s="364"/>
      <c r="E92" s="364"/>
      <c r="F92" s="364"/>
      <c r="G92" s="364"/>
      <c r="H92" s="364"/>
      <c r="I92" s="364"/>
      <c r="J92" s="364"/>
      <c r="K92" s="365"/>
    </row>
    <row r="93" spans="1:11" x14ac:dyDescent="0.25">
      <c r="A93" s="73">
        <v>2</v>
      </c>
      <c r="B93" s="66" t="s">
        <v>6</v>
      </c>
      <c r="C93" s="366"/>
      <c r="D93" s="367"/>
      <c r="E93" s="367"/>
      <c r="F93" s="367"/>
      <c r="G93" s="367"/>
      <c r="H93" s="367"/>
      <c r="I93" s="367"/>
      <c r="J93" s="367"/>
      <c r="K93" s="368"/>
    </row>
    <row r="94" spans="1:11" x14ac:dyDescent="0.25">
      <c r="A94" s="64"/>
      <c r="B94" s="77"/>
      <c r="C94" s="78"/>
      <c r="D94" s="78"/>
      <c r="E94" s="78"/>
      <c r="F94" s="78"/>
      <c r="G94" s="78"/>
      <c r="H94" s="78"/>
      <c r="I94" s="78"/>
      <c r="J94" s="78"/>
      <c r="K94" s="79"/>
    </row>
    <row r="95" spans="1:11" ht="60" x14ac:dyDescent="0.25">
      <c r="A95" s="74" t="s">
        <v>129</v>
      </c>
      <c r="B95" s="68" t="s">
        <v>132</v>
      </c>
      <c r="C95" s="68" t="s">
        <v>133</v>
      </c>
      <c r="D95" s="68" t="s">
        <v>134</v>
      </c>
      <c r="E95" s="68" t="s">
        <v>135</v>
      </c>
      <c r="F95" s="69" t="s">
        <v>136</v>
      </c>
      <c r="G95" s="68" t="s">
        <v>137</v>
      </c>
      <c r="H95" s="68" t="s">
        <v>6</v>
      </c>
      <c r="I95" s="68" t="s">
        <v>138</v>
      </c>
      <c r="J95" s="68" t="s">
        <v>139</v>
      </c>
      <c r="K95" s="75" t="s">
        <v>140</v>
      </c>
    </row>
    <row r="96" spans="1:11" x14ac:dyDescent="0.25">
      <c r="A96" s="73" t="s">
        <v>16</v>
      </c>
      <c r="B96" s="98"/>
      <c r="C96" s="95"/>
      <c r="D96" s="95"/>
      <c r="E96" s="87">
        <v>0</v>
      </c>
      <c r="F96" s="96"/>
      <c r="G96" s="11" t="e">
        <f t="shared" ref="G96:G101" si="25">E96*C96/F96</f>
        <v>#DIV/0!</v>
      </c>
      <c r="H96" s="8">
        <f>$C$45</f>
        <v>0</v>
      </c>
      <c r="I96" s="11" t="e">
        <f>G96*H96</f>
        <v>#DIV/0!</v>
      </c>
      <c r="J96" s="11" t="e">
        <f>I96*12</f>
        <v>#DIV/0!</v>
      </c>
      <c r="K96" s="1" t="e">
        <f>I96*60</f>
        <v>#DIV/0!</v>
      </c>
    </row>
    <row r="97" spans="1:11" x14ac:dyDescent="0.25">
      <c r="A97" s="73" t="s">
        <v>18</v>
      </c>
      <c r="B97" s="98"/>
      <c r="C97" s="95"/>
      <c r="D97" s="95"/>
      <c r="E97" s="87">
        <v>0</v>
      </c>
      <c r="F97" s="96"/>
      <c r="G97" s="11" t="e">
        <f t="shared" si="25"/>
        <v>#DIV/0!</v>
      </c>
      <c r="H97" s="8">
        <f t="shared" ref="H97:H101" si="26">$C$45</f>
        <v>0</v>
      </c>
      <c r="I97" s="11" t="e">
        <f t="shared" ref="I97:I101" si="27">G97*H97</f>
        <v>#DIV/0!</v>
      </c>
      <c r="J97" s="11" t="e">
        <f t="shared" ref="J97:J102" si="28">I97*12</f>
        <v>#DIV/0!</v>
      </c>
      <c r="K97" s="1" t="e">
        <f t="shared" ref="K97:K101" si="29">I97*60</f>
        <v>#DIV/0!</v>
      </c>
    </row>
    <row r="98" spans="1:11" x14ac:dyDescent="0.25">
      <c r="A98" s="73" t="s">
        <v>20</v>
      </c>
      <c r="B98" s="98"/>
      <c r="C98" s="95"/>
      <c r="D98" s="95"/>
      <c r="E98" s="87">
        <v>0</v>
      </c>
      <c r="F98" s="96"/>
      <c r="G98" s="11" t="e">
        <f t="shared" si="25"/>
        <v>#DIV/0!</v>
      </c>
      <c r="H98" s="8">
        <f t="shared" si="26"/>
        <v>0</v>
      </c>
      <c r="I98" s="11" t="e">
        <f t="shared" si="27"/>
        <v>#DIV/0!</v>
      </c>
      <c r="J98" s="11" t="e">
        <f t="shared" si="28"/>
        <v>#DIV/0!</v>
      </c>
      <c r="K98" s="1" t="e">
        <f t="shared" si="29"/>
        <v>#DIV/0!</v>
      </c>
    </row>
    <row r="99" spans="1:11" x14ac:dyDescent="0.25">
      <c r="A99" s="73" t="s">
        <v>22</v>
      </c>
      <c r="B99" s="97"/>
      <c r="C99" s="95"/>
      <c r="D99" s="95"/>
      <c r="E99" s="87">
        <v>0</v>
      </c>
      <c r="F99" s="96"/>
      <c r="G99" s="11" t="e">
        <f t="shared" si="25"/>
        <v>#DIV/0!</v>
      </c>
      <c r="H99" s="8">
        <f t="shared" si="26"/>
        <v>0</v>
      </c>
      <c r="I99" s="11" t="e">
        <f t="shared" si="27"/>
        <v>#DIV/0!</v>
      </c>
      <c r="J99" s="11" t="e">
        <f t="shared" si="28"/>
        <v>#DIV/0!</v>
      </c>
      <c r="K99" s="1" t="e">
        <f t="shared" si="29"/>
        <v>#DIV/0!</v>
      </c>
    </row>
    <row r="100" spans="1:11" x14ac:dyDescent="0.25">
      <c r="A100" s="73" t="s">
        <v>39</v>
      </c>
      <c r="B100" s="97"/>
      <c r="C100" s="95"/>
      <c r="D100" s="95"/>
      <c r="E100" s="87">
        <v>0</v>
      </c>
      <c r="F100" s="96"/>
      <c r="G100" s="11" t="e">
        <f t="shared" si="25"/>
        <v>#DIV/0!</v>
      </c>
      <c r="H100" s="8">
        <f t="shared" si="26"/>
        <v>0</v>
      </c>
      <c r="I100" s="11" t="e">
        <f t="shared" si="27"/>
        <v>#DIV/0!</v>
      </c>
      <c r="J100" s="11" t="e">
        <f t="shared" si="28"/>
        <v>#DIV/0!</v>
      </c>
      <c r="K100" s="1" t="e">
        <f t="shared" si="29"/>
        <v>#DIV/0!</v>
      </c>
    </row>
    <row r="101" spans="1:11" x14ac:dyDescent="0.25">
      <c r="A101" s="8" t="s">
        <v>41</v>
      </c>
      <c r="B101" s="98"/>
      <c r="C101" s="95"/>
      <c r="D101" s="95"/>
      <c r="E101" s="87">
        <v>0</v>
      </c>
      <c r="F101" s="96"/>
      <c r="G101" s="11" t="e">
        <f t="shared" si="25"/>
        <v>#DIV/0!</v>
      </c>
      <c r="H101" s="8">
        <f t="shared" si="26"/>
        <v>0</v>
      </c>
      <c r="I101" s="11" t="e">
        <f t="shared" si="27"/>
        <v>#DIV/0!</v>
      </c>
      <c r="J101" s="11" t="e">
        <f t="shared" si="28"/>
        <v>#DIV/0!</v>
      </c>
      <c r="K101" s="1" t="e">
        <f t="shared" si="29"/>
        <v>#DIV/0!</v>
      </c>
    </row>
    <row r="102" spans="1:11" x14ac:dyDescent="0.25">
      <c r="A102" s="369" t="s">
        <v>141</v>
      </c>
      <c r="B102" s="370"/>
      <c r="C102" s="370"/>
      <c r="D102" s="370"/>
      <c r="E102" s="370"/>
      <c r="F102" s="371"/>
      <c r="G102" s="70" t="e">
        <f>SUM(G96:G100)</f>
        <v>#DIV/0!</v>
      </c>
      <c r="H102" s="67"/>
      <c r="I102" s="71" t="e">
        <f>SUM(I96:I101)</f>
        <v>#DIV/0!</v>
      </c>
      <c r="J102" s="71" t="e">
        <f t="shared" si="28"/>
        <v>#DIV/0!</v>
      </c>
      <c r="K102" s="76" t="e">
        <f>I102*60</f>
        <v>#DIV/0!</v>
      </c>
    </row>
    <row r="103" spans="1:11" x14ac:dyDescent="0.25">
      <c r="A103" s="64"/>
      <c r="B103" s="77"/>
      <c r="C103" s="78"/>
      <c r="D103" s="78"/>
      <c r="E103" s="78"/>
      <c r="F103" s="78"/>
      <c r="G103" s="78"/>
      <c r="H103" s="78"/>
      <c r="I103" s="78"/>
      <c r="J103" s="78"/>
      <c r="K103" s="79"/>
    </row>
    <row r="104" spans="1:11" ht="15.75" thickBot="1" x14ac:dyDescent="0.3">
      <c r="A104" s="372" t="s">
        <v>142</v>
      </c>
      <c r="B104" s="373"/>
      <c r="C104" s="373"/>
      <c r="D104" s="373"/>
      <c r="E104" s="373"/>
      <c r="F104" s="373"/>
      <c r="G104" s="373"/>
      <c r="H104" s="373"/>
      <c r="I104" s="373"/>
      <c r="J104" s="374"/>
      <c r="K104" s="80" t="e">
        <f>I102/C93</f>
        <v>#DIV/0!</v>
      </c>
    </row>
    <row r="105" spans="1:11" ht="15.75" thickBot="1" x14ac:dyDescent="0.3"/>
    <row r="106" spans="1:11" x14ac:dyDescent="0.25">
      <c r="A106" s="72" t="s">
        <v>129</v>
      </c>
      <c r="B106" s="375" t="s">
        <v>4</v>
      </c>
      <c r="C106" s="376"/>
      <c r="D106" s="376"/>
      <c r="E106" s="376"/>
      <c r="F106" s="376"/>
      <c r="G106" s="376"/>
      <c r="H106" s="376"/>
      <c r="I106" s="376"/>
      <c r="J106" s="376"/>
      <c r="K106" s="377"/>
    </row>
    <row r="107" spans="1:11" x14ac:dyDescent="0.25">
      <c r="A107" s="73">
        <v>1</v>
      </c>
      <c r="B107" s="66" t="s">
        <v>130</v>
      </c>
      <c r="C107" s="378"/>
      <c r="D107" s="379"/>
      <c r="E107" s="379"/>
      <c r="F107" s="379"/>
      <c r="G107" s="379"/>
      <c r="H107" s="379"/>
      <c r="I107" s="379"/>
      <c r="J107" s="379"/>
      <c r="K107" s="380"/>
    </row>
    <row r="108" spans="1:11" x14ac:dyDescent="0.25">
      <c r="A108" s="73">
        <v>2</v>
      </c>
      <c r="B108" s="66" t="s">
        <v>6</v>
      </c>
      <c r="C108" s="366"/>
      <c r="D108" s="367"/>
      <c r="E108" s="367"/>
      <c r="F108" s="367"/>
      <c r="G108" s="367"/>
      <c r="H108" s="367"/>
      <c r="I108" s="367"/>
      <c r="J108" s="367"/>
      <c r="K108" s="368"/>
    </row>
    <row r="109" spans="1:11" s="44" customFormat="1" ht="5.25" x14ac:dyDescent="0.25">
      <c r="A109" s="64"/>
      <c r="B109" s="77"/>
      <c r="C109" s="78"/>
      <c r="D109" s="78"/>
      <c r="E109" s="78"/>
      <c r="F109" s="78"/>
      <c r="G109" s="78"/>
      <c r="H109" s="78"/>
      <c r="I109" s="78"/>
      <c r="J109" s="78"/>
      <c r="K109" s="79"/>
    </row>
    <row r="110" spans="1:11" ht="60" x14ac:dyDescent="0.25">
      <c r="A110" s="74" t="s">
        <v>129</v>
      </c>
      <c r="B110" s="68" t="s">
        <v>132</v>
      </c>
      <c r="C110" s="68" t="s">
        <v>133</v>
      </c>
      <c r="D110" s="68" t="s">
        <v>134</v>
      </c>
      <c r="E110" s="68" t="s">
        <v>135</v>
      </c>
      <c r="F110" s="69" t="s">
        <v>136</v>
      </c>
      <c r="G110" s="68" t="s">
        <v>137</v>
      </c>
      <c r="H110" s="68" t="s">
        <v>6</v>
      </c>
      <c r="I110" s="68" t="s">
        <v>138</v>
      </c>
      <c r="J110" s="68" t="s">
        <v>139</v>
      </c>
      <c r="K110" s="75" t="s">
        <v>140</v>
      </c>
    </row>
    <row r="111" spans="1:11" x14ac:dyDescent="0.25">
      <c r="A111" s="73" t="s">
        <v>16</v>
      </c>
      <c r="B111" s="98"/>
      <c r="C111" s="95"/>
      <c r="D111" s="95"/>
      <c r="E111" s="87">
        <v>0</v>
      </c>
      <c r="F111" s="96"/>
      <c r="G111" s="11" t="e">
        <f t="shared" ref="G111:G116" si="30">E111*C111/F111</f>
        <v>#DIV/0!</v>
      </c>
      <c r="H111" s="8">
        <f>$C$12</f>
        <v>4</v>
      </c>
      <c r="I111" s="11" t="e">
        <f>G111*H111</f>
        <v>#DIV/0!</v>
      </c>
      <c r="J111" s="11" t="e">
        <f>I111*12</f>
        <v>#DIV/0!</v>
      </c>
      <c r="K111" s="1" t="e">
        <f>I111*60</f>
        <v>#DIV/0!</v>
      </c>
    </row>
    <row r="112" spans="1:11" x14ac:dyDescent="0.25">
      <c r="A112" s="73" t="s">
        <v>18</v>
      </c>
      <c r="B112" s="98"/>
      <c r="C112" s="95"/>
      <c r="D112" s="95"/>
      <c r="E112" s="87">
        <v>0</v>
      </c>
      <c r="F112" s="96"/>
      <c r="G112" s="11" t="e">
        <f t="shared" si="30"/>
        <v>#DIV/0!</v>
      </c>
      <c r="H112" s="8">
        <f t="shared" ref="H112:H116" si="31">$C$12</f>
        <v>4</v>
      </c>
      <c r="I112" s="11" t="e">
        <f t="shared" ref="I112:I116" si="32">G112*H112</f>
        <v>#DIV/0!</v>
      </c>
      <c r="J112" s="11" t="e">
        <f t="shared" ref="J112:J117" si="33">I112*12</f>
        <v>#DIV/0!</v>
      </c>
      <c r="K112" s="1" t="e">
        <f t="shared" ref="K112:K117" si="34">I112*60</f>
        <v>#DIV/0!</v>
      </c>
    </row>
    <row r="113" spans="1:11" x14ac:dyDescent="0.25">
      <c r="A113" s="73" t="s">
        <v>20</v>
      </c>
      <c r="B113" s="98"/>
      <c r="C113" s="95"/>
      <c r="D113" s="95"/>
      <c r="E113" s="87">
        <v>0</v>
      </c>
      <c r="F113" s="96"/>
      <c r="G113" s="11" t="e">
        <f t="shared" si="30"/>
        <v>#DIV/0!</v>
      </c>
      <c r="H113" s="8">
        <f t="shared" si="31"/>
        <v>4</v>
      </c>
      <c r="I113" s="11" t="e">
        <f t="shared" si="32"/>
        <v>#DIV/0!</v>
      </c>
      <c r="J113" s="11" t="e">
        <f t="shared" si="33"/>
        <v>#DIV/0!</v>
      </c>
      <c r="K113" s="1" t="e">
        <f t="shared" si="34"/>
        <v>#DIV/0!</v>
      </c>
    </row>
    <row r="114" spans="1:11" x14ac:dyDescent="0.25">
      <c r="A114" s="73" t="s">
        <v>22</v>
      </c>
      <c r="B114" s="98"/>
      <c r="C114" s="95"/>
      <c r="D114" s="95"/>
      <c r="E114" s="87">
        <v>0</v>
      </c>
      <c r="F114" s="96"/>
      <c r="G114" s="11" t="e">
        <f t="shared" si="30"/>
        <v>#DIV/0!</v>
      </c>
      <c r="H114" s="8">
        <f t="shared" si="31"/>
        <v>4</v>
      </c>
      <c r="I114" s="11" t="e">
        <f t="shared" si="32"/>
        <v>#DIV/0!</v>
      </c>
      <c r="J114" s="11" t="e">
        <f t="shared" si="33"/>
        <v>#DIV/0!</v>
      </c>
      <c r="K114" s="1" t="e">
        <f t="shared" si="34"/>
        <v>#DIV/0!</v>
      </c>
    </row>
    <row r="115" spans="1:11" x14ac:dyDescent="0.25">
      <c r="A115" s="73" t="s">
        <v>39</v>
      </c>
      <c r="B115" s="98"/>
      <c r="C115" s="95"/>
      <c r="D115" s="95"/>
      <c r="E115" s="87">
        <v>0</v>
      </c>
      <c r="F115" s="96"/>
      <c r="G115" s="11" t="e">
        <f t="shared" si="30"/>
        <v>#DIV/0!</v>
      </c>
      <c r="H115" s="8">
        <f t="shared" si="31"/>
        <v>4</v>
      </c>
      <c r="I115" s="11" t="e">
        <f t="shared" si="32"/>
        <v>#DIV/0!</v>
      </c>
      <c r="J115" s="11" t="e">
        <f t="shared" si="33"/>
        <v>#DIV/0!</v>
      </c>
      <c r="K115" s="1" t="e">
        <f t="shared" si="34"/>
        <v>#DIV/0!</v>
      </c>
    </row>
    <row r="116" spans="1:11" ht="27.6" customHeight="1" x14ac:dyDescent="0.25">
      <c r="A116" s="8" t="s">
        <v>41</v>
      </c>
      <c r="B116" s="98"/>
      <c r="C116" s="95"/>
      <c r="D116" s="95"/>
      <c r="E116" s="87">
        <v>0</v>
      </c>
      <c r="F116" s="96"/>
      <c r="G116" s="11" t="e">
        <f t="shared" si="30"/>
        <v>#DIV/0!</v>
      </c>
      <c r="H116" s="8">
        <f t="shared" si="31"/>
        <v>4</v>
      </c>
      <c r="I116" s="11" t="e">
        <f t="shared" si="32"/>
        <v>#DIV/0!</v>
      </c>
      <c r="J116" s="11" t="e">
        <f t="shared" si="33"/>
        <v>#DIV/0!</v>
      </c>
      <c r="K116" s="1" t="e">
        <f t="shared" si="34"/>
        <v>#DIV/0!</v>
      </c>
    </row>
    <row r="117" spans="1:11" x14ac:dyDescent="0.25">
      <c r="A117" s="369" t="s">
        <v>141</v>
      </c>
      <c r="B117" s="370"/>
      <c r="C117" s="370"/>
      <c r="D117" s="370"/>
      <c r="E117" s="370"/>
      <c r="F117" s="371"/>
      <c r="G117" s="70" t="e">
        <f>SUM(G111:G116)</f>
        <v>#DIV/0!</v>
      </c>
      <c r="H117" s="67"/>
      <c r="I117" s="71" t="e">
        <f>SUM(I111:I116)</f>
        <v>#DIV/0!</v>
      </c>
      <c r="J117" s="71" t="e">
        <f t="shared" si="33"/>
        <v>#DIV/0!</v>
      </c>
      <c r="K117" s="76" t="e">
        <f t="shared" si="34"/>
        <v>#DIV/0!</v>
      </c>
    </row>
    <row r="118" spans="1:11" s="44" customFormat="1" ht="14.45" customHeight="1" x14ac:dyDescent="0.25">
      <c r="A118" s="64"/>
      <c r="B118" s="77"/>
      <c r="C118" s="78"/>
      <c r="D118" s="78"/>
      <c r="E118" s="78"/>
      <c r="F118" s="78"/>
      <c r="G118" s="78"/>
      <c r="H118" s="78"/>
      <c r="I118" s="78"/>
      <c r="J118" s="78"/>
      <c r="K118" s="79"/>
    </row>
    <row r="119" spans="1:11" ht="15" customHeight="1" thickBot="1" x14ac:dyDescent="0.3">
      <c r="A119" s="372" t="s">
        <v>142</v>
      </c>
      <c r="B119" s="373"/>
      <c r="C119" s="373"/>
      <c r="D119" s="373"/>
      <c r="E119" s="373"/>
      <c r="F119" s="373"/>
      <c r="G119" s="373"/>
      <c r="H119" s="373"/>
      <c r="I119" s="373"/>
      <c r="J119" s="374"/>
      <c r="K119" s="80" t="e">
        <f>I117/C108</f>
        <v>#DIV/0!</v>
      </c>
    </row>
    <row r="120" spans="1:11" ht="15" customHeight="1" x14ac:dyDescent="0.25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6"/>
    </row>
    <row r="121" spans="1:11" ht="15" customHeight="1" thickBot="1" x14ac:dyDescent="0.3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6"/>
    </row>
    <row r="122" spans="1:11" ht="15" customHeight="1" x14ac:dyDescent="0.25">
      <c r="A122" s="72" t="s">
        <v>129</v>
      </c>
      <c r="B122" s="375" t="s">
        <v>4</v>
      </c>
      <c r="C122" s="376"/>
      <c r="D122" s="376"/>
      <c r="E122" s="376"/>
      <c r="F122" s="376"/>
      <c r="G122" s="376"/>
      <c r="H122" s="376"/>
      <c r="I122" s="376"/>
      <c r="J122" s="376"/>
      <c r="K122" s="377"/>
    </row>
    <row r="123" spans="1:11" ht="15" customHeight="1" x14ac:dyDescent="0.25">
      <c r="A123" s="73">
        <v>1</v>
      </c>
      <c r="B123" s="66" t="s">
        <v>130</v>
      </c>
      <c r="C123" s="363"/>
      <c r="D123" s="364"/>
      <c r="E123" s="364"/>
      <c r="F123" s="364"/>
      <c r="G123" s="364"/>
      <c r="H123" s="364"/>
      <c r="I123" s="364"/>
      <c r="J123" s="364"/>
      <c r="K123" s="365"/>
    </row>
    <row r="124" spans="1:11" ht="15" customHeight="1" x14ac:dyDescent="0.25">
      <c r="A124" s="73">
        <v>2</v>
      </c>
      <c r="B124" s="66" t="s">
        <v>6</v>
      </c>
      <c r="C124" s="366"/>
      <c r="D124" s="367"/>
      <c r="E124" s="367"/>
      <c r="F124" s="367"/>
      <c r="G124" s="367"/>
      <c r="H124" s="367"/>
      <c r="I124" s="367"/>
      <c r="J124" s="367"/>
      <c r="K124" s="368"/>
    </row>
    <row r="125" spans="1:11" ht="15" customHeight="1" x14ac:dyDescent="0.25">
      <c r="A125" s="64"/>
      <c r="B125" s="77"/>
      <c r="C125" s="78"/>
      <c r="D125" s="78"/>
      <c r="E125" s="78"/>
      <c r="F125" s="78"/>
      <c r="G125" s="78"/>
      <c r="H125" s="78"/>
      <c r="I125" s="78"/>
      <c r="J125" s="78"/>
      <c r="K125" s="79"/>
    </row>
    <row r="126" spans="1:11" ht="43.9" customHeight="1" x14ac:dyDescent="0.25">
      <c r="A126" s="74" t="s">
        <v>129</v>
      </c>
      <c r="B126" s="68" t="s">
        <v>132</v>
      </c>
      <c r="C126" s="68" t="s">
        <v>133</v>
      </c>
      <c r="D126" s="68" t="s">
        <v>134</v>
      </c>
      <c r="E126" s="68" t="s">
        <v>135</v>
      </c>
      <c r="F126" s="69" t="s">
        <v>136</v>
      </c>
      <c r="G126" s="68" t="s">
        <v>137</v>
      </c>
      <c r="H126" s="68" t="s">
        <v>6</v>
      </c>
      <c r="I126" s="68" t="s">
        <v>138</v>
      </c>
      <c r="J126" s="68" t="s">
        <v>139</v>
      </c>
      <c r="K126" s="75" t="s">
        <v>140</v>
      </c>
    </row>
    <row r="127" spans="1:11" x14ac:dyDescent="0.25">
      <c r="A127" s="73" t="s">
        <v>16</v>
      </c>
      <c r="B127" s="98"/>
      <c r="C127" s="95"/>
      <c r="D127" s="95"/>
      <c r="E127" s="87">
        <v>0</v>
      </c>
      <c r="F127" s="96"/>
      <c r="G127" s="11" t="e">
        <f>E127*C127/F127</f>
        <v>#DIV/0!</v>
      </c>
      <c r="H127" s="8">
        <f>$C$28</f>
        <v>0</v>
      </c>
      <c r="I127" s="11" t="e">
        <f>G127*H127</f>
        <v>#DIV/0!</v>
      </c>
      <c r="J127" s="11" t="e">
        <f>I127*12</f>
        <v>#DIV/0!</v>
      </c>
      <c r="K127" s="1" t="e">
        <f>I127*60</f>
        <v>#DIV/0!</v>
      </c>
    </row>
    <row r="128" spans="1:11" x14ac:dyDescent="0.25">
      <c r="A128" s="73" t="s">
        <v>18</v>
      </c>
      <c r="B128" s="98"/>
      <c r="C128" s="95"/>
      <c r="D128" s="95"/>
      <c r="E128" s="87">
        <v>0</v>
      </c>
      <c r="F128" s="96"/>
      <c r="G128" s="11" t="e">
        <f>E128*C128/F128</f>
        <v>#DIV/0!</v>
      </c>
      <c r="H128" s="8">
        <f t="shared" ref="H128:H132" si="35">$C$28</f>
        <v>0</v>
      </c>
      <c r="I128" s="11" t="e">
        <f t="shared" ref="I128:I132" si="36">G128*H128</f>
        <v>#DIV/0!</v>
      </c>
      <c r="J128" s="11" t="e">
        <f t="shared" ref="J128:J133" si="37">I128*12</f>
        <v>#DIV/0!</v>
      </c>
      <c r="K128" s="1" t="e">
        <f t="shared" ref="K128:K133" si="38">I128*60</f>
        <v>#DIV/0!</v>
      </c>
    </row>
    <row r="129" spans="1:11" x14ac:dyDescent="0.25">
      <c r="A129" s="73" t="s">
        <v>20</v>
      </c>
      <c r="B129" s="98"/>
      <c r="C129" s="95"/>
      <c r="D129" s="95"/>
      <c r="E129" s="87">
        <v>0</v>
      </c>
      <c r="F129" s="96"/>
      <c r="G129" s="11" t="e">
        <f>E129*C129/F129</f>
        <v>#DIV/0!</v>
      </c>
      <c r="H129" s="8">
        <f t="shared" si="35"/>
        <v>0</v>
      </c>
      <c r="I129" s="11" t="e">
        <f t="shared" si="36"/>
        <v>#DIV/0!</v>
      </c>
      <c r="J129" s="11" t="e">
        <f t="shared" si="37"/>
        <v>#DIV/0!</v>
      </c>
      <c r="K129" s="1" t="e">
        <f t="shared" si="38"/>
        <v>#DIV/0!</v>
      </c>
    </row>
    <row r="130" spans="1:11" x14ac:dyDescent="0.25">
      <c r="A130" s="73" t="s">
        <v>22</v>
      </c>
      <c r="B130" s="97"/>
      <c r="C130" s="95"/>
      <c r="D130" s="95"/>
      <c r="E130" s="87">
        <v>0</v>
      </c>
      <c r="F130" s="96"/>
      <c r="G130" s="11" t="e">
        <f t="shared" ref="G130:G132" si="39">E130*C130/F130</f>
        <v>#DIV/0!</v>
      </c>
      <c r="H130" s="8">
        <f t="shared" si="35"/>
        <v>0</v>
      </c>
      <c r="I130" s="11" t="e">
        <f t="shared" si="36"/>
        <v>#DIV/0!</v>
      </c>
      <c r="J130" s="11" t="e">
        <f t="shared" si="37"/>
        <v>#DIV/0!</v>
      </c>
      <c r="K130" s="1" t="e">
        <f t="shared" si="38"/>
        <v>#DIV/0!</v>
      </c>
    </row>
    <row r="131" spans="1:11" x14ac:dyDescent="0.25">
      <c r="A131" s="73" t="s">
        <v>39</v>
      </c>
      <c r="B131" s="97"/>
      <c r="C131" s="95"/>
      <c r="D131" s="95"/>
      <c r="E131" s="87">
        <v>0</v>
      </c>
      <c r="F131" s="96"/>
      <c r="G131" s="11" t="e">
        <f t="shared" si="39"/>
        <v>#DIV/0!</v>
      </c>
      <c r="H131" s="8">
        <f t="shared" si="35"/>
        <v>0</v>
      </c>
      <c r="I131" s="11" t="e">
        <f t="shared" si="36"/>
        <v>#DIV/0!</v>
      </c>
      <c r="J131" s="11" t="e">
        <f t="shared" si="37"/>
        <v>#DIV/0!</v>
      </c>
      <c r="K131" s="1" t="e">
        <f t="shared" si="38"/>
        <v>#DIV/0!</v>
      </c>
    </row>
    <row r="132" spans="1:11" ht="30" customHeight="1" x14ac:dyDescent="0.25">
      <c r="A132" s="8" t="s">
        <v>41</v>
      </c>
      <c r="B132" s="98"/>
      <c r="C132" s="95"/>
      <c r="D132" s="95"/>
      <c r="E132" s="87">
        <v>0</v>
      </c>
      <c r="F132" s="96"/>
      <c r="G132" s="11" t="e">
        <f t="shared" si="39"/>
        <v>#DIV/0!</v>
      </c>
      <c r="H132" s="8">
        <f t="shared" si="35"/>
        <v>0</v>
      </c>
      <c r="I132" s="11" t="e">
        <f t="shared" si="36"/>
        <v>#DIV/0!</v>
      </c>
      <c r="J132" s="11" t="e">
        <f t="shared" si="37"/>
        <v>#DIV/0!</v>
      </c>
      <c r="K132" s="1" t="e">
        <f t="shared" si="38"/>
        <v>#DIV/0!</v>
      </c>
    </row>
    <row r="133" spans="1:11" ht="15" customHeight="1" x14ac:dyDescent="0.25">
      <c r="A133" s="369" t="s">
        <v>141</v>
      </c>
      <c r="B133" s="370"/>
      <c r="C133" s="370"/>
      <c r="D133" s="370"/>
      <c r="E133" s="370"/>
      <c r="F133" s="371"/>
      <c r="G133" s="70" t="e">
        <f>SUM(G127:G132)</f>
        <v>#DIV/0!</v>
      </c>
      <c r="H133" s="67"/>
      <c r="I133" s="71" t="e">
        <f>SUM(I127:I132)</f>
        <v>#DIV/0!</v>
      </c>
      <c r="J133" s="71" t="e">
        <f t="shared" si="37"/>
        <v>#DIV/0!</v>
      </c>
      <c r="K133" s="76" t="e">
        <f t="shared" si="38"/>
        <v>#DIV/0!</v>
      </c>
    </row>
    <row r="134" spans="1:11" ht="15" customHeight="1" x14ac:dyDescent="0.25">
      <c r="A134" s="64"/>
      <c r="B134" s="77"/>
      <c r="C134" s="78"/>
      <c r="D134" s="78"/>
      <c r="E134" s="78"/>
      <c r="F134" s="78"/>
      <c r="G134" s="78"/>
      <c r="H134" s="78"/>
      <c r="I134" s="78"/>
      <c r="J134" s="78"/>
      <c r="K134" s="79"/>
    </row>
    <row r="135" spans="1:11" ht="15" customHeight="1" thickBot="1" x14ac:dyDescent="0.3">
      <c r="A135" s="372" t="s">
        <v>142</v>
      </c>
      <c r="B135" s="373"/>
      <c r="C135" s="373"/>
      <c r="D135" s="373"/>
      <c r="E135" s="373"/>
      <c r="F135" s="373"/>
      <c r="G135" s="373"/>
      <c r="H135" s="373"/>
      <c r="I135" s="373"/>
      <c r="J135" s="374"/>
      <c r="K135" s="80" t="e">
        <f>I133/C124</f>
        <v>#DIV/0!</v>
      </c>
    </row>
    <row r="136" spans="1:11" ht="15" customHeight="1" x14ac:dyDescent="0.25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6"/>
    </row>
    <row r="137" spans="1:11" ht="15" customHeight="1" x14ac:dyDescent="0.25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6"/>
    </row>
    <row r="138" spans="1:11" ht="15.75" thickBot="1" x14ac:dyDescent="0.3">
      <c r="B138" s="9"/>
      <c r="C138" s="9"/>
      <c r="D138" s="9"/>
      <c r="E138" s="10"/>
      <c r="F138" s="10"/>
      <c r="G138" s="10"/>
      <c r="H138" s="10"/>
      <c r="I138" s="10"/>
      <c r="J138" s="10"/>
      <c r="K138" s="10"/>
    </row>
    <row r="139" spans="1:11" x14ac:dyDescent="0.25">
      <c r="A139" s="72" t="s">
        <v>129</v>
      </c>
      <c r="B139" s="375" t="s">
        <v>4</v>
      </c>
      <c r="C139" s="376"/>
      <c r="D139" s="376"/>
      <c r="E139" s="376"/>
      <c r="F139" s="376"/>
      <c r="G139" s="376"/>
      <c r="H139" s="376"/>
      <c r="I139" s="376"/>
      <c r="J139" s="376"/>
      <c r="K139" s="377"/>
    </row>
    <row r="140" spans="1:11" x14ac:dyDescent="0.25">
      <c r="A140" s="73">
        <v>1</v>
      </c>
      <c r="B140" s="66" t="s">
        <v>130</v>
      </c>
      <c r="C140" s="363"/>
      <c r="D140" s="364"/>
      <c r="E140" s="364"/>
      <c r="F140" s="364"/>
      <c r="G140" s="364"/>
      <c r="H140" s="364"/>
      <c r="I140" s="364"/>
      <c r="J140" s="364"/>
      <c r="K140" s="365"/>
    </row>
    <row r="141" spans="1:11" x14ac:dyDescent="0.25">
      <c r="A141" s="73">
        <v>2</v>
      </c>
      <c r="B141" s="66" t="s">
        <v>6</v>
      </c>
      <c r="C141" s="366"/>
      <c r="D141" s="367"/>
      <c r="E141" s="367"/>
      <c r="F141" s="367"/>
      <c r="G141" s="367"/>
      <c r="H141" s="367"/>
      <c r="I141" s="367"/>
      <c r="J141" s="367"/>
      <c r="K141" s="368"/>
    </row>
    <row r="142" spans="1:11" s="44" customFormat="1" ht="5.25" x14ac:dyDescent="0.25">
      <c r="A142" s="64"/>
      <c r="B142" s="77"/>
      <c r="C142" s="78"/>
      <c r="D142" s="78"/>
      <c r="E142" s="78"/>
      <c r="F142" s="78"/>
      <c r="G142" s="78"/>
      <c r="H142" s="78"/>
      <c r="I142" s="78"/>
      <c r="J142" s="78"/>
      <c r="K142" s="79"/>
    </row>
    <row r="143" spans="1:11" ht="60" x14ac:dyDescent="0.25">
      <c r="A143" s="74" t="s">
        <v>129</v>
      </c>
      <c r="B143" s="68" t="s">
        <v>132</v>
      </c>
      <c r="C143" s="68" t="s">
        <v>133</v>
      </c>
      <c r="D143" s="68" t="s">
        <v>134</v>
      </c>
      <c r="E143" s="68" t="s">
        <v>135</v>
      </c>
      <c r="F143" s="69" t="s">
        <v>136</v>
      </c>
      <c r="G143" s="68" t="s">
        <v>137</v>
      </c>
      <c r="H143" s="68" t="s">
        <v>6</v>
      </c>
      <c r="I143" s="68" t="s">
        <v>138</v>
      </c>
      <c r="J143" s="68" t="s">
        <v>139</v>
      </c>
      <c r="K143" s="75" t="s">
        <v>140</v>
      </c>
    </row>
    <row r="144" spans="1:11" x14ac:dyDescent="0.25">
      <c r="A144" s="73" t="s">
        <v>16</v>
      </c>
      <c r="B144" s="98"/>
      <c r="C144" s="95"/>
      <c r="D144" s="95"/>
      <c r="E144" s="87">
        <v>0</v>
      </c>
      <c r="F144" s="96"/>
      <c r="G144" s="11" t="e">
        <f t="shared" ref="G144:G149" si="40">E144*C144/F144</f>
        <v>#DIV/0!</v>
      </c>
      <c r="H144" s="8">
        <f>$C$45</f>
        <v>0</v>
      </c>
      <c r="I144" s="11" t="e">
        <f>G144*H144</f>
        <v>#DIV/0!</v>
      </c>
      <c r="J144" s="11" t="e">
        <f>I144*12</f>
        <v>#DIV/0!</v>
      </c>
      <c r="K144" s="1" t="e">
        <f>I144*60</f>
        <v>#DIV/0!</v>
      </c>
    </row>
    <row r="145" spans="1:14" x14ac:dyDescent="0.25">
      <c r="A145" s="73" t="s">
        <v>18</v>
      </c>
      <c r="B145" s="98"/>
      <c r="C145" s="95"/>
      <c r="D145" s="95"/>
      <c r="E145" s="87">
        <v>0</v>
      </c>
      <c r="F145" s="96"/>
      <c r="G145" s="11" t="e">
        <f t="shared" si="40"/>
        <v>#DIV/0!</v>
      </c>
      <c r="H145" s="8">
        <f t="shared" ref="H145:H149" si="41">$C$45</f>
        <v>0</v>
      </c>
      <c r="I145" s="11" t="e">
        <f t="shared" ref="I145:I149" si="42">G145*H145</f>
        <v>#DIV/0!</v>
      </c>
      <c r="J145" s="11" t="e">
        <f t="shared" ref="J145:J150" si="43">I145*12</f>
        <v>#DIV/0!</v>
      </c>
      <c r="K145" s="1" t="e">
        <f t="shared" ref="K145:K149" si="44">I145*60</f>
        <v>#DIV/0!</v>
      </c>
    </row>
    <row r="146" spans="1:14" x14ac:dyDescent="0.25">
      <c r="A146" s="73" t="s">
        <v>20</v>
      </c>
      <c r="B146" s="98"/>
      <c r="C146" s="95"/>
      <c r="D146" s="95"/>
      <c r="E146" s="87">
        <v>0</v>
      </c>
      <c r="F146" s="96"/>
      <c r="G146" s="11" t="e">
        <f t="shared" si="40"/>
        <v>#DIV/0!</v>
      </c>
      <c r="H146" s="8">
        <f t="shared" si="41"/>
        <v>0</v>
      </c>
      <c r="I146" s="11" t="e">
        <f t="shared" si="42"/>
        <v>#DIV/0!</v>
      </c>
      <c r="J146" s="11" t="e">
        <f t="shared" si="43"/>
        <v>#DIV/0!</v>
      </c>
      <c r="K146" s="1" t="e">
        <f t="shared" si="44"/>
        <v>#DIV/0!</v>
      </c>
    </row>
    <row r="147" spans="1:14" x14ac:dyDescent="0.25">
      <c r="A147" s="73" t="s">
        <v>22</v>
      </c>
      <c r="B147" s="97"/>
      <c r="C147" s="95"/>
      <c r="D147" s="95"/>
      <c r="E147" s="87">
        <v>0</v>
      </c>
      <c r="F147" s="96"/>
      <c r="G147" s="11" t="e">
        <f t="shared" si="40"/>
        <v>#DIV/0!</v>
      </c>
      <c r="H147" s="8">
        <f t="shared" si="41"/>
        <v>0</v>
      </c>
      <c r="I147" s="11" t="e">
        <f t="shared" si="42"/>
        <v>#DIV/0!</v>
      </c>
      <c r="J147" s="11" t="e">
        <f t="shared" si="43"/>
        <v>#DIV/0!</v>
      </c>
      <c r="K147" s="1" t="e">
        <f t="shared" si="44"/>
        <v>#DIV/0!</v>
      </c>
    </row>
    <row r="148" spans="1:14" x14ac:dyDescent="0.25">
      <c r="A148" s="73" t="s">
        <v>39</v>
      </c>
      <c r="B148" s="97"/>
      <c r="C148" s="95"/>
      <c r="D148" s="95"/>
      <c r="E148" s="87">
        <v>0</v>
      </c>
      <c r="F148" s="96"/>
      <c r="G148" s="11" t="e">
        <f t="shared" si="40"/>
        <v>#DIV/0!</v>
      </c>
      <c r="H148" s="8">
        <f t="shared" si="41"/>
        <v>0</v>
      </c>
      <c r="I148" s="11" t="e">
        <f t="shared" si="42"/>
        <v>#DIV/0!</v>
      </c>
      <c r="J148" s="11" t="e">
        <f t="shared" si="43"/>
        <v>#DIV/0!</v>
      </c>
      <c r="K148" s="1" t="e">
        <f t="shared" si="44"/>
        <v>#DIV/0!</v>
      </c>
    </row>
    <row r="149" spans="1:14" ht="29.45" customHeight="1" x14ac:dyDescent="0.25">
      <c r="A149" s="8" t="s">
        <v>41</v>
      </c>
      <c r="B149" s="98"/>
      <c r="C149" s="95"/>
      <c r="D149" s="95"/>
      <c r="E149" s="87">
        <v>0</v>
      </c>
      <c r="F149" s="96"/>
      <c r="G149" s="11" t="e">
        <f t="shared" si="40"/>
        <v>#DIV/0!</v>
      </c>
      <c r="H149" s="8">
        <f t="shared" si="41"/>
        <v>0</v>
      </c>
      <c r="I149" s="11" t="e">
        <f t="shared" si="42"/>
        <v>#DIV/0!</v>
      </c>
      <c r="J149" s="11" t="e">
        <f t="shared" si="43"/>
        <v>#DIV/0!</v>
      </c>
      <c r="K149" s="1" t="e">
        <f t="shared" si="44"/>
        <v>#DIV/0!</v>
      </c>
    </row>
    <row r="150" spans="1:14" x14ac:dyDescent="0.25">
      <c r="A150" s="369" t="s">
        <v>141</v>
      </c>
      <c r="B150" s="370"/>
      <c r="C150" s="370"/>
      <c r="D150" s="370"/>
      <c r="E150" s="370"/>
      <c r="F150" s="371"/>
      <c r="G150" s="70" t="e">
        <f>SUM(G144:G148)</f>
        <v>#DIV/0!</v>
      </c>
      <c r="H150" s="67"/>
      <c r="I150" s="71" t="e">
        <f>SUM(I144:I149)</f>
        <v>#DIV/0!</v>
      </c>
      <c r="J150" s="71" t="e">
        <f t="shared" si="43"/>
        <v>#DIV/0!</v>
      </c>
      <c r="K150" s="76" t="e">
        <f>I150*60</f>
        <v>#DIV/0!</v>
      </c>
    </row>
    <row r="151" spans="1:14" s="44" customFormat="1" ht="15" customHeight="1" x14ac:dyDescent="0.25">
      <c r="A151" s="64"/>
      <c r="B151" s="77"/>
      <c r="C151" s="78"/>
      <c r="D151" s="78"/>
      <c r="E151" s="78"/>
      <c r="F151" s="78"/>
      <c r="G151" s="78"/>
      <c r="H151" s="78"/>
      <c r="I151" s="78"/>
      <c r="J151" s="78"/>
      <c r="K151" s="79"/>
    </row>
    <row r="152" spans="1:14" ht="15" customHeight="1" thickBot="1" x14ac:dyDescent="0.3">
      <c r="A152" s="372" t="s">
        <v>142</v>
      </c>
      <c r="B152" s="373"/>
      <c r="C152" s="373"/>
      <c r="D152" s="373"/>
      <c r="E152" s="373"/>
      <c r="F152" s="373"/>
      <c r="G152" s="373"/>
      <c r="H152" s="373"/>
      <c r="I152" s="373"/>
      <c r="J152" s="374"/>
      <c r="K152" s="80" t="e">
        <f>I150/C141</f>
        <v>#DIV/0!</v>
      </c>
    </row>
    <row r="153" spans="1:14" ht="15" customHeight="1" thickBot="1" x14ac:dyDescent="0.3">
      <c r="A153" s="100"/>
      <c r="B153" s="85"/>
      <c r="C153" s="85"/>
      <c r="D153" s="85"/>
      <c r="E153" s="85"/>
      <c r="F153" s="85"/>
      <c r="G153" s="85"/>
      <c r="H153" s="85"/>
      <c r="I153" s="85"/>
      <c r="J153" s="85"/>
      <c r="K153" s="101"/>
    </row>
    <row r="154" spans="1:14" x14ac:dyDescent="0.25">
      <c r="A154" s="72" t="s">
        <v>129</v>
      </c>
      <c r="B154" s="375" t="s">
        <v>4</v>
      </c>
      <c r="C154" s="376"/>
      <c r="D154" s="376"/>
      <c r="E154" s="376"/>
      <c r="F154" s="376"/>
      <c r="G154" s="376"/>
      <c r="H154" s="376"/>
      <c r="I154" s="376"/>
      <c r="J154" s="376"/>
      <c r="K154" s="377"/>
    </row>
    <row r="155" spans="1:14" s="12" customFormat="1" x14ac:dyDescent="0.25">
      <c r="A155" s="73">
        <v>1</v>
      </c>
      <c r="B155" s="66" t="s">
        <v>130</v>
      </c>
      <c r="C155" s="378"/>
      <c r="D155" s="379"/>
      <c r="E155" s="379"/>
      <c r="F155" s="379"/>
      <c r="G155" s="379"/>
      <c r="H155" s="379"/>
      <c r="I155" s="379"/>
      <c r="J155" s="379"/>
      <c r="K155" s="380"/>
      <c r="L155" s="33"/>
      <c r="M155" s="33"/>
      <c r="N155" s="33"/>
    </row>
    <row r="156" spans="1:14" s="12" customFormat="1" x14ac:dyDescent="0.25">
      <c r="A156" s="73">
        <v>2</v>
      </c>
      <c r="B156" s="66" t="s">
        <v>6</v>
      </c>
      <c r="C156" s="366"/>
      <c r="D156" s="367"/>
      <c r="E156" s="367"/>
      <c r="F156" s="367"/>
      <c r="G156" s="367"/>
      <c r="H156" s="367"/>
      <c r="I156" s="367"/>
      <c r="J156" s="367"/>
      <c r="K156" s="368"/>
      <c r="L156" s="33"/>
      <c r="M156" s="33"/>
      <c r="N156" s="33"/>
    </row>
    <row r="157" spans="1:14" s="12" customFormat="1" x14ac:dyDescent="0.25">
      <c r="A157" s="64"/>
      <c r="B157" s="77"/>
      <c r="C157" s="78"/>
      <c r="D157" s="78"/>
      <c r="E157" s="78"/>
      <c r="F157" s="78"/>
      <c r="G157" s="78"/>
      <c r="H157" s="78"/>
      <c r="I157" s="78"/>
      <c r="J157" s="78"/>
      <c r="K157" s="79"/>
      <c r="L157" s="33"/>
      <c r="M157" s="33"/>
      <c r="N157" s="33"/>
    </row>
    <row r="158" spans="1:14" s="12" customFormat="1" ht="60" x14ac:dyDescent="0.25">
      <c r="A158" s="74" t="s">
        <v>129</v>
      </c>
      <c r="B158" s="68" t="s">
        <v>132</v>
      </c>
      <c r="C158" s="68" t="s">
        <v>133</v>
      </c>
      <c r="D158" s="68" t="s">
        <v>134</v>
      </c>
      <c r="E158" s="68" t="s">
        <v>135</v>
      </c>
      <c r="F158" s="69" t="s">
        <v>136</v>
      </c>
      <c r="G158" s="68" t="s">
        <v>137</v>
      </c>
      <c r="H158" s="68" t="s">
        <v>6</v>
      </c>
      <c r="I158" s="68" t="s">
        <v>138</v>
      </c>
      <c r="J158" s="68" t="s">
        <v>139</v>
      </c>
      <c r="K158" s="75" t="s">
        <v>140</v>
      </c>
      <c r="L158" s="33"/>
      <c r="M158" s="33"/>
      <c r="N158" s="33"/>
    </row>
    <row r="159" spans="1:14" s="12" customFormat="1" x14ac:dyDescent="0.25">
      <c r="A159" s="73" t="s">
        <v>16</v>
      </c>
      <c r="B159" s="98"/>
      <c r="C159" s="95"/>
      <c r="D159" s="95"/>
      <c r="E159" s="87">
        <v>0</v>
      </c>
      <c r="F159" s="96"/>
      <c r="G159" s="11" t="e">
        <f t="shared" ref="G159:G164" si="45">E159*C159/F159</f>
        <v>#DIV/0!</v>
      </c>
      <c r="H159" s="8">
        <f>$C$12</f>
        <v>4</v>
      </c>
      <c r="I159" s="11" t="e">
        <f>G159*H159</f>
        <v>#DIV/0!</v>
      </c>
      <c r="J159" s="11" t="e">
        <f>I159*12</f>
        <v>#DIV/0!</v>
      </c>
      <c r="K159" s="1" t="e">
        <f>I159*60</f>
        <v>#DIV/0!</v>
      </c>
      <c r="L159" s="33"/>
      <c r="M159" s="33"/>
      <c r="N159" s="33"/>
    </row>
    <row r="160" spans="1:14" s="12" customFormat="1" x14ac:dyDescent="0.25">
      <c r="A160" s="73" t="s">
        <v>18</v>
      </c>
      <c r="B160" s="98"/>
      <c r="C160" s="95"/>
      <c r="D160" s="95"/>
      <c r="E160" s="87">
        <v>0</v>
      </c>
      <c r="F160" s="96"/>
      <c r="G160" s="11" t="e">
        <f t="shared" si="45"/>
        <v>#DIV/0!</v>
      </c>
      <c r="H160" s="8">
        <f t="shared" ref="H160:H164" si="46">$C$12</f>
        <v>4</v>
      </c>
      <c r="I160" s="11" t="e">
        <f t="shared" ref="I160:I164" si="47">G160*H160</f>
        <v>#DIV/0!</v>
      </c>
      <c r="J160" s="11" t="e">
        <f t="shared" ref="J160:J165" si="48">I160*12</f>
        <v>#DIV/0!</v>
      </c>
      <c r="K160" s="1" t="e">
        <f t="shared" ref="K160:K165" si="49">I160*60</f>
        <v>#DIV/0!</v>
      </c>
      <c r="L160" s="33"/>
      <c r="M160" s="33"/>
      <c r="N160" s="33"/>
    </row>
    <row r="161" spans="1:11" x14ac:dyDescent="0.25">
      <c r="A161" s="73" t="s">
        <v>20</v>
      </c>
      <c r="B161" s="98"/>
      <c r="C161" s="95"/>
      <c r="D161" s="95"/>
      <c r="E161" s="87">
        <v>0</v>
      </c>
      <c r="F161" s="96"/>
      <c r="G161" s="11" t="e">
        <f t="shared" si="45"/>
        <v>#DIV/0!</v>
      </c>
      <c r="H161" s="8">
        <f t="shared" si="46"/>
        <v>4</v>
      </c>
      <c r="I161" s="11" t="e">
        <f t="shared" si="47"/>
        <v>#DIV/0!</v>
      </c>
      <c r="J161" s="11" t="e">
        <f t="shared" si="48"/>
        <v>#DIV/0!</v>
      </c>
      <c r="K161" s="1" t="e">
        <f t="shared" si="49"/>
        <v>#DIV/0!</v>
      </c>
    </row>
    <row r="162" spans="1:11" x14ac:dyDescent="0.25">
      <c r="A162" s="73" t="s">
        <v>22</v>
      </c>
      <c r="B162" s="98"/>
      <c r="C162" s="95"/>
      <c r="D162" s="95"/>
      <c r="E162" s="87">
        <v>0</v>
      </c>
      <c r="F162" s="96"/>
      <c r="G162" s="11" t="e">
        <f t="shared" si="45"/>
        <v>#DIV/0!</v>
      </c>
      <c r="H162" s="8">
        <f t="shared" si="46"/>
        <v>4</v>
      </c>
      <c r="I162" s="11" t="e">
        <f t="shared" si="47"/>
        <v>#DIV/0!</v>
      </c>
      <c r="J162" s="11" t="e">
        <f t="shared" si="48"/>
        <v>#DIV/0!</v>
      </c>
      <c r="K162" s="1" t="e">
        <f t="shared" si="49"/>
        <v>#DIV/0!</v>
      </c>
    </row>
    <row r="163" spans="1:11" x14ac:dyDescent="0.25">
      <c r="A163" s="73" t="s">
        <v>39</v>
      </c>
      <c r="B163" s="98"/>
      <c r="C163" s="95"/>
      <c r="D163" s="95"/>
      <c r="E163" s="87">
        <v>0</v>
      </c>
      <c r="F163" s="96"/>
      <c r="G163" s="11" t="e">
        <f t="shared" si="45"/>
        <v>#DIV/0!</v>
      </c>
      <c r="H163" s="8">
        <f t="shared" si="46"/>
        <v>4</v>
      </c>
      <c r="I163" s="11" t="e">
        <f t="shared" si="47"/>
        <v>#DIV/0!</v>
      </c>
      <c r="J163" s="11" t="e">
        <f t="shared" si="48"/>
        <v>#DIV/0!</v>
      </c>
      <c r="K163" s="1" t="e">
        <f t="shared" si="49"/>
        <v>#DIV/0!</v>
      </c>
    </row>
    <row r="164" spans="1:11" x14ac:dyDescent="0.25">
      <c r="A164" s="8" t="s">
        <v>41</v>
      </c>
      <c r="B164" s="98"/>
      <c r="C164" s="95"/>
      <c r="D164" s="95"/>
      <c r="E164" s="87">
        <v>0</v>
      </c>
      <c r="F164" s="96"/>
      <c r="G164" s="11" t="e">
        <f t="shared" si="45"/>
        <v>#DIV/0!</v>
      </c>
      <c r="H164" s="8">
        <f t="shared" si="46"/>
        <v>4</v>
      </c>
      <c r="I164" s="11" t="e">
        <f t="shared" si="47"/>
        <v>#DIV/0!</v>
      </c>
      <c r="J164" s="11" t="e">
        <f t="shared" si="48"/>
        <v>#DIV/0!</v>
      </c>
      <c r="K164" s="1" t="e">
        <f t="shared" si="49"/>
        <v>#DIV/0!</v>
      </c>
    </row>
    <row r="165" spans="1:11" x14ac:dyDescent="0.25">
      <c r="A165" s="369" t="s">
        <v>141</v>
      </c>
      <c r="B165" s="370"/>
      <c r="C165" s="370"/>
      <c r="D165" s="370"/>
      <c r="E165" s="370"/>
      <c r="F165" s="371"/>
      <c r="G165" s="70" t="e">
        <f>SUM(G159:G164)</f>
        <v>#DIV/0!</v>
      </c>
      <c r="H165" s="67"/>
      <c r="I165" s="71" t="e">
        <f>SUM(I159:I164)</f>
        <v>#DIV/0!</v>
      </c>
      <c r="J165" s="71" t="e">
        <f t="shared" si="48"/>
        <v>#DIV/0!</v>
      </c>
      <c r="K165" s="76" t="e">
        <f t="shared" si="49"/>
        <v>#DIV/0!</v>
      </c>
    </row>
    <row r="166" spans="1:11" x14ac:dyDescent="0.25">
      <c r="A166" s="64"/>
      <c r="B166" s="77"/>
      <c r="C166" s="78"/>
      <c r="D166" s="78"/>
      <c r="E166" s="78"/>
      <c r="F166" s="78"/>
      <c r="G166" s="78"/>
      <c r="H166" s="78"/>
      <c r="I166" s="78"/>
      <c r="J166" s="78"/>
      <c r="K166" s="79"/>
    </row>
    <row r="167" spans="1:11" ht="15.75" thickBot="1" x14ac:dyDescent="0.3">
      <c r="A167" s="372" t="s">
        <v>142</v>
      </c>
      <c r="B167" s="373"/>
      <c r="C167" s="373"/>
      <c r="D167" s="373"/>
      <c r="E167" s="373"/>
      <c r="F167" s="373"/>
      <c r="G167" s="373"/>
      <c r="H167" s="373"/>
      <c r="I167" s="373"/>
      <c r="J167" s="374"/>
      <c r="K167" s="80" t="e">
        <f>I165/C156</f>
        <v>#DIV/0!</v>
      </c>
    </row>
    <row r="168" spans="1:11" x14ac:dyDescent="0.25">
      <c r="A168" s="85"/>
      <c r="B168" s="85"/>
      <c r="C168" s="85"/>
      <c r="D168" s="85"/>
      <c r="E168" s="85"/>
      <c r="F168" s="85"/>
      <c r="G168" s="85"/>
      <c r="H168" s="85"/>
      <c r="I168" s="85"/>
      <c r="J168" s="85"/>
      <c r="K168" s="86"/>
    </row>
    <row r="169" spans="1:11" ht="15.75" thickBot="1" x14ac:dyDescent="0.3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6"/>
    </row>
    <row r="170" spans="1:11" x14ac:dyDescent="0.25">
      <c r="A170" s="72" t="s">
        <v>129</v>
      </c>
      <c r="B170" s="375" t="s">
        <v>4</v>
      </c>
      <c r="C170" s="376"/>
      <c r="D170" s="376"/>
      <c r="E170" s="376"/>
      <c r="F170" s="376"/>
      <c r="G170" s="376"/>
      <c r="H170" s="376"/>
      <c r="I170" s="376"/>
      <c r="J170" s="376"/>
      <c r="K170" s="377"/>
    </row>
    <row r="171" spans="1:11" x14ac:dyDescent="0.25">
      <c r="A171" s="73">
        <v>1</v>
      </c>
      <c r="B171" s="66" t="s">
        <v>130</v>
      </c>
      <c r="C171" s="363"/>
      <c r="D171" s="364"/>
      <c r="E171" s="364"/>
      <c r="F171" s="364"/>
      <c r="G171" s="364"/>
      <c r="H171" s="364"/>
      <c r="I171" s="364"/>
      <c r="J171" s="364"/>
      <c r="K171" s="365"/>
    </row>
    <row r="172" spans="1:11" x14ac:dyDescent="0.25">
      <c r="A172" s="73">
        <v>2</v>
      </c>
      <c r="B172" s="66" t="s">
        <v>6</v>
      </c>
      <c r="C172" s="366"/>
      <c r="D172" s="367"/>
      <c r="E172" s="367"/>
      <c r="F172" s="367"/>
      <c r="G172" s="367"/>
      <c r="H172" s="367"/>
      <c r="I172" s="367"/>
      <c r="J172" s="367"/>
      <c r="K172" s="368"/>
    </row>
    <row r="173" spans="1:11" x14ac:dyDescent="0.25">
      <c r="A173" s="64"/>
      <c r="B173" s="77"/>
      <c r="C173" s="78"/>
      <c r="D173" s="78"/>
      <c r="E173" s="78"/>
      <c r="F173" s="78"/>
      <c r="G173" s="78"/>
      <c r="H173" s="78"/>
      <c r="I173" s="78"/>
      <c r="J173" s="78"/>
      <c r="K173" s="79"/>
    </row>
    <row r="174" spans="1:11" ht="60" x14ac:dyDescent="0.25">
      <c r="A174" s="74" t="s">
        <v>129</v>
      </c>
      <c r="B174" s="68" t="s">
        <v>132</v>
      </c>
      <c r="C174" s="68" t="s">
        <v>133</v>
      </c>
      <c r="D174" s="68" t="s">
        <v>134</v>
      </c>
      <c r="E174" s="68" t="s">
        <v>135</v>
      </c>
      <c r="F174" s="69" t="s">
        <v>136</v>
      </c>
      <c r="G174" s="68" t="s">
        <v>137</v>
      </c>
      <c r="H174" s="68" t="s">
        <v>6</v>
      </c>
      <c r="I174" s="68" t="s">
        <v>138</v>
      </c>
      <c r="J174" s="68" t="s">
        <v>139</v>
      </c>
      <c r="K174" s="75" t="s">
        <v>140</v>
      </c>
    </row>
    <row r="175" spans="1:11" x14ac:dyDescent="0.25">
      <c r="A175" s="73" t="s">
        <v>16</v>
      </c>
      <c r="B175" s="98"/>
      <c r="C175" s="95"/>
      <c r="D175" s="95"/>
      <c r="E175" s="87">
        <v>0</v>
      </c>
      <c r="F175" s="96"/>
      <c r="G175" s="11" t="e">
        <f>E175*C175/F175</f>
        <v>#DIV/0!</v>
      </c>
      <c r="H175" s="8">
        <f>$C$28</f>
        <v>0</v>
      </c>
      <c r="I175" s="11" t="e">
        <f>G175*H175</f>
        <v>#DIV/0!</v>
      </c>
      <c r="J175" s="11" t="e">
        <f>I175*12</f>
        <v>#DIV/0!</v>
      </c>
      <c r="K175" s="1" t="e">
        <f>I175*60</f>
        <v>#DIV/0!</v>
      </c>
    </row>
    <row r="176" spans="1:11" x14ac:dyDescent="0.25">
      <c r="A176" s="73" t="s">
        <v>18</v>
      </c>
      <c r="B176" s="98"/>
      <c r="C176" s="95"/>
      <c r="D176" s="95"/>
      <c r="E176" s="87">
        <v>0</v>
      </c>
      <c r="F176" s="96"/>
      <c r="G176" s="11" t="e">
        <f>E176*C176/F176</f>
        <v>#DIV/0!</v>
      </c>
      <c r="H176" s="8">
        <f t="shared" ref="H176:H180" si="50">$C$28</f>
        <v>0</v>
      </c>
      <c r="I176" s="11" t="e">
        <f t="shared" ref="I176:I180" si="51">G176*H176</f>
        <v>#DIV/0!</v>
      </c>
      <c r="J176" s="11" t="e">
        <f t="shared" ref="J176:J181" si="52">I176*12</f>
        <v>#DIV/0!</v>
      </c>
      <c r="K176" s="1" t="e">
        <f t="shared" ref="K176:K181" si="53">I176*60</f>
        <v>#DIV/0!</v>
      </c>
    </row>
    <row r="177" spans="1:11" x14ac:dyDescent="0.25">
      <c r="A177" s="73" t="s">
        <v>20</v>
      </c>
      <c r="B177" s="98"/>
      <c r="C177" s="95"/>
      <c r="D177" s="95"/>
      <c r="E177" s="87">
        <v>0</v>
      </c>
      <c r="F177" s="96"/>
      <c r="G177" s="11" t="e">
        <f>E177*C177/F177</f>
        <v>#DIV/0!</v>
      </c>
      <c r="H177" s="8">
        <f t="shared" si="50"/>
        <v>0</v>
      </c>
      <c r="I177" s="11" t="e">
        <f t="shared" si="51"/>
        <v>#DIV/0!</v>
      </c>
      <c r="J177" s="11" t="e">
        <f t="shared" si="52"/>
        <v>#DIV/0!</v>
      </c>
      <c r="K177" s="1" t="e">
        <f t="shared" si="53"/>
        <v>#DIV/0!</v>
      </c>
    </row>
    <row r="178" spans="1:11" x14ac:dyDescent="0.25">
      <c r="A178" s="73" t="s">
        <v>22</v>
      </c>
      <c r="B178" s="97"/>
      <c r="C178" s="95"/>
      <c r="D178" s="95"/>
      <c r="E178" s="87">
        <v>0</v>
      </c>
      <c r="F178" s="96"/>
      <c r="G178" s="11" t="e">
        <f t="shared" ref="G178:G180" si="54">E178*C178/F178</f>
        <v>#DIV/0!</v>
      </c>
      <c r="H178" s="8">
        <f t="shared" si="50"/>
        <v>0</v>
      </c>
      <c r="I178" s="11" t="e">
        <f t="shared" si="51"/>
        <v>#DIV/0!</v>
      </c>
      <c r="J178" s="11" t="e">
        <f t="shared" si="52"/>
        <v>#DIV/0!</v>
      </c>
      <c r="K178" s="1" t="e">
        <f t="shared" si="53"/>
        <v>#DIV/0!</v>
      </c>
    </row>
    <row r="179" spans="1:11" x14ac:dyDescent="0.25">
      <c r="A179" s="73" t="s">
        <v>39</v>
      </c>
      <c r="B179" s="97"/>
      <c r="C179" s="95"/>
      <c r="D179" s="95"/>
      <c r="E179" s="87">
        <v>0</v>
      </c>
      <c r="F179" s="96"/>
      <c r="G179" s="11" t="e">
        <f t="shared" si="54"/>
        <v>#DIV/0!</v>
      </c>
      <c r="H179" s="8">
        <f t="shared" si="50"/>
        <v>0</v>
      </c>
      <c r="I179" s="11" t="e">
        <f t="shared" si="51"/>
        <v>#DIV/0!</v>
      </c>
      <c r="J179" s="11" t="e">
        <f t="shared" si="52"/>
        <v>#DIV/0!</v>
      </c>
      <c r="K179" s="1" t="e">
        <f t="shared" si="53"/>
        <v>#DIV/0!</v>
      </c>
    </row>
    <row r="180" spans="1:11" x14ac:dyDescent="0.25">
      <c r="A180" s="8" t="s">
        <v>41</v>
      </c>
      <c r="B180" s="98"/>
      <c r="C180" s="95"/>
      <c r="D180" s="95"/>
      <c r="E180" s="87">
        <v>0</v>
      </c>
      <c r="F180" s="96"/>
      <c r="G180" s="11" t="e">
        <f t="shared" si="54"/>
        <v>#DIV/0!</v>
      </c>
      <c r="H180" s="8">
        <f t="shared" si="50"/>
        <v>0</v>
      </c>
      <c r="I180" s="11" t="e">
        <f t="shared" si="51"/>
        <v>#DIV/0!</v>
      </c>
      <c r="J180" s="11" t="e">
        <f t="shared" si="52"/>
        <v>#DIV/0!</v>
      </c>
      <c r="K180" s="1" t="e">
        <f t="shared" si="53"/>
        <v>#DIV/0!</v>
      </c>
    </row>
    <row r="181" spans="1:11" x14ac:dyDescent="0.25">
      <c r="A181" s="369" t="s">
        <v>141</v>
      </c>
      <c r="B181" s="370"/>
      <c r="C181" s="370"/>
      <c r="D181" s="370"/>
      <c r="E181" s="370"/>
      <c r="F181" s="371"/>
      <c r="G181" s="70" t="e">
        <f>SUM(G175:G180)</f>
        <v>#DIV/0!</v>
      </c>
      <c r="H181" s="67"/>
      <c r="I181" s="71" t="e">
        <f>SUM(I175:I180)</f>
        <v>#DIV/0!</v>
      </c>
      <c r="J181" s="71" t="e">
        <f t="shared" si="52"/>
        <v>#DIV/0!</v>
      </c>
      <c r="K181" s="76" t="e">
        <f t="shared" si="53"/>
        <v>#DIV/0!</v>
      </c>
    </row>
    <row r="182" spans="1:11" x14ac:dyDescent="0.25">
      <c r="A182" s="64"/>
      <c r="B182" s="77"/>
      <c r="C182" s="78"/>
      <c r="D182" s="78"/>
      <c r="E182" s="78"/>
      <c r="F182" s="78"/>
      <c r="G182" s="78"/>
      <c r="H182" s="78"/>
      <c r="I182" s="78"/>
      <c r="J182" s="78"/>
      <c r="K182" s="79"/>
    </row>
    <row r="183" spans="1:11" ht="15.75" thickBot="1" x14ac:dyDescent="0.3">
      <c r="A183" s="372" t="s">
        <v>142</v>
      </c>
      <c r="B183" s="373"/>
      <c r="C183" s="373"/>
      <c r="D183" s="373"/>
      <c r="E183" s="373"/>
      <c r="F183" s="373"/>
      <c r="G183" s="373"/>
      <c r="H183" s="373"/>
      <c r="I183" s="373"/>
      <c r="J183" s="374"/>
      <c r="K183" s="80" t="e">
        <f>I181/C172</f>
        <v>#DIV/0!</v>
      </c>
    </row>
  </sheetData>
  <mergeCells count="58">
    <mergeCell ref="C172:K172"/>
    <mergeCell ref="A181:F181"/>
    <mergeCell ref="A183:J183"/>
    <mergeCell ref="C156:K156"/>
    <mergeCell ref="A165:F165"/>
    <mergeCell ref="A167:J167"/>
    <mergeCell ref="B170:K170"/>
    <mergeCell ref="C171:K171"/>
    <mergeCell ref="C141:K141"/>
    <mergeCell ref="A150:F150"/>
    <mergeCell ref="A152:J152"/>
    <mergeCell ref="B154:K154"/>
    <mergeCell ref="C155:K155"/>
    <mergeCell ref="C124:K124"/>
    <mergeCell ref="A133:F133"/>
    <mergeCell ref="A135:J135"/>
    <mergeCell ref="B139:K139"/>
    <mergeCell ref="C140:K140"/>
    <mergeCell ref="C108:K108"/>
    <mergeCell ref="A117:F117"/>
    <mergeCell ref="A119:J119"/>
    <mergeCell ref="B122:K122"/>
    <mergeCell ref="C123:K123"/>
    <mergeCell ref="C93:K93"/>
    <mergeCell ref="A102:F102"/>
    <mergeCell ref="A104:J104"/>
    <mergeCell ref="B106:K106"/>
    <mergeCell ref="C107:K107"/>
    <mergeCell ref="A23:J23"/>
    <mergeCell ref="B43:K43"/>
    <mergeCell ref="C44:K44"/>
    <mergeCell ref="B26:K26"/>
    <mergeCell ref="C27:K27"/>
    <mergeCell ref="C28:K28"/>
    <mergeCell ref="A37:F37"/>
    <mergeCell ref="A39:J39"/>
    <mergeCell ref="B74:K74"/>
    <mergeCell ref="A3:K3"/>
    <mergeCell ref="C45:K45"/>
    <mergeCell ref="A54:F54"/>
    <mergeCell ref="A56:J56"/>
    <mergeCell ref="C11:K11"/>
    <mergeCell ref="C12:K12"/>
    <mergeCell ref="B10:K10"/>
    <mergeCell ref="A5:K5"/>
    <mergeCell ref="A4:K4"/>
    <mergeCell ref="B58:K58"/>
    <mergeCell ref="C59:K59"/>
    <mergeCell ref="C60:K60"/>
    <mergeCell ref="A69:F69"/>
    <mergeCell ref="A71:J71"/>
    <mergeCell ref="A21:F21"/>
    <mergeCell ref="C92:K92"/>
    <mergeCell ref="C75:K75"/>
    <mergeCell ref="C76:K76"/>
    <mergeCell ref="A85:F85"/>
    <mergeCell ref="A87:J87"/>
    <mergeCell ref="B91:K91"/>
  </mergeCells>
  <printOptions horizontalCentered="1"/>
  <pageMargins left="0.51181102362204722" right="0.51181102362204722" top="0.70866141732283472" bottom="0.70866141732283472" header="0.31496062992125984" footer="0.31496062992125984"/>
  <pageSetup paperSize="9" scale="7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123"/>
  <sheetViews>
    <sheetView showGridLines="0" topLeftCell="A100" workbookViewId="0">
      <selection activeCell="B132" sqref="B132"/>
    </sheetView>
  </sheetViews>
  <sheetFormatPr defaultColWidth="9.140625" defaultRowHeight="15" x14ac:dyDescent="0.25"/>
  <cols>
    <col min="1" max="1" width="8" style="137" customWidth="1"/>
    <col min="2" max="2" width="92" style="137" customWidth="1"/>
    <col min="3" max="3" width="17.28515625" style="137" customWidth="1"/>
    <col min="4" max="4" width="17.28515625" style="151" customWidth="1"/>
    <col min="5" max="5" width="8.42578125" style="137" customWidth="1"/>
    <col min="6" max="6" width="13.5703125" style="137" customWidth="1"/>
    <col min="7" max="7" width="15.85546875" style="137" customWidth="1"/>
    <col min="8" max="8" width="9.5703125" style="137" bestFit="1" customWidth="1"/>
    <col min="9" max="10" width="9.140625" style="138"/>
    <col min="11" max="11" width="9.5703125" style="138" bestFit="1" customWidth="1"/>
    <col min="12" max="14" width="9.140625" style="138"/>
    <col min="15" max="16384" width="9.140625" style="137"/>
  </cols>
  <sheetData>
    <row r="1" spans="1:14" s="134" customFormat="1" x14ac:dyDescent="0.25">
      <c r="B1" s="135"/>
      <c r="D1" s="136"/>
      <c r="E1" s="137"/>
      <c r="I1" s="138"/>
      <c r="J1" s="138"/>
      <c r="K1" s="138"/>
      <c r="L1" s="138"/>
      <c r="M1" s="138"/>
      <c r="N1" s="138"/>
    </row>
    <row r="2" spans="1:14" s="134" customFormat="1" x14ac:dyDescent="0.25">
      <c r="B2" s="135"/>
      <c r="D2" s="136"/>
      <c r="E2" s="137"/>
      <c r="I2" s="138"/>
      <c r="J2" s="138"/>
      <c r="K2" s="138"/>
      <c r="L2" s="138"/>
      <c r="M2" s="138"/>
      <c r="N2" s="138"/>
    </row>
    <row r="3" spans="1:14" s="134" customFormat="1" ht="18.75" x14ac:dyDescent="0.25">
      <c r="B3" s="289" t="s">
        <v>152</v>
      </c>
      <c r="C3" s="289"/>
      <c r="D3" s="136"/>
      <c r="E3" s="137"/>
      <c r="I3" s="138"/>
      <c r="J3" s="138"/>
      <c r="K3" s="138"/>
      <c r="L3" s="138"/>
      <c r="M3" s="138"/>
      <c r="N3" s="138"/>
    </row>
    <row r="4" spans="1:14" s="134" customFormat="1" ht="15.75" x14ac:dyDescent="0.25">
      <c r="B4" s="290" t="s">
        <v>1</v>
      </c>
      <c r="C4" s="290"/>
      <c r="D4" s="136"/>
      <c r="E4" s="137"/>
      <c r="I4" s="138"/>
      <c r="J4" s="138"/>
      <c r="K4" s="138"/>
      <c r="L4" s="138"/>
      <c r="M4" s="138"/>
      <c r="N4" s="138"/>
    </row>
    <row r="5" spans="1:14" s="134" customFormat="1" x14ac:dyDescent="0.25">
      <c r="B5" s="291" t="str">
        <f>C8</f>
        <v>NOME DO POSTO - 12x36n</v>
      </c>
      <c r="C5" s="291"/>
      <c r="D5" s="136"/>
      <c r="E5" s="137"/>
      <c r="I5" s="138"/>
      <c r="J5" s="138"/>
      <c r="K5" s="138"/>
      <c r="L5" s="138"/>
      <c r="M5" s="138"/>
      <c r="N5" s="138"/>
    </row>
    <row r="7" spans="1:14" x14ac:dyDescent="0.25">
      <c r="A7" s="292" t="s">
        <v>4</v>
      </c>
      <c r="B7" s="293"/>
      <c r="C7" s="294"/>
      <c r="D7" s="295"/>
    </row>
    <row r="8" spans="1:14" x14ac:dyDescent="0.25">
      <c r="A8" s="139">
        <v>1</v>
      </c>
      <c r="B8" s="140" t="s">
        <v>186</v>
      </c>
      <c r="C8" s="296" t="s">
        <v>187</v>
      </c>
      <c r="D8" s="297"/>
    </row>
    <row r="9" spans="1:14" x14ac:dyDescent="0.25">
      <c r="A9" s="139">
        <v>2</v>
      </c>
      <c r="B9" s="140" t="s">
        <v>6</v>
      </c>
      <c r="C9" s="298"/>
      <c r="D9" s="299"/>
    </row>
    <row r="10" spans="1:14" s="145" customFormat="1" ht="8.25" x14ac:dyDescent="0.25">
      <c r="A10" s="141"/>
      <c r="B10" s="142"/>
      <c r="C10" s="141"/>
      <c r="D10" s="143"/>
      <c r="E10" s="144"/>
      <c r="I10" s="146"/>
      <c r="J10" s="146"/>
      <c r="K10" s="146"/>
      <c r="L10" s="146"/>
      <c r="M10" s="146"/>
      <c r="N10" s="146"/>
    </row>
    <row r="11" spans="1:14" x14ac:dyDescent="0.25">
      <c r="A11" s="300" t="s">
        <v>7</v>
      </c>
      <c r="B11" s="300"/>
      <c r="C11" s="300"/>
      <c r="D11" s="300"/>
    </row>
    <row r="12" spans="1:14" x14ac:dyDescent="0.25">
      <c r="A12" s="147">
        <v>1</v>
      </c>
      <c r="B12" s="148" t="s">
        <v>8</v>
      </c>
      <c r="C12" s="301"/>
      <c r="D12" s="302"/>
      <c r="F12" s="2"/>
      <c r="G12" s="149"/>
      <c r="H12" s="150"/>
    </row>
    <row r="13" spans="1:14" x14ac:dyDescent="0.25">
      <c r="A13" s="147">
        <v>2</v>
      </c>
      <c r="B13" s="148" t="s">
        <v>9</v>
      </c>
      <c r="C13" s="303"/>
      <c r="D13" s="304"/>
      <c r="F13" s="2"/>
      <c r="G13" s="149"/>
      <c r="H13" s="150"/>
    </row>
    <row r="14" spans="1:14" x14ac:dyDescent="0.25">
      <c r="A14" s="147">
        <v>3</v>
      </c>
      <c r="B14" s="148" t="s">
        <v>172</v>
      </c>
      <c r="C14" s="305"/>
      <c r="D14" s="306"/>
      <c r="F14" s="2"/>
      <c r="G14" s="149"/>
      <c r="H14" s="150"/>
    </row>
    <row r="15" spans="1:14" x14ac:dyDescent="0.25">
      <c r="A15" s="147">
        <v>4</v>
      </c>
      <c r="B15" s="148" t="s">
        <v>173</v>
      </c>
      <c r="C15" s="307"/>
      <c r="D15" s="283"/>
      <c r="J15" s="288"/>
      <c r="K15" s="288"/>
      <c r="L15" s="288"/>
      <c r="M15" s="288"/>
    </row>
    <row r="16" spans="1:14" x14ac:dyDescent="0.25">
      <c r="A16" s="147">
        <v>5</v>
      </c>
      <c r="B16" s="148" t="s">
        <v>11</v>
      </c>
      <c r="C16" s="282"/>
      <c r="D16" s="283"/>
    </row>
    <row r="17" spans="1:4" ht="15.75" thickBot="1" x14ac:dyDescent="0.3"/>
    <row r="18" spans="1:4" x14ac:dyDescent="0.25">
      <c r="A18" s="257" t="s">
        <v>12</v>
      </c>
      <c r="B18" s="258"/>
      <c r="C18" s="258"/>
      <c r="D18" s="259"/>
    </row>
    <row r="19" spans="1:4" x14ac:dyDescent="0.25">
      <c r="A19" s="152" t="s">
        <v>13</v>
      </c>
      <c r="B19" s="153" t="s">
        <v>14</v>
      </c>
      <c r="C19" s="154" t="s">
        <v>158</v>
      </c>
      <c r="D19" s="155" t="s">
        <v>15</v>
      </c>
    </row>
    <row r="20" spans="1:4" x14ac:dyDescent="0.25">
      <c r="A20" s="156" t="s">
        <v>16</v>
      </c>
      <c r="B20" s="157" t="s">
        <v>17</v>
      </c>
      <c r="C20" s="148" t="s">
        <v>159</v>
      </c>
      <c r="D20" s="127"/>
    </row>
    <row r="21" spans="1:4" x14ac:dyDescent="0.25">
      <c r="A21" s="156" t="s">
        <v>18</v>
      </c>
      <c r="B21" s="157" t="s">
        <v>19</v>
      </c>
      <c r="C21" s="132"/>
      <c r="D21" s="131">
        <f>C21*D20</f>
        <v>0</v>
      </c>
    </row>
    <row r="22" spans="1:4" x14ac:dyDescent="0.25">
      <c r="A22" s="156" t="s">
        <v>20</v>
      </c>
      <c r="B22" s="157" t="s">
        <v>21</v>
      </c>
      <c r="C22" s="132"/>
      <c r="D22" s="131">
        <f>C22*C14</f>
        <v>0</v>
      </c>
    </row>
    <row r="23" spans="1:4" x14ac:dyDescent="0.25">
      <c r="A23" s="156" t="s">
        <v>22</v>
      </c>
      <c r="B23" s="157" t="s">
        <v>191</v>
      </c>
      <c r="C23" s="148" t="s">
        <v>159</v>
      </c>
      <c r="D23" s="127"/>
    </row>
    <row r="24" spans="1:4" ht="15.75" customHeight="1" thickBot="1" x14ac:dyDescent="0.3">
      <c r="A24" s="249" t="s">
        <v>161</v>
      </c>
      <c r="B24" s="250"/>
      <c r="C24" s="250"/>
      <c r="D24" s="133">
        <f>SUM(D20:D23)</f>
        <v>0</v>
      </c>
    </row>
    <row r="25" spans="1:4" ht="15.75" thickBot="1" x14ac:dyDescent="0.3">
      <c r="B25" s="158"/>
      <c r="C25" s="158"/>
      <c r="D25" s="210"/>
    </row>
    <row r="26" spans="1:4" x14ac:dyDescent="0.25">
      <c r="A26" s="257" t="s">
        <v>25</v>
      </c>
      <c r="B26" s="258"/>
      <c r="C26" s="258"/>
      <c r="D26" s="259"/>
    </row>
    <row r="27" spans="1:4" x14ac:dyDescent="0.25">
      <c r="A27" s="152" t="s">
        <v>26</v>
      </c>
      <c r="B27" s="209" t="s">
        <v>27</v>
      </c>
      <c r="C27" s="159" t="s">
        <v>28</v>
      </c>
      <c r="D27" s="155" t="s">
        <v>15</v>
      </c>
    </row>
    <row r="28" spans="1:4" x14ac:dyDescent="0.25">
      <c r="A28" s="156" t="s">
        <v>16</v>
      </c>
      <c r="B28" s="148" t="s">
        <v>29</v>
      </c>
      <c r="C28" s="7">
        <v>8.3299999999999999E-2</v>
      </c>
      <c r="D28" s="131">
        <f>C28*D24</f>
        <v>0</v>
      </c>
    </row>
    <row r="29" spans="1:4" x14ac:dyDescent="0.25">
      <c r="A29" s="156" t="s">
        <v>18</v>
      </c>
      <c r="B29" s="148" t="s">
        <v>30</v>
      </c>
      <c r="C29" s="6">
        <v>0.121</v>
      </c>
      <c r="D29" s="160">
        <f>C29*D24</f>
        <v>0</v>
      </c>
    </row>
    <row r="30" spans="1:4" ht="15" customHeight="1" x14ac:dyDescent="0.25">
      <c r="A30" s="254" t="s">
        <v>169</v>
      </c>
      <c r="B30" s="255"/>
      <c r="C30" s="161">
        <f>SUM(C28:C29)</f>
        <v>0.20429999999999998</v>
      </c>
      <c r="D30" s="162">
        <f>SUM(D28:D29)</f>
        <v>0</v>
      </c>
    </row>
    <row r="31" spans="1:4" ht="15" customHeight="1" x14ac:dyDescent="0.25">
      <c r="A31" s="156" t="s">
        <v>20</v>
      </c>
      <c r="B31" s="148" t="s">
        <v>32</v>
      </c>
      <c r="C31" s="6">
        <f>C43</f>
        <v>0.33800000000000002</v>
      </c>
      <c r="D31" s="160">
        <f>C31*D30</f>
        <v>0</v>
      </c>
    </row>
    <row r="32" spans="1:4" x14ac:dyDescent="0.25">
      <c r="A32" s="254" t="s">
        <v>168</v>
      </c>
      <c r="B32" s="255"/>
      <c r="C32" s="276"/>
      <c r="D32" s="163">
        <f>SUM(D30:D31)</f>
        <v>0</v>
      </c>
    </row>
    <row r="33" spans="1:14" s="169" customFormat="1" ht="5.25" x14ac:dyDescent="0.25">
      <c r="A33" s="164"/>
      <c r="B33" s="165"/>
      <c r="C33" s="166"/>
      <c r="D33" s="167"/>
      <c r="E33" s="168"/>
      <c r="I33" s="170"/>
      <c r="J33" s="170"/>
      <c r="K33" s="170"/>
      <c r="L33" s="170"/>
      <c r="M33" s="170"/>
      <c r="N33" s="170"/>
    </row>
    <row r="34" spans="1:14" ht="30" x14ac:dyDescent="0.25">
      <c r="A34" s="152" t="s">
        <v>33</v>
      </c>
      <c r="B34" s="209" t="s">
        <v>34</v>
      </c>
      <c r="C34" s="159" t="s">
        <v>28</v>
      </c>
      <c r="D34" s="155" t="s">
        <v>15</v>
      </c>
    </row>
    <row r="35" spans="1:14" x14ac:dyDescent="0.25">
      <c r="A35" s="156" t="s">
        <v>16</v>
      </c>
      <c r="B35" s="148" t="s">
        <v>35</v>
      </c>
      <c r="C35" s="6">
        <v>0.2</v>
      </c>
      <c r="D35" s="53">
        <f>C35*D24</f>
        <v>0</v>
      </c>
    </row>
    <row r="36" spans="1:14" x14ac:dyDescent="0.25">
      <c r="A36" s="156" t="s">
        <v>18</v>
      </c>
      <c r="B36" s="148" t="s">
        <v>36</v>
      </c>
      <c r="C36" s="6">
        <v>2.5000000000000001E-2</v>
      </c>
      <c r="D36" s="53">
        <f>C36*D24</f>
        <v>0</v>
      </c>
    </row>
    <row r="37" spans="1:14" x14ac:dyDescent="0.25">
      <c r="A37" s="156" t="s">
        <v>20</v>
      </c>
      <c r="B37" s="148" t="s">
        <v>37</v>
      </c>
      <c r="C37" s="128"/>
      <c r="D37" s="54">
        <f>C37*D24</f>
        <v>0</v>
      </c>
    </row>
    <row r="38" spans="1:14" x14ac:dyDescent="0.25">
      <c r="A38" s="156" t="s">
        <v>22</v>
      </c>
      <c r="B38" s="148" t="s">
        <v>38</v>
      </c>
      <c r="C38" s="6">
        <v>1.4999999999999999E-2</v>
      </c>
      <c r="D38" s="53">
        <f>C38*D24</f>
        <v>0</v>
      </c>
    </row>
    <row r="39" spans="1:14" x14ac:dyDescent="0.25">
      <c r="A39" s="156" t="s">
        <v>39</v>
      </c>
      <c r="B39" s="148" t="s">
        <v>40</v>
      </c>
      <c r="C39" s="6">
        <v>0.01</v>
      </c>
      <c r="D39" s="53">
        <f>C39*D24</f>
        <v>0</v>
      </c>
    </row>
    <row r="40" spans="1:14" x14ac:dyDescent="0.25">
      <c r="A40" s="156" t="s">
        <v>41</v>
      </c>
      <c r="B40" s="148" t="s">
        <v>42</v>
      </c>
      <c r="C40" s="6">
        <v>6.0000000000000001E-3</v>
      </c>
      <c r="D40" s="53">
        <f>C40*D24</f>
        <v>0</v>
      </c>
    </row>
    <row r="41" spans="1:14" x14ac:dyDescent="0.25">
      <c r="A41" s="156" t="s">
        <v>43</v>
      </c>
      <c r="B41" s="148" t="s">
        <v>44</v>
      </c>
      <c r="C41" s="6">
        <v>2E-3</v>
      </c>
      <c r="D41" s="53">
        <f>C41*D24</f>
        <v>0</v>
      </c>
    </row>
    <row r="42" spans="1:14" x14ac:dyDescent="0.25">
      <c r="A42" s="156" t="s">
        <v>45</v>
      </c>
      <c r="B42" s="148" t="s">
        <v>46</v>
      </c>
      <c r="C42" s="6">
        <v>0.08</v>
      </c>
      <c r="D42" s="53">
        <f>C42*D24</f>
        <v>0</v>
      </c>
    </row>
    <row r="43" spans="1:14" x14ac:dyDescent="0.25">
      <c r="A43" s="284" t="s">
        <v>167</v>
      </c>
      <c r="B43" s="285"/>
      <c r="C43" s="161">
        <f>SUM(C35:C42)</f>
        <v>0.33800000000000002</v>
      </c>
      <c r="D43" s="163">
        <f>SUM(D35:D42)</f>
        <v>0</v>
      </c>
    </row>
    <row r="44" spans="1:14" s="169" customFormat="1" ht="5.25" x14ac:dyDescent="0.25">
      <c r="A44" s="164"/>
      <c r="B44" s="165"/>
      <c r="C44" s="166"/>
      <c r="D44" s="167"/>
      <c r="E44" s="168"/>
      <c r="I44" s="170"/>
      <c r="J44" s="170"/>
      <c r="K44" s="170"/>
      <c r="L44" s="170"/>
      <c r="M44" s="170"/>
      <c r="N44" s="170"/>
    </row>
    <row r="45" spans="1:14" x14ac:dyDescent="0.25">
      <c r="A45" s="152" t="s">
        <v>47</v>
      </c>
      <c r="B45" s="211" t="s">
        <v>48</v>
      </c>
      <c r="C45" s="159" t="s">
        <v>49</v>
      </c>
      <c r="D45" s="171" t="s">
        <v>15</v>
      </c>
    </row>
    <row r="46" spans="1:14" x14ac:dyDescent="0.25">
      <c r="A46" s="156" t="s">
        <v>16</v>
      </c>
      <c r="B46" s="148" t="s">
        <v>50</v>
      </c>
      <c r="C46" s="172" t="s">
        <v>51</v>
      </c>
      <c r="D46" s="126"/>
      <c r="E46" s="173"/>
    </row>
    <row r="47" spans="1:14" x14ac:dyDescent="0.25">
      <c r="A47" s="174" t="s">
        <v>18</v>
      </c>
      <c r="B47" s="175" t="s">
        <v>52</v>
      </c>
      <c r="C47" s="176" t="s">
        <v>51</v>
      </c>
      <c r="D47" s="126"/>
    </row>
    <row r="48" spans="1:14" x14ac:dyDescent="0.25">
      <c r="A48" s="156" t="s">
        <v>20</v>
      </c>
      <c r="B48" s="148" t="s">
        <v>53</v>
      </c>
      <c r="C48" s="147" t="s">
        <v>54</v>
      </c>
      <c r="D48" s="127"/>
    </row>
    <row r="49" spans="1:14" x14ac:dyDescent="0.25">
      <c r="A49" s="156" t="s">
        <v>22</v>
      </c>
      <c r="B49" s="148" t="s">
        <v>55</v>
      </c>
      <c r="C49" s="147" t="s">
        <v>54</v>
      </c>
      <c r="D49" s="127"/>
    </row>
    <row r="50" spans="1:14" x14ac:dyDescent="0.25">
      <c r="A50" s="156" t="s">
        <v>39</v>
      </c>
      <c r="B50" s="148" t="s">
        <v>56</v>
      </c>
      <c r="C50" s="147" t="s">
        <v>54</v>
      </c>
      <c r="D50" s="127"/>
    </row>
    <row r="51" spans="1:14" x14ac:dyDescent="0.25">
      <c r="A51" s="156" t="s">
        <v>41</v>
      </c>
      <c r="B51" s="148" t="s">
        <v>23</v>
      </c>
      <c r="C51" s="148"/>
      <c r="D51" s="127"/>
    </row>
    <row r="52" spans="1:14" x14ac:dyDescent="0.25">
      <c r="A52" s="254" t="s">
        <v>165</v>
      </c>
      <c r="B52" s="255"/>
      <c r="C52" s="276"/>
      <c r="D52" s="163">
        <f>SUM(D46:D51)</f>
        <v>0</v>
      </c>
    </row>
    <row r="53" spans="1:14" s="169" customFormat="1" ht="5.25" x14ac:dyDescent="0.25">
      <c r="A53" s="164"/>
      <c r="B53" s="165"/>
      <c r="C53" s="166"/>
      <c r="D53" s="167"/>
      <c r="E53" s="168"/>
      <c r="I53" s="170"/>
      <c r="J53" s="170"/>
      <c r="K53" s="170"/>
      <c r="L53" s="170"/>
      <c r="M53" s="170"/>
      <c r="N53" s="170"/>
    </row>
    <row r="54" spans="1:14" ht="15" customHeight="1" x14ac:dyDescent="0.25">
      <c r="A54" s="177">
        <v>2</v>
      </c>
      <c r="B54" s="277" t="s">
        <v>57</v>
      </c>
      <c r="C54" s="263"/>
      <c r="D54" s="155" t="s">
        <v>15</v>
      </c>
    </row>
    <row r="55" spans="1:14" x14ac:dyDescent="0.25">
      <c r="A55" s="178" t="s">
        <v>26</v>
      </c>
      <c r="B55" s="286" t="s">
        <v>27</v>
      </c>
      <c r="C55" s="287"/>
      <c r="D55" s="160">
        <f>D32</f>
        <v>0</v>
      </c>
    </row>
    <row r="56" spans="1:14" ht="30" customHeight="1" x14ac:dyDescent="0.25">
      <c r="A56" s="178" t="s">
        <v>33</v>
      </c>
      <c r="B56" s="252" t="s">
        <v>34</v>
      </c>
      <c r="C56" s="281"/>
      <c r="D56" s="160">
        <f>D43</f>
        <v>0</v>
      </c>
    </row>
    <row r="57" spans="1:14" x14ac:dyDescent="0.25">
      <c r="A57" s="178" t="s">
        <v>47</v>
      </c>
      <c r="B57" s="252" t="s">
        <v>48</v>
      </c>
      <c r="C57" s="281"/>
      <c r="D57" s="160">
        <f>D52</f>
        <v>0</v>
      </c>
    </row>
    <row r="58" spans="1:14" ht="15.75" thickBot="1" x14ac:dyDescent="0.3">
      <c r="A58" s="249" t="s">
        <v>166</v>
      </c>
      <c r="B58" s="250"/>
      <c r="C58" s="250"/>
      <c r="D58" s="179">
        <f>SUM(D55:D57)</f>
        <v>0</v>
      </c>
    </row>
    <row r="59" spans="1:14" ht="15.75" thickBot="1" x14ac:dyDescent="0.3"/>
    <row r="60" spans="1:14" x14ac:dyDescent="0.25">
      <c r="A60" s="257" t="s">
        <v>58</v>
      </c>
      <c r="B60" s="258"/>
      <c r="C60" s="258"/>
      <c r="D60" s="259"/>
    </row>
    <row r="61" spans="1:14" x14ac:dyDescent="0.25">
      <c r="A61" s="152">
        <v>3</v>
      </c>
      <c r="B61" s="213" t="s">
        <v>59</v>
      </c>
      <c r="C61" s="159" t="s">
        <v>28</v>
      </c>
      <c r="D61" s="155" t="s">
        <v>15</v>
      </c>
    </row>
    <row r="62" spans="1:14" x14ac:dyDescent="0.25">
      <c r="A62" s="156" t="s">
        <v>16</v>
      </c>
      <c r="B62" s="157" t="s">
        <v>60</v>
      </c>
      <c r="C62" s="128"/>
      <c r="D62" s="160">
        <f>C62*$D$24</f>
        <v>0</v>
      </c>
    </row>
    <row r="63" spans="1:14" x14ac:dyDescent="0.25">
      <c r="A63" s="156" t="s">
        <v>18</v>
      </c>
      <c r="B63" s="157" t="s">
        <v>61</v>
      </c>
      <c r="C63" s="128"/>
      <c r="D63" s="160">
        <f t="shared" ref="D63:D67" si="0">C63*$D$24</f>
        <v>0</v>
      </c>
    </row>
    <row r="64" spans="1:14" x14ac:dyDescent="0.25">
      <c r="A64" s="156" t="s">
        <v>20</v>
      </c>
      <c r="B64" s="157" t="s">
        <v>62</v>
      </c>
      <c r="C64" s="128"/>
      <c r="D64" s="160">
        <f t="shared" si="0"/>
        <v>0</v>
      </c>
    </row>
    <row r="65" spans="1:14" x14ac:dyDescent="0.25">
      <c r="A65" s="156" t="s">
        <v>22</v>
      </c>
      <c r="B65" s="157" t="s">
        <v>63</v>
      </c>
      <c r="C65" s="128"/>
      <c r="D65" s="160">
        <f t="shared" si="0"/>
        <v>0</v>
      </c>
    </row>
    <row r="66" spans="1:14" x14ac:dyDescent="0.25">
      <c r="A66" s="156" t="s">
        <v>39</v>
      </c>
      <c r="B66" s="157" t="s">
        <v>64</v>
      </c>
      <c r="C66" s="128"/>
      <c r="D66" s="160">
        <f t="shared" si="0"/>
        <v>0</v>
      </c>
    </row>
    <row r="67" spans="1:14" x14ac:dyDescent="0.25">
      <c r="A67" s="156" t="s">
        <v>41</v>
      </c>
      <c r="B67" s="157" t="s">
        <v>65</v>
      </c>
      <c r="C67" s="128"/>
      <c r="D67" s="160">
        <f t="shared" si="0"/>
        <v>0</v>
      </c>
    </row>
    <row r="68" spans="1:14" ht="15.75" thickBot="1" x14ac:dyDescent="0.3">
      <c r="A68" s="249" t="s">
        <v>165</v>
      </c>
      <c r="B68" s="251"/>
      <c r="C68" s="180">
        <f>SUM(C62:C67)</f>
        <v>0</v>
      </c>
      <c r="D68" s="179">
        <f>SUM(D62:D67)</f>
        <v>0</v>
      </c>
    </row>
    <row r="69" spans="1:14" ht="15.75" thickBot="1" x14ac:dyDescent="0.3">
      <c r="A69" s="181"/>
      <c r="B69" s="182"/>
      <c r="C69" s="183"/>
      <c r="D69" s="184"/>
    </row>
    <row r="70" spans="1:14" x14ac:dyDescent="0.25">
      <c r="A70" s="257" t="s">
        <v>66</v>
      </c>
      <c r="B70" s="258"/>
      <c r="C70" s="258"/>
      <c r="D70" s="259"/>
    </row>
    <row r="71" spans="1:14" x14ac:dyDescent="0.25">
      <c r="A71" s="152" t="s">
        <v>67</v>
      </c>
      <c r="B71" s="159" t="s">
        <v>68</v>
      </c>
      <c r="C71" s="159" t="s">
        <v>28</v>
      </c>
      <c r="D71" s="155" t="s">
        <v>15</v>
      </c>
    </row>
    <row r="72" spans="1:14" x14ac:dyDescent="0.25">
      <c r="A72" s="156" t="s">
        <v>16</v>
      </c>
      <c r="B72" s="148" t="s">
        <v>69</v>
      </c>
      <c r="C72" s="129"/>
      <c r="D72" s="160">
        <f>C72*$D$24</f>
        <v>0</v>
      </c>
    </row>
    <row r="73" spans="1:14" x14ac:dyDescent="0.25">
      <c r="A73" s="156" t="s">
        <v>18</v>
      </c>
      <c r="B73" s="148" t="s">
        <v>70</v>
      </c>
      <c r="C73" s="129"/>
      <c r="D73" s="160">
        <f t="shared" ref="D73:D76" si="1">C73*$D$24</f>
        <v>0</v>
      </c>
    </row>
    <row r="74" spans="1:14" x14ac:dyDescent="0.25">
      <c r="A74" s="156" t="s">
        <v>20</v>
      </c>
      <c r="B74" s="148" t="s">
        <v>71</v>
      </c>
      <c r="C74" s="129"/>
      <c r="D74" s="160">
        <f t="shared" si="1"/>
        <v>0</v>
      </c>
    </row>
    <row r="75" spans="1:14" x14ac:dyDescent="0.25">
      <c r="A75" s="156" t="s">
        <v>22</v>
      </c>
      <c r="B75" s="148" t="s">
        <v>72</v>
      </c>
      <c r="C75" s="129"/>
      <c r="D75" s="160">
        <f t="shared" si="1"/>
        <v>0</v>
      </c>
    </row>
    <row r="76" spans="1:14" x14ac:dyDescent="0.25">
      <c r="A76" s="156" t="s">
        <v>39</v>
      </c>
      <c r="B76" s="148" t="s">
        <v>73</v>
      </c>
      <c r="C76" s="129"/>
      <c r="D76" s="160">
        <f t="shared" si="1"/>
        <v>0</v>
      </c>
    </row>
    <row r="77" spans="1:14" ht="15" customHeight="1" x14ac:dyDescent="0.25">
      <c r="A77" s="254" t="s">
        <v>164</v>
      </c>
      <c r="B77" s="255"/>
      <c r="C77" s="276"/>
      <c r="D77" s="163">
        <f>SUM(D72:D76)</f>
        <v>0</v>
      </c>
    </row>
    <row r="78" spans="1:14" s="169" customFormat="1" ht="5.25" x14ac:dyDescent="0.25">
      <c r="A78" s="164"/>
      <c r="B78" s="165"/>
      <c r="C78" s="166"/>
      <c r="D78" s="167"/>
      <c r="E78" s="168"/>
      <c r="I78" s="170"/>
      <c r="J78" s="170"/>
      <c r="K78" s="170"/>
      <c r="L78" s="170"/>
      <c r="M78" s="170"/>
      <c r="N78" s="170"/>
    </row>
    <row r="79" spans="1:14" x14ac:dyDescent="0.25">
      <c r="A79" s="152" t="s">
        <v>74</v>
      </c>
      <c r="B79" s="159" t="s">
        <v>75</v>
      </c>
      <c r="C79" s="185"/>
      <c r="D79" s="155" t="s">
        <v>15</v>
      </c>
    </row>
    <row r="80" spans="1:14" x14ac:dyDescent="0.25">
      <c r="A80" s="156" t="s">
        <v>16</v>
      </c>
      <c r="B80" s="148" t="s">
        <v>76</v>
      </c>
      <c r="C80" s="130"/>
      <c r="D80" s="160">
        <f t="shared" ref="D80" si="2">C80*$D$24</f>
        <v>0</v>
      </c>
    </row>
    <row r="81" spans="1:14" ht="15" customHeight="1" x14ac:dyDescent="0.25">
      <c r="A81" s="254" t="s">
        <v>163</v>
      </c>
      <c r="B81" s="255"/>
      <c r="C81" s="276"/>
      <c r="D81" s="163">
        <f>SUM(D80)</f>
        <v>0</v>
      </c>
    </row>
    <row r="82" spans="1:14" s="169" customFormat="1" ht="5.25" x14ac:dyDescent="0.25">
      <c r="A82" s="164"/>
      <c r="B82" s="165"/>
      <c r="C82" s="166"/>
      <c r="D82" s="167"/>
      <c r="E82" s="168"/>
      <c r="I82" s="170"/>
      <c r="J82" s="170"/>
      <c r="K82" s="170"/>
      <c r="L82" s="170"/>
      <c r="M82" s="170"/>
      <c r="N82" s="170"/>
    </row>
    <row r="83" spans="1:14" ht="15" customHeight="1" x14ac:dyDescent="0.25">
      <c r="A83" s="177">
        <v>4</v>
      </c>
      <c r="B83" s="277" t="s">
        <v>77</v>
      </c>
      <c r="C83" s="264"/>
      <c r="D83" s="155" t="s">
        <v>15</v>
      </c>
      <c r="F83" s="186"/>
    </row>
    <row r="84" spans="1:14" x14ac:dyDescent="0.25">
      <c r="A84" s="178" t="s">
        <v>67</v>
      </c>
      <c r="B84" s="278" t="s">
        <v>78</v>
      </c>
      <c r="C84" s="279"/>
      <c r="D84" s="187">
        <f>D77</f>
        <v>0</v>
      </c>
    </row>
    <row r="85" spans="1:14" x14ac:dyDescent="0.25">
      <c r="A85" s="178" t="s">
        <v>74</v>
      </c>
      <c r="B85" s="278" t="s">
        <v>75</v>
      </c>
      <c r="C85" s="280"/>
      <c r="D85" s="187">
        <f>D81</f>
        <v>0</v>
      </c>
    </row>
    <row r="86" spans="1:14" ht="15.75" thickBot="1" x14ac:dyDescent="0.3">
      <c r="A86" s="249" t="s">
        <v>162</v>
      </c>
      <c r="B86" s="250"/>
      <c r="C86" s="250"/>
      <c r="D86" s="179">
        <f>SUM(D84:D85)</f>
        <v>0</v>
      </c>
    </row>
    <row r="87" spans="1:14" s="189" customFormat="1" ht="15.75" thickBot="1" x14ac:dyDescent="0.3">
      <c r="A87" s="182"/>
      <c r="B87" s="182"/>
      <c r="C87" s="188"/>
      <c r="D87" s="188"/>
      <c r="E87" s="137"/>
      <c r="I87" s="138"/>
      <c r="J87" s="138"/>
      <c r="K87" s="138"/>
      <c r="L87" s="138"/>
      <c r="M87" s="138"/>
      <c r="N87" s="138"/>
    </row>
    <row r="88" spans="1:14" s="190" customFormat="1" x14ac:dyDescent="0.25">
      <c r="A88" s="257" t="s">
        <v>79</v>
      </c>
      <c r="B88" s="258"/>
      <c r="C88" s="258"/>
      <c r="D88" s="259"/>
      <c r="E88" s="138"/>
      <c r="I88" s="138"/>
      <c r="J88" s="138"/>
      <c r="K88" s="191"/>
      <c r="L88" s="138"/>
      <c r="M88" s="138"/>
      <c r="N88" s="138"/>
    </row>
    <row r="89" spans="1:14" x14ac:dyDescent="0.25">
      <c r="A89" s="152">
        <v>5</v>
      </c>
      <c r="B89" s="274" t="s">
        <v>80</v>
      </c>
      <c r="C89" s="275"/>
      <c r="D89" s="155" t="s">
        <v>15</v>
      </c>
      <c r="K89" s="149"/>
    </row>
    <row r="90" spans="1:14" x14ac:dyDescent="0.25">
      <c r="A90" s="156" t="s">
        <v>16</v>
      </c>
      <c r="B90" s="252" t="s">
        <v>81</v>
      </c>
      <c r="C90" s="253"/>
      <c r="D90" s="160" t="str">
        <f>nome_posto!K19</f>
        <v>definir</v>
      </c>
      <c r="K90" s="192"/>
      <c r="M90" s="149"/>
    </row>
    <row r="91" spans="1:14" x14ac:dyDescent="0.25">
      <c r="A91" s="156" t="s">
        <v>18</v>
      </c>
      <c r="B91" s="212" t="s">
        <v>156</v>
      </c>
      <c r="C91" s="214"/>
      <c r="D91" s="160">
        <v>0</v>
      </c>
    </row>
    <row r="92" spans="1:14" x14ac:dyDescent="0.25">
      <c r="A92" s="156" t="s">
        <v>20</v>
      </c>
      <c r="B92" s="252" t="s">
        <v>157</v>
      </c>
      <c r="C92" s="253"/>
      <c r="D92" s="160">
        <v>0</v>
      </c>
      <c r="K92" s="191"/>
    </row>
    <row r="93" spans="1:14" x14ac:dyDescent="0.25">
      <c r="A93" s="156" t="s">
        <v>22</v>
      </c>
      <c r="B93" s="252" t="s">
        <v>153</v>
      </c>
      <c r="C93" s="253"/>
      <c r="D93" s="127"/>
      <c r="K93" s="191"/>
    </row>
    <row r="94" spans="1:14" ht="15.75" thickBot="1" x14ac:dyDescent="0.3">
      <c r="A94" s="249" t="s">
        <v>161</v>
      </c>
      <c r="B94" s="250"/>
      <c r="C94" s="251"/>
      <c r="D94" s="179">
        <f>SUM(D90:D93)</f>
        <v>0</v>
      </c>
      <c r="K94" s="191"/>
    </row>
    <row r="95" spans="1:14" ht="15.75" thickBot="1" x14ac:dyDescent="0.3">
      <c r="A95" s="265"/>
      <c r="B95" s="265"/>
      <c r="C95" s="265"/>
      <c r="D95" s="265"/>
    </row>
    <row r="96" spans="1:14" s="193" customFormat="1" x14ac:dyDescent="0.25">
      <c r="A96" s="257" t="s">
        <v>84</v>
      </c>
      <c r="B96" s="258"/>
      <c r="C96" s="258"/>
      <c r="D96" s="259"/>
      <c r="I96" s="194"/>
      <c r="J96" s="194"/>
      <c r="K96" s="195"/>
      <c r="L96" s="194"/>
      <c r="M96" s="194"/>
      <c r="N96" s="194"/>
    </row>
    <row r="97" spans="1:14" x14ac:dyDescent="0.25">
      <c r="A97" s="152">
        <v>6</v>
      </c>
      <c r="B97" s="159" t="s">
        <v>85</v>
      </c>
      <c r="C97" s="159" t="s">
        <v>28</v>
      </c>
      <c r="D97" s="155" t="s">
        <v>15</v>
      </c>
    </row>
    <row r="98" spans="1:14" x14ac:dyDescent="0.25">
      <c r="A98" s="156" t="s">
        <v>16</v>
      </c>
      <c r="B98" s="148" t="s">
        <v>86</v>
      </c>
      <c r="C98" s="128"/>
      <c r="D98" s="131">
        <f>C98*(D24+D58+D68+D86+D94)</f>
        <v>0</v>
      </c>
      <c r="H98" s="150"/>
    </row>
    <row r="99" spans="1:14" x14ac:dyDescent="0.25">
      <c r="A99" s="156" t="s">
        <v>18</v>
      </c>
      <c r="B99" s="148" t="s">
        <v>87</v>
      </c>
      <c r="C99" s="128"/>
      <c r="D99" s="131">
        <f>C99*(D24+D58+D68+D86+D94+D98)</f>
        <v>0</v>
      </c>
    </row>
    <row r="100" spans="1:14" ht="15" customHeight="1" x14ac:dyDescent="0.25">
      <c r="A100" s="266" t="s">
        <v>88</v>
      </c>
      <c r="B100" s="267"/>
      <c r="C100" s="196">
        <f>SUM(C98:C99)</f>
        <v>0</v>
      </c>
      <c r="D100" s="162">
        <f>SUM(D98:D99)</f>
        <v>0</v>
      </c>
    </row>
    <row r="101" spans="1:14" s="169" customFormat="1" ht="5.25" x14ac:dyDescent="0.25">
      <c r="A101" s="164"/>
      <c r="B101" s="165"/>
      <c r="C101" s="166"/>
      <c r="D101" s="167"/>
      <c r="E101" s="168"/>
      <c r="I101" s="170"/>
      <c r="J101" s="170"/>
      <c r="K101" s="170"/>
      <c r="L101" s="170"/>
      <c r="M101" s="170"/>
      <c r="N101" s="170"/>
    </row>
    <row r="102" spans="1:14" x14ac:dyDescent="0.25">
      <c r="A102" s="197" t="s">
        <v>20</v>
      </c>
      <c r="B102" s="268" t="s">
        <v>89</v>
      </c>
      <c r="C102" s="269"/>
      <c r="D102" s="270"/>
    </row>
    <row r="103" spans="1:14" x14ac:dyDescent="0.25">
      <c r="A103" s="156" t="s">
        <v>90</v>
      </c>
      <c r="B103" s="148" t="s">
        <v>91</v>
      </c>
      <c r="C103" s="128"/>
      <c r="D103" s="160">
        <f>C103*(D24+D58+D68+D86+D94+D100)/(1-C106)</f>
        <v>0</v>
      </c>
    </row>
    <row r="104" spans="1:14" x14ac:dyDescent="0.25">
      <c r="A104" s="156" t="s">
        <v>92</v>
      </c>
      <c r="B104" s="148" t="s">
        <v>93</v>
      </c>
      <c r="C104" s="128"/>
      <c r="D104" s="160">
        <f>C104*(D24+D58+D68+D86+D94+D100)/(1-C106)</f>
        <v>0</v>
      </c>
    </row>
    <row r="105" spans="1:14" x14ac:dyDescent="0.25">
      <c r="A105" s="156" t="s">
        <v>94</v>
      </c>
      <c r="B105" s="148" t="s">
        <v>95</v>
      </c>
      <c r="C105" s="128"/>
      <c r="D105" s="160">
        <f>C105*(D24+D58+D68+D86+D94+D100)/(1-C106)</f>
        <v>0</v>
      </c>
    </row>
    <row r="106" spans="1:14" x14ac:dyDescent="0.25">
      <c r="A106" s="266" t="s">
        <v>96</v>
      </c>
      <c r="B106" s="271"/>
      <c r="C106" s="196">
        <f>SUM(C103:C105)</f>
        <v>0</v>
      </c>
      <c r="D106" s="198">
        <f>SUM(D103:D105)</f>
        <v>0</v>
      </c>
    </row>
    <row r="107" spans="1:14" ht="15.75" thickBot="1" x14ac:dyDescent="0.3">
      <c r="A107" s="272" t="s">
        <v>160</v>
      </c>
      <c r="B107" s="273"/>
      <c r="C107" s="180">
        <f>C100+C106</f>
        <v>0</v>
      </c>
      <c r="D107" s="179">
        <f>D106+D100</f>
        <v>0</v>
      </c>
      <c r="E107" s="199"/>
    </row>
    <row r="108" spans="1:14" s="189" customFormat="1" ht="15.75" thickBot="1" x14ac:dyDescent="0.3">
      <c r="A108" s="200"/>
      <c r="B108" s="182"/>
      <c r="C108" s="183"/>
      <c r="D108" s="184"/>
      <c r="E108" s="199"/>
      <c r="I108" s="138"/>
      <c r="J108" s="138"/>
      <c r="K108" s="138"/>
      <c r="L108" s="138"/>
      <c r="M108" s="138"/>
      <c r="N108" s="138"/>
    </row>
    <row r="109" spans="1:14" ht="15" customHeight="1" x14ac:dyDescent="0.25">
      <c r="A109" s="257" t="s">
        <v>97</v>
      </c>
      <c r="B109" s="258"/>
      <c r="C109" s="258"/>
      <c r="D109" s="259"/>
      <c r="E109" s="199"/>
    </row>
    <row r="110" spans="1:14" ht="15" customHeight="1" x14ac:dyDescent="0.25">
      <c r="A110" s="262" t="s">
        <v>98</v>
      </c>
      <c r="B110" s="263"/>
      <c r="C110" s="264"/>
      <c r="D110" s="155" t="s">
        <v>15</v>
      </c>
    </row>
    <row r="111" spans="1:14" s="193" customFormat="1" x14ac:dyDescent="0.25">
      <c r="A111" s="178" t="s">
        <v>16</v>
      </c>
      <c r="B111" s="252" t="s">
        <v>12</v>
      </c>
      <c r="C111" s="253"/>
      <c r="D111" s="160">
        <f>D24</f>
        <v>0</v>
      </c>
      <c r="I111" s="194"/>
      <c r="J111" s="194"/>
      <c r="K111" s="194"/>
      <c r="L111" s="194"/>
      <c r="M111" s="194"/>
      <c r="N111" s="194"/>
    </row>
    <row r="112" spans="1:14" ht="15" customHeight="1" x14ac:dyDescent="0.25">
      <c r="A112" s="178" t="s">
        <v>18</v>
      </c>
      <c r="B112" s="252" t="s">
        <v>25</v>
      </c>
      <c r="C112" s="253"/>
      <c r="D112" s="160">
        <f>D58</f>
        <v>0</v>
      </c>
    </row>
    <row r="113" spans="1:14" x14ac:dyDescent="0.25">
      <c r="A113" s="178" t="s">
        <v>20</v>
      </c>
      <c r="B113" s="252" t="s">
        <v>58</v>
      </c>
      <c r="C113" s="253"/>
      <c r="D113" s="160">
        <f>D68</f>
        <v>0</v>
      </c>
    </row>
    <row r="114" spans="1:14" x14ac:dyDescent="0.25">
      <c r="A114" s="178" t="s">
        <v>22</v>
      </c>
      <c r="B114" s="252" t="s">
        <v>66</v>
      </c>
      <c r="C114" s="253"/>
      <c r="D114" s="160">
        <f>D86</f>
        <v>0</v>
      </c>
    </row>
    <row r="115" spans="1:14" ht="15" customHeight="1" x14ac:dyDescent="0.25">
      <c r="A115" s="178" t="s">
        <v>39</v>
      </c>
      <c r="B115" s="252" t="s">
        <v>79</v>
      </c>
      <c r="C115" s="253"/>
      <c r="D115" s="160">
        <f>D94</f>
        <v>0</v>
      </c>
    </row>
    <row r="116" spans="1:14" ht="15" customHeight="1" x14ac:dyDescent="0.25">
      <c r="A116" s="254" t="s">
        <v>99</v>
      </c>
      <c r="B116" s="255"/>
      <c r="C116" s="255"/>
      <c r="D116" s="163">
        <f>SUM(D111:D115)</f>
        <v>0</v>
      </c>
    </row>
    <row r="117" spans="1:14" x14ac:dyDescent="0.25">
      <c r="A117" s="178" t="s">
        <v>41</v>
      </c>
      <c r="B117" s="256" t="s">
        <v>84</v>
      </c>
      <c r="C117" s="256"/>
      <c r="D117" s="160">
        <f>D107</f>
        <v>0</v>
      </c>
    </row>
    <row r="118" spans="1:14" ht="15" customHeight="1" thickBot="1" x14ac:dyDescent="0.3">
      <c r="A118" s="249" t="s">
        <v>170</v>
      </c>
      <c r="B118" s="250"/>
      <c r="C118" s="250"/>
      <c r="D118" s="179">
        <f>SUM(D116:D117)</f>
        <v>0</v>
      </c>
    </row>
    <row r="119" spans="1:14" s="189" customFormat="1" ht="15.75" thickBot="1" x14ac:dyDescent="0.3">
      <c r="A119" s="200"/>
      <c r="B119" s="182"/>
      <c r="C119" s="183"/>
      <c r="D119" s="184"/>
      <c r="E119" s="199"/>
      <c r="I119" s="138"/>
      <c r="J119" s="138"/>
      <c r="K119" s="138"/>
      <c r="L119" s="138"/>
      <c r="M119" s="138"/>
      <c r="N119" s="138"/>
    </row>
    <row r="120" spans="1:14" ht="15" customHeight="1" x14ac:dyDescent="0.25">
      <c r="A120" s="257" t="s">
        <v>101</v>
      </c>
      <c r="B120" s="258"/>
      <c r="C120" s="258"/>
      <c r="D120" s="259"/>
      <c r="E120" s="199"/>
    </row>
    <row r="121" spans="1:14" ht="16.5" customHeight="1" x14ac:dyDescent="0.25">
      <c r="A121" s="201" t="s">
        <v>102</v>
      </c>
      <c r="B121" s="260" t="s">
        <v>155</v>
      </c>
      <c r="C121" s="261"/>
      <c r="D121" s="160">
        <f>D118</f>
        <v>0</v>
      </c>
    </row>
    <row r="122" spans="1:14" ht="15" customHeight="1" x14ac:dyDescent="0.25">
      <c r="A122" s="156" t="s">
        <v>104</v>
      </c>
      <c r="B122" s="260" t="s">
        <v>154</v>
      </c>
      <c r="C122" s="261"/>
      <c r="D122" s="202">
        <f>C9</f>
        <v>0</v>
      </c>
    </row>
    <row r="123" spans="1:14" ht="15" customHeight="1" thickBot="1" x14ac:dyDescent="0.3">
      <c r="A123" s="249" t="s">
        <v>171</v>
      </c>
      <c r="B123" s="250"/>
      <c r="C123" s="251"/>
      <c r="D123" s="179">
        <f>D121*D122</f>
        <v>0</v>
      </c>
    </row>
  </sheetData>
  <sheetProtection sheet="1" objects="1" scenarios="1"/>
  <mergeCells count="60">
    <mergeCell ref="A123:C123"/>
    <mergeCell ref="B111:C111"/>
    <mergeCell ref="B112:C112"/>
    <mergeCell ref="B113:C113"/>
    <mergeCell ref="B114:C114"/>
    <mergeCell ref="B115:C115"/>
    <mergeCell ref="A116:C116"/>
    <mergeCell ref="B117:C117"/>
    <mergeCell ref="A118:C118"/>
    <mergeCell ref="A120:D120"/>
    <mergeCell ref="B121:C121"/>
    <mergeCell ref="B122:C122"/>
    <mergeCell ref="A110:C110"/>
    <mergeCell ref="B90:C90"/>
    <mergeCell ref="B92:C92"/>
    <mergeCell ref="B93:C93"/>
    <mergeCell ref="A94:C94"/>
    <mergeCell ref="A95:D95"/>
    <mergeCell ref="A96:D96"/>
    <mergeCell ref="A100:B100"/>
    <mergeCell ref="B102:D102"/>
    <mergeCell ref="A106:B106"/>
    <mergeCell ref="A107:B107"/>
    <mergeCell ref="A109:D109"/>
    <mergeCell ref="B89:C89"/>
    <mergeCell ref="A58:C58"/>
    <mergeCell ref="A60:D60"/>
    <mergeCell ref="A68:B68"/>
    <mergeCell ref="A70:D70"/>
    <mergeCell ref="A77:C77"/>
    <mergeCell ref="A81:C81"/>
    <mergeCell ref="B83:C83"/>
    <mergeCell ref="B84:C84"/>
    <mergeCell ref="B85:C85"/>
    <mergeCell ref="A86:C86"/>
    <mergeCell ref="A88:D88"/>
    <mergeCell ref="B57:C57"/>
    <mergeCell ref="C16:D16"/>
    <mergeCell ref="A18:D18"/>
    <mergeCell ref="A24:C24"/>
    <mergeCell ref="A26:D26"/>
    <mergeCell ref="A30:B30"/>
    <mergeCell ref="A32:C32"/>
    <mergeCell ref="A43:B43"/>
    <mergeCell ref="A52:C52"/>
    <mergeCell ref="B54:C54"/>
    <mergeCell ref="B55:C55"/>
    <mergeCell ref="B56:C56"/>
    <mergeCell ref="J15:M15"/>
    <mergeCell ref="B3:C3"/>
    <mergeCell ref="B4:C4"/>
    <mergeCell ref="B5:C5"/>
    <mergeCell ref="A7:D7"/>
    <mergeCell ref="C8:D8"/>
    <mergeCell ref="C9:D9"/>
    <mergeCell ref="A11:D11"/>
    <mergeCell ref="C12:D12"/>
    <mergeCell ref="C13:D13"/>
    <mergeCell ref="C14:D14"/>
    <mergeCell ref="C15:D15"/>
  </mergeCells>
  <pageMargins left="0.59055118110236227" right="0.59055118110236227" top="0.19685039370078741" bottom="0.19685039370078741" header="0" footer="0"/>
  <pageSetup paperSize="9" scale="8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C77F39B02CBD74F86D12C66AC4450F2" ma:contentTypeVersion="6" ma:contentTypeDescription="Crie um novo documento." ma:contentTypeScope="" ma:versionID="6ca587ec81551f9bb964f58d0f09b719">
  <xsd:schema xmlns:xsd="http://www.w3.org/2001/XMLSchema" xmlns:xs="http://www.w3.org/2001/XMLSchema" xmlns:p="http://schemas.microsoft.com/office/2006/metadata/properties" xmlns:ns2="02b56a4a-5d71-4cdb-a4fc-58687012eabb" targetNamespace="http://schemas.microsoft.com/office/2006/metadata/properties" ma:root="true" ma:fieldsID="ba6abb34c19e9d540b3e4221c65122da" ns2:_="">
    <xsd:import namespace="02b56a4a-5d71-4cdb-a4fc-58687012ea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56a4a-5d71-4cdb-a4fc-58687012ea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6DD341-2966-4FAB-A5FA-DC5AEEEC2F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CDE9C3-0B32-4BB6-AEC3-BBB92A8221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56a4a-5d71-4cdb-a4fc-58687012ea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995ADC-00CF-4A60-9077-4EE69B3B9FA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11</vt:i4>
      </vt:variant>
    </vt:vector>
  </HeadingPairs>
  <TitlesOfParts>
    <vt:vector size="22" baseType="lpstr">
      <vt:lpstr>12X36d</vt:lpstr>
      <vt:lpstr>Aux_Nutrição_44h</vt:lpstr>
      <vt:lpstr>Copeiro_44h</vt:lpstr>
      <vt:lpstr>Cozinheiro_12x36N</vt:lpstr>
      <vt:lpstr>Cozinheiro_44h</vt:lpstr>
      <vt:lpstr>Despenseiro_12x36N</vt:lpstr>
      <vt:lpstr>Governanta_12x36N</vt:lpstr>
      <vt:lpstr>Uniformes</vt:lpstr>
      <vt:lpstr>12x36n</vt:lpstr>
      <vt:lpstr>44horas</vt:lpstr>
      <vt:lpstr>nome_posto</vt:lpstr>
      <vt:lpstr>'12X36d'!Area_de_impressao</vt:lpstr>
      <vt:lpstr>'12x36n'!Area_de_impressao</vt:lpstr>
      <vt:lpstr>'44horas'!Area_de_impressao</vt:lpstr>
      <vt:lpstr>Aux_Nutrição_44h!Area_de_impressao</vt:lpstr>
      <vt:lpstr>Copeiro_44h!Area_de_impressao</vt:lpstr>
      <vt:lpstr>Cozinheiro_12x36N!Area_de_impressao</vt:lpstr>
      <vt:lpstr>Cozinheiro_44h!Area_de_impressao</vt:lpstr>
      <vt:lpstr>Despenseiro_12x36N!Area_de_impressao</vt:lpstr>
      <vt:lpstr>Governanta_12x36N!Area_de_impressao</vt:lpstr>
      <vt:lpstr>nome_posto!Area_de_impressao</vt:lpstr>
      <vt:lpstr>Uniformes!Area_de_impressao</vt:lpstr>
    </vt:vector>
  </TitlesOfParts>
  <Manager/>
  <Company>Ministério da Educação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Alipio Paulino de Aguiar</dc:creator>
  <cp:keywords/>
  <dc:description/>
  <cp:lastModifiedBy>Rafael Wagner Alves De Amorim</cp:lastModifiedBy>
  <cp:revision/>
  <dcterms:created xsi:type="dcterms:W3CDTF">2014-01-21T12:35:32Z</dcterms:created>
  <dcterms:modified xsi:type="dcterms:W3CDTF">2020-09-15T12:14:10Z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0x0101005C77F39B02CBD74F86D12C66AC4450F2</vt:lpwstr>
  </property>
</Properties>
</file>