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-my.sharepoint.com/personal/natalia_meloni_ebserh_gov_br/Documents/Documentos Ebserh Natalia/Escritorio de Processos/"/>
    </mc:Choice>
  </mc:AlternateContent>
  <xr:revisionPtr revIDLastSave="57" documentId="8_{A9C7D1AD-803A-4B7C-8CCD-0C41752BFB5C}" xr6:coauthVersionLast="47" xr6:coauthVersionMax="47" xr10:uidLastSave="{2CD0E4EA-5AC4-414A-8316-87D4E0225DDC}"/>
  <bookViews>
    <workbookView xWindow="-120" yWindow="-120" windowWidth="29040" windowHeight="15840" xr2:uid="{F5F3BF24-0310-4D7E-A696-C23783EC2E6B}"/>
  </bookViews>
  <sheets>
    <sheet name="KPI" sheetId="8" r:id="rId1"/>
  </sheets>
  <definedNames>
    <definedName name="_xlnm._FilterDatabase" localSheetId="0" hidden="1">KPI!$AP$10:$AX$40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0" i="8" l="1"/>
  <c r="AT40" i="8"/>
  <c r="AU40" i="8"/>
  <c r="AV40" i="8"/>
  <c r="AW40" i="8"/>
  <c r="AR40" i="8"/>
  <c r="AS39" i="8"/>
  <c r="AT39" i="8"/>
  <c r="AU39" i="8"/>
  <c r="AV39" i="8"/>
  <c r="AW39" i="8"/>
  <c r="AR39" i="8"/>
  <c r="AS38" i="8"/>
  <c r="AT38" i="8"/>
  <c r="AU38" i="8"/>
  <c r="AV38" i="8"/>
  <c r="AW38" i="8"/>
  <c r="AR38" i="8"/>
  <c r="AT36" i="8"/>
  <c r="AU36" i="8"/>
  <c r="AV36" i="8"/>
  <c r="AW36" i="8"/>
  <c r="AS36" i="8"/>
  <c r="AR36" i="8"/>
  <c r="AX11" i="8"/>
  <c r="AX12" i="8"/>
  <c r="AX13" i="8"/>
  <c r="AX14" i="8"/>
  <c r="AX15" i="8"/>
  <c r="AX16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9" i="8" l="1"/>
  <c r="AX36" i="8"/>
  <c r="AX40" i="8"/>
  <c r="AX38" i="8"/>
</calcChain>
</file>

<file path=xl/sharedStrings.xml><?xml version="1.0" encoding="utf-8"?>
<sst xmlns="http://schemas.openxmlformats.org/spreadsheetml/2006/main" count="73" uniqueCount="45">
  <si>
    <t>Gerência</t>
  </si>
  <si>
    <t>GEP</t>
  </si>
  <si>
    <t>Unidade</t>
  </si>
  <si>
    <t>Unidade de Gestão de Graduação, Ensino Técnico e Extensão</t>
  </si>
  <si>
    <t>Unidade de Gestão de Pós Graduação</t>
  </si>
  <si>
    <t>DLIH</t>
  </si>
  <si>
    <t>DAF</t>
  </si>
  <si>
    <t>GAS</t>
  </si>
  <si>
    <t>Treinamento</t>
  </si>
  <si>
    <t>SUP</t>
  </si>
  <si>
    <t>SETOR DE ADMINISTRAÇÃO</t>
  </si>
  <si>
    <t>UNIDADE DE CONTRATOS</t>
  </si>
  <si>
    <t>UNIDADE DE FISCALIZAÇÃO ADMINISTRATIVA DE CONTRATOS</t>
  </si>
  <si>
    <t>UNIDADE DE COMPRAS E LICITAÇÕES</t>
  </si>
  <si>
    <t>UNIDADE DE PATRIMÔNIO</t>
  </si>
  <si>
    <t>SETOR DE CONTABILIDADE</t>
  </si>
  <si>
    <t>UNIDADE DE PLANEJAMENTO E GESTÃO ORÇAMENTÁRIA</t>
  </si>
  <si>
    <t>UNIDADE DE EXECUÇÃO E ORÇAMENTÁRIA E FINANCEIRA</t>
  </si>
  <si>
    <t>Unidade de E-Saúde</t>
  </si>
  <si>
    <t>Setor de Gestão da Pesquisa e da Inovação Tecnológica em Saúde</t>
  </si>
  <si>
    <t>SETOR DE GOVERNANÇA E ESTRATÉGIA</t>
  </si>
  <si>
    <t>Quantidade Total
 de Processos</t>
  </si>
  <si>
    <t>Priorizados 2024</t>
  </si>
  <si>
    <t>Finalizados</t>
  </si>
  <si>
    <t>Em processo de mapeamento</t>
  </si>
  <si>
    <t>Definição de Indicadores</t>
  </si>
  <si>
    <t>Não Iniciados</t>
  </si>
  <si>
    <t>UNIDADE DE ALMOXARIFADO E CONTROLE DE ESTOQUES</t>
  </si>
  <si>
    <t>UNIDADE DE PLANEJAMENTO E DIMENSIONAMENTO DE ESTOQUES</t>
  </si>
  <si>
    <t>SETOR DE ENGENHARIA CLÍNICA</t>
  </si>
  <si>
    <t>SETOR DE HOTELARIA HOSPITALAR</t>
  </si>
  <si>
    <t>UNIDADE DE SERVIÇOS GERAIS</t>
  </si>
  <si>
    <t>SETOR DE INFRAESTRUTURA FÍSICA</t>
  </si>
  <si>
    <t>UNIDADE MULTIPROFISSIONAL</t>
  </si>
  <si>
    <t>UNIDADE DE CONTRATUALIZAÇÃO E PROCESSAMENTO DA INFORMAÇÃO ASSISTENCIAL</t>
  </si>
  <si>
    <t>UNIDADE DE REGULAÇÃO ASSISTENCIAL E GESTÃO DA INFORMAÇÃO ASSISTENCIAL</t>
  </si>
  <si>
    <t>UNIDADE DE VIGILÂNCIA EM SAÚDE</t>
  </si>
  <si>
    <t>UNIDADE DE GESTÃO DA QUALIDADE E SEGURANÇA DO PACIENTE</t>
  </si>
  <si>
    <t>DIVISÃO DE GESTÃO DO CUIDADO E APOIO DIAGNÓSTICO E TERAPÊUTICO</t>
  </si>
  <si>
    <t>GERÊNCIA DE ATENÇÃO À SAÚDE</t>
  </si>
  <si>
    <t>SUPERINTENDÊNCIA</t>
  </si>
  <si>
    <t>DIVISÃO DE ADMINISTRAÇÃO E FINANÇAS</t>
  </si>
  <si>
    <t>DIVISÃO DE LOGÍSTICA E INFRAESTRUTURA HOSPITALAR</t>
  </si>
  <si>
    <t>CICLO DE GESTÃO POR PROCESSOS - HUAC</t>
  </si>
  <si>
    <t>ATUALIZADO EM: 23/5/24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</si>
</sst>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_ ;\-#,##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theme="1" tint="0.34998626667073579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7">
    <xf numFmtId="0" fontId="0" fillId="0" borderId="0"/>
    <xf numFmtId="14" fontId="1" fillId="0" borderId="0" applyFont="0" applyFill="0" applyBorder="0">
      <alignment horizontal="center" vertical="center"/>
    </xf>
    <xf numFmtId="164" fontId="1" fillId="0" borderId="0" applyFont="0" applyFill="0" applyBorder="0" applyProtection="0">
      <alignment horizontal="center" vertical="center"/>
    </xf>
    <xf numFmtId="9" fontId="1" fillId="0" borderId="0" applyFont="0" applyFill="0" applyBorder="0" applyProtection="0">
      <alignment horizontal="center" vertical="center"/>
    </xf>
    <xf numFmtId="0" fontId="1" fillId="0" borderId="0" applyNumberFormat="0" applyFill="0" applyProtection="0">
      <alignment horizontal="right" vertical="center" indent="1"/>
    </xf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7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</cellXfs>
  <cellStyles count="7">
    <cellStyle name="Data" xfId="1" xr:uid="{2B59B217-E0E9-457A-94B0-43D2F0C0087E}"/>
    <cellStyle name="Normal" xfId="0" builtinId="0"/>
    <cellStyle name="Porcentagem 2" xfId="3" xr:uid="{0B72233E-8C1D-4662-A29D-77F6C1A034E8}"/>
    <cellStyle name="Separador de milhares [0] 2" xfId="2" xr:uid="{5E98B78C-F5BC-488C-A477-57654E1E0098}"/>
    <cellStyle name="Título 1 2" xfId="5" xr:uid="{B5F95A94-B4C9-44CA-A05D-DDAB0A7676EA}"/>
    <cellStyle name="Título 3 2" xfId="4" xr:uid="{14577F6D-ED1F-4C78-A3DF-7FC697DFD509}"/>
    <cellStyle name="Título 5" xfId="6" xr:uid="{BFC2757D-E0E8-48DB-91EB-48888F3CD87C}"/>
  </cellStyles>
  <dxfs count="9"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ListaDeAfazeres" pivot="0" count="9" xr9:uid="{A1DEE072-F073-4B65-AAC1-32A9EA1295BE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KPI!$AQ$11</c:f>
              <c:strCache>
                <c:ptCount val="1"/>
                <c:pt idx="0">
                  <c:v>UNIDADE DE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2A-4888-874E-092CB1FE79D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3-4CDD-81D6-EEFC523C08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KPI!$AR$11:$AX$11</c:f>
              <c:numCache>
                <c:formatCode>General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A-4888-874E-092CB1FE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32016"/>
        <c:axId val="32234896"/>
      </c:barChart>
      <c:catAx>
        <c:axId val="3223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234896"/>
        <c:crosses val="autoZero"/>
        <c:auto val="1"/>
        <c:lblAlgn val="ctr"/>
        <c:lblOffset val="100"/>
        <c:noMultiLvlLbl val="0"/>
      </c:catAx>
      <c:valAx>
        <c:axId val="32234896"/>
        <c:scaling>
          <c:orientation val="minMax"/>
          <c:max val="28"/>
        </c:scaling>
        <c:delete val="1"/>
        <c:axPos val="l"/>
        <c:numFmt formatCode="General" sourceLinked="1"/>
        <c:majorTickMark val="none"/>
        <c:minorTickMark val="none"/>
        <c:tickLblPos val="nextTo"/>
        <c:crossAx val="32232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KPI!$AQ$20</c:f>
              <c:strCache>
                <c:ptCount val="1"/>
                <c:pt idx="0">
                  <c:v>UNIDADE DE PLANEJAMENTO E DIMENSIONAMENTO DE ESTOQUES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A-4A4F-8020-58F3EB5AEEE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A-4A4F-8020-58F3EB5AEEE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BA-4A4F-8020-58F3EB5AEE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KPI!$AR$20:$AX$20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A-4A4F-8020-58F3EB5A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43536"/>
        <c:axId val="32245456"/>
      </c:barChart>
      <c:catAx>
        <c:axId val="3224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245456"/>
        <c:crosses val="autoZero"/>
        <c:auto val="1"/>
        <c:lblAlgn val="ctr"/>
        <c:lblOffset val="100"/>
        <c:noMultiLvlLbl val="0"/>
      </c:catAx>
      <c:valAx>
        <c:axId val="32245456"/>
        <c:scaling>
          <c:orientation val="minMax"/>
          <c:max val="4"/>
        </c:scaling>
        <c:delete val="1"/>
        <c:axPos val="l"/>
        <c:numFmt formatCode="General" sourceLinked="1"/>
        <c:majorTickMark val="none"/>
        <c:minorTickMark val="none"/>
        <c:tickLblPos val="nextTo"/>
        <c:crossAx val="32243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KPI!$AQ$21</c:f>
              <c:strCache>
                <c:ptCount val="1"/>
                <c:pt idx="0">
                  <c:v>SETOR DE ENGENHARIA CLÍNICA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F1-4801-B5D6-0BA5502616A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F1-4801-B5D6-0BA550261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KPI!$AR$21:$AX$21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1-4801-B5D6-0BA5502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03200"/>
        <c:axId val="1787375920"/>
      </c:barChart>
      <c:catAx>
        <c:axId val="323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7375920"/>
        <c:crosses val="autoZero"/>
        <c:auto val="1"/>
        <c:lblAlgn val="ctr"/>
        <c:lblOffset val="100"/>
        <c:noMultiLvlLbl val="0"/>
      </c:catAx>
      <c:valAx>
        <c:axId val="1787375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30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KPI!$AQ$22</c:f>
              <c:strCache>
                <c:ptCount val="1"/>
                <c:pt idx="0">
                  <c:v>SETOR DE HOTELARIA HOSPITALAR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B-471B-A7AA-9B41C820FAF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6B-471B-A7AA-9B41C820FAFD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B-471B-A7AA-9B41C820FA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KPI!$AR$22:$AX$22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71B-A7AA-9B41C820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9472"/>
        <c:axId val="10909952"/>
      </c:barChart>
      <c:catAx>
        <c:axId val="109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09952"/>
        <c:crosses val="autoZero"/>
        <c:auto val="1"/>
        <c:lblAlgn val="ctr"/>
        <c:lblOffset val="100"/>
        <c:noMultiLvlLbl val="0"/>
      </c:catAx>
      <c:valAx>
        <c:axId val="10909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90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KPI!$AQ$23</c:f>
              <c:strCache>
                <c:ptCount val="1"/>
                <c:pt idx="0">
                  <c:v>UNIDADE DE SERVIÇOS GERAIS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59-4EEF-835B-E6549655023B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59-4EEF-835B-E6549655023B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259-4EEF-835B-E65496550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KPI!$AR$23:$AX$23</c:f>
              <c:numCache>
                <c:formatCode>General</c:formatCode>
                <c:ptCount val="7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9-4EEF-835B-E65496550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68"/>
        <c:axId val="27648"/>
      </c:barChart>
      <c:catAx>
        <c:axId val="2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648"/>
        <c:crosses val="autoZero"/>
        <c:auto val="1"/>
        <c:lblAlgn val="ctr"/>
        <c:lblOffset val="100"/>
        <c:noMultiLvlLbl val="0"/>
      </c:catAx>
      <c:valAx>
        <c:axId val="27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KPI!$AQ$24</c:f>
              <c:strCache>
                <c:ptCount val="1"/>
                <c:pt idx="0">
                  <c:v>SETOR DE INFRAESTRUTURA 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C1-4EFB-BED3-326F3E64197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DC1-4EFB-BED3-326F3E641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KPI!$AR$24:$AX$24</c:f>
              <c:numCache>
                <c:formatCode>General</c:formatCode>
                <c:ptCount val="7"/>
                <c:pt idx="0">
                  <c:v>12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1-4EFB-BED3-326F3E64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374000"/>
        <c:axId val="1787377840"/>
      </c:barChart>
      <c:catAx>
        <c:axId val="178737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7377840"/>
        <c:crosses val="autoZero"/>
        <c:auto val="1"/>
        <c:lblAlgn val="ctr"/>
        <c:lblOffset val="100"/>
        <c:noMultiLvlLbl val="0"/>
      </c:catAx>
      <c:valAx>
        <c:axId val="1787377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8737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KPI!$AQ$35</c:f>
              <c:strCache>
                <c:ptCount val="1"/>
                <c:pt idx="0">
                  <c:v>SETOR DE GOVERNANÇA E ESTRATÉGIA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EA1-425F-9614-B6E5C037C92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1-425F-9614-B6E5C037C925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1-425F-9614-B6E5C037C9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KPI!$AR$35:$AX$35</c:f>
              <c:numCache>
                <c:formatCode>General</c:formatCode>
                <c:ptCount val="7"/>
                <c:pt idx="0">
                  <c:v>21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1-425F-9614-B6E5C037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0832"/>
        <c:axId val="10899392"/>
      </c:barChart>
      <c:catAx>
        <c:axId val="109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99392"/>
        <c:crosses val="autoZero"/>
        <c:auto val="1"/>
        <c:lblAlgn val="ctr"/>
        <c:lblOffset val="100"/>
        <c:noMultiLvlLbl val="0"/>
      </c:catAx>
      <c:valAx>
        <c:axId val="10899392"/>
        <c:scaling>
          <c:orientation val="minMax"/>
          <c:max val="22"/>
        </c:scaling>
        <c:delete val="1"/>
        <c:axPos val="l"/>
        <c:numFmt formatCode="General" sourceLinked="1"/>
        <c:majorTickMark val="none"/>
        <c:minorTickMark val="none"/>
        <c:tickLblPos val="nextTo"/>
        <c:crossAx val="10900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KPI!$AQ$34</c:f>
              <c:strCache>
                <c:ptCount val="1"/>
                <c:pt idx="0">
                  <c:v>UNIDADE DE GESTÃO DA QUALIDADE E SEGURANÇA DO PACIENTE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BC6-4534-A10A-4529046A4F9C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6-4534-A10A-4529046A4F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KPI!$AR$34:$AX$34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6-4534-A10A-4529046A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2458176"/>
        <c:axId val="1522461056"/>
      </c:barChart>
      <c:catAx>
        <c:axId val="152245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2461056"/>
        <c:crosses val="autoZero"/>
        <c:auto val="1"/>
        <c:lblAlgn val="ctr"/>
        <c:lblOffset val="100"/>
        <c:noMultiLvlLbl val="0"/>
      </c:catAx>
      <c:valAx>
        <c:axId val="1522461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245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KPI!$AQ$33</c:f>
              <c:strCache>
                <c:ptCount val="1"/>
                <c:pt idx="0">
                  <c:v>UNIDADE DE VIGILÂNCIA EM SAÚDE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22-4F2A-81DC-D7BFE484F67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22-4F2A-81DC-D7BFE484F673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22-4F2A-81DC-D7BFE484F6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KPI!$AR$33:$AX$33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2-4F2A-81DC-D7BFE484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13280"/>
        <c:axId val="32311840"/>
      </c:barChart>
      <c:catAx>
        <c:axId val="323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311840"/>
        <c:crosses val="autoZero"/>
        <c:auto val="1"/>
        <c:lblAlgn val="ctr"/>
        <c:lblOffset val="100"/>
        <c:noMultiLvlLbl val="0"/>
      </c:catAx>
      <c:valAx>
        <c:axId val="32311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31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KPI!$AQ$31</c:f>
              <c:strCache>
                <c:ptCount val="1"/>
                <c:pt idx="0">
                  <c:v>UNIDADE DE CONTRATUALIZAÇÃO E PROCESSAMENTO DA INFORMAÇÃO ASSISTENCIAL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87-4E96-8946-F41EE900090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87-4E96-8946-F41EE900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KPI!$AR$31:$AX$31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7-4E96-8946-F41EE9000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287344"/>
        <c:axId val="698288304"/>
      </c:barChart>
      <c:catAx>
        <c:axId val="69828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288304"/>
        <c:crosses val="autoZero"/>
        <c:auto val="1"/>
        <c:lblAlgn val="ctr"/>
        <c:lblOffset val="100"/>
        <c:noMultiLvlLbl val="0"/>
      </c:catAx>
      <c:valAx>
        <c:axId val="698288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9828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KPI!$AQ$29</c:f>
              <c:strCache>
                <c:ptCount val="1"/>
                <c:pt idx="0">
                  <c:v>UNIDADE MULTIPROFISSIONAL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555-48A8-844D-8466C4391E8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55-48A8-844D-8466C4391E88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55-48A8-844D-8466C4391E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KPI!$AR$29:$AX$29</c:f>
              <c:numCache>
                <c:formatCode>General</c:formatCode>
                <c:ptCount val="7"/>
                <c:pt idx="0">
                  <c:v>11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8A8-844D-8466C4391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08272"/>
        <c:axId val="17693392"/>
      </c:barChart>
      <c:catAx>
        <c:axId val="177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93392"/>
        <c:crosses val="autoZero"/>
        <c:auto val="1"/>
        <c:lblAlgn val="ctr"/>
        <c:lblOffset val="100"/>
        <c:noMultiLvlLbl val="0"/>
      </c:catAx>
      <c:valAx>
        <c:axId val="17693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0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KPI!$AQ$12</c:f>
              <c:strCache>
                <c:ptCount val="1"/>
                <c:pt idx="0">
                  <c:v>UNIDADE DE FISCALIZAÇÃO ADMINISTRATIVA DE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B2-4B8A-8568-69CF6A3E944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C8-4841-AD6E-CD77E47B056B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3B2-4B8A-8568-69CF6A3E94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KPI!$AR$12:$AX$12</c:f>
              <c:numCache>
                <c:formatCode>General</c:formatCode>
                <c:ptCount val="7"/>
                <c:pt idx="0">
                  <c:v>16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2-4B8A-8568-69CF6A3E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2450496"/>
        <c:axId val="1522450976"/>
      </c:barChart>
      <c:catAx>
        <c:axId val="15224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2450976"/>
        <c:crosses val="autoZero"/>
        <c:auto val="1"/>
        <c:lblAlgn val="ctr"/>
        <c:lblOffset val="100"/>
        <c:noMultiLvlLbl val="0"/>
      </c:catAx>
      <c:valAx>
        <c:axId val="1522450976"/>
        <c:scaling>
          <c:orientation val="minMax"/>
          <c:max val="16"/>
        </c:scaling>
        <c:delete val="1"/>
        <c:axPos val="l"/>
        <c:numFmt formatCode="General" sourceLinked="1"/>
        <c:majorTickMark val="none"/>
        <c:minorTickMark val="none"/>
        <c:tickLblPos val="nextTo"/>
        <c:crossAx val="15224504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KPI!$AQ$30</c:f>
              <c:strCache>
                <c:ptCount val="1"/>
                <c:pt idx="0">
                  <c:v>DIVISÃO DE GESTÃO DO CUIDADO E APOIO DIAGNÓSTICO E TERAPÊUTICO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DE-4494-9E2A-6A78B700F02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DE-4494-9E2A-6A78B700F0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KPI!$AS$10:$AX$10</c:f>
              <c:strCache>
                <c:ptCount val="6"/>
                <c:pt idx="0">
                  <c:v>Priorizados 2024</c:v>
                </c:pt>
                <c:pt idx="1">
                  <c:v>Finalizados</c:v>
                </c:pt>
                <c:pt idx="2">
                  <c:v>Em processo de mapeamento</c:v>
                </c:pt>
                <c:pt idx="3">
                  <c:v>Definição de Indicadores</c:v>
                </c:pt>
                <c:pt idx="4">
                  <c:v>Treinamento</c:v>
                </c:pt>
                <c:pt idx="5">
                  <c:v>Não Iniciados</c:v>
                </c:pt>
              </c:strCache>
            </c:strRef>
          </c:cat>
          <c:val>
            <c:numRef>
              <c:f>KPI!$AS$30:$AX$30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494-9E2A-6A78B700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432"/>
        <c:axId val="10901792"/>
      </c:barChart>
      <c:catAx>
        <c:axId val="1088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01792"/>
        <c:crosses val="autoZero"/>
        <c:auto val="1"/>
        <c:lblAlgn val="ctr"/>
        <c:lblOffset val="100"/>
        <c:noMultiLvlLbl val="0"/>
      </c:catAx>
      <c:valAx>
        <c:axId val="10901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88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KPI!$AQ$13</c:f>
              <c:strCache>
                <c:ptCount val="1"/>
                <c:pt idx="0">
                  <c:v>UNIDADE DE COMPRAS E LICITAÇÕES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FB-43C3-B197-2F15936F825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C6-4DA3-9B97-BBFE143BE1A7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FB-43C3-B197-2F15936F82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KPI!$AR$13:$AX$13</c:f>
              <c:numCache>
                <c:formatCode>General</c:formatCode>
                <c:ptCount val="7"/>
                <c:pt idx="0">
                  <c:v>10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B-43C3-B197-2F15936F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377360"/>
        <c:axId val="1787368720"/>
      </c:barChart>
      <c:catAx>
        <c:axId val="178737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7368720"/>
        <c:crosses val="autoZero"/>
        <c:auto val="1"/>
        <c:lblAlgn val="ctr"/>
        <c:lblOffset val="100"/>
        <c:noMultiLvlLbl val="0"/>
      </c:catAx>
      <c:valAx>
        <c:axId val="1787368720"/>
        <c:scaling>
          <c:orientation val="minMax"/>
          <c:max val="10"/>
        </c:scaling>
        <c:delete val="1"/>
        <c:axPos val="l"/>
        <c:numFmt formatCode="General" sourceLinked="1"/>
        <c:majorTickMark val="none"/>
        <c:minorTickMark val="none"/>
        <c:tickLblPos val="nextTo"/>
        <c:crossAx val="1787377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KPI!$AQ$14</c:f>
              <c:strCache>
                <c:ptCount val="1"/>
                <c:pt idx="0">
                  <c:v>UNIDADE DE PATRIMÔNIO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76-4670-B3E9-17DB6DC885D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2-48C6-AC8F-245C470882D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776-4670-B3E9-17DB6DC88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KPI!$AR$14:$AX$14</c:f>
              <c:numCache>
                <c:formatCode>General</c:formatCode>
                <c:ptCount val="7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6-4670-B3E9-17DB6DC88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378800"/>
        <c:axId val="1787363440"/>
      </c:barChart>
      <c:catAx>
        <c:axId val="17873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7363440"/>
        <c:crosses val="autoZero"/>
        <c:auto val="1"/>
        <c:lblAlgn val="ctr"/>
        <c:lblOffset val="100"/>
        <c:noMultiLvlLbl val="0"/>
      </c:catAx>
      <c:valAx>
        <c:axId val="1787363440"/>
        <c:scaling>
          <c:orientation val="minMax"/>
          <c:max val="10"/>
        </c:scaling>
        <c:delete val="1"/>
        <c:axPos val="l"/>
        <c:numFmt formatCode="General" sourceLinked="1"/>
        <c:majorTickMark val="none"/>
        <c:minorTickMark val="none"/>
        <c:tickLblPos val="nextTo"/>
        <c:crossAx val="1787378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KPI!$AQ$15</c:f>
              <c:strCache>
                <c:ptCount val="1"/>
                <c:pt idx="0">
                  <c:v>SETOR DE CONTABILIDADE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71-4930-B6BE-0A9F2EC78F29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7B-465C-9EC1-74FAB3FB50FD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71-4930-B6BE-0A9F2EC78F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KPI!$AR$15:$AX$15</c:f>
              <c:numCache>
                <c:formatCode>General</c:formatCode>
                <c:ptCount val="7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1-4930-B6BE-0A9F2EC7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31536"/>
        <c:axId val="1792696176"/>
      </c:barChart>
      <c:catAx>
        <c:axId val="322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2696176"/>
        <c:crosses val="autoZero"/>
        <c:auto val="1"/>
        <c:lblAlgn val="ctr"/>
        <c:lblOffset val="100"/>
        <c:noMultiLvlLbl val="0"/>
      </c:catAx>
      <c:valAx>
        <c:axId val="1792696176"/>
        <c:scaling>
          <c:orientation val="minMax"/>
          <c:max val="10"/>
        </c:scaling>
        <c:delete val="1"/>
        <c:axPos val="l"/>
        <c:numFmt formatCode="General" sourceLinked="1"/>
        <c:majorTickMark val="none"/>
        <c:minorTickMark val="none"/>
        <c:tickLblPos val="nextTo"/>
        <c:crossAx val="32231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KPI!$AQ$16</c:f>
              <c:strCache>
                <c:ptCount val="1"/>
                <c:pt idx="0">
                  <c:v>UNIDADE DE PLANEJAMENTO E GESTÃO ORÇAMENTÁRIA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58-4DB7-B659-F50A851D509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5-44FF-BAED-2BD308B4348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58-4DB7-B659-F50A851D5092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58-4DB7-B659-F50A851D50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KPI!$AR$16:$AX$16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8-4DB7-B659-F50A851D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2417248"/>
        <c:axId val="1796625952"/>
      </c:barChart>
      <c:catAx>
        <c:axId val="17924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6625952"/>
        <c:crosses val="autoZero"/>
        <c:auto val="1"/>
        <c:lblAlgn val="ctr"/>
        <c:lblOffset val="100"/>
        <c:noMultiLvlLbl val="0"/>
      </c:catAx>
      <c:valAx>
        <c:axId val="1796625952"/>
        <c:scaling>
          <c:orientation val="minMax"/>
          <c:max val="5"/>
        </c:scaling>
        <c:delete val="1"/>
        <c:axPos val="l"/>
        <c:numFmt formatCode="General" sourceLinked="1"/>
        <c:majorTickMark val="none"/>
        <c:minorTickMark val="none"/>
        <c:tickLblPos val="nextTo"/>
        <c:crossAx val="1792417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KPI!$AQ$17</c:f>
              <c:strCache>
                <c:ptCount val="1"/>
                <c:pt idx="0">
                  <c:v>UNIDADE DE EXECUÇÃO E ORÇAMENTÁRIA E FINANCEIRA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9D-4E69-8D23-3279C53763D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5F-4B9C-ACEB-1BC0D097061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9D-4E69-8D23-3279C53763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KPI!$AR$17:$AX$17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D-4E69-8D23-3279C5376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366800"/>
        <c:axId val="1787376880"/>
      </c:barChart>
      <c:catAx>
        <c:axId val="17873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7376880"/>
        <c:crosses val="autoZero"/>
        <c:auto val="1"/>
        <c:lblAlgn val="ctr"/>
        <c:lblOffset val="100"/>
        <c:noMultiLvlLbl val="0"/>
      </c:catAx>
      <c:valAx>
        <c:axId val="1787376880"/>
        <c:scaling>
          <c:orientation val="minMax"/>
          <c:max val="4"/>
        </c:scaling>
        <c:delete val="1"/>
        <c:axPos val="l"/>
        <c:numFmt formatCode="General" sourceLinked="1"/>
        <c:majorTickMark val="none"/>
        <c:minorTickMark val="none"/>
        <c:tickLblPos val="nextTo"/>
        <c:crossAx val="1787366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KPI!$AQ$18</c:f>
              <c:strCache>
                <c:ptCount val="1"/>
                <c:pt idx="0">
                  <c:v>SETOR DE ADMINISTRAÇÃO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44-469E-B0ED-76D3C878FCE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44-469E-B0ED-76D3C878FC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KPI!$AS$10:$AX$10</c:f>
              <c:strCache>
                <c:ptCount val="6"/>
                <c:pt idx="0">
                  <c:v>Priorizados 2024</c:v>
                </c:pt>
                <c:pt idx="1">
                  <c:v>Finalizados</c:v>
                </c:pt>
                <c:pt idx="2">
                  <c:v>Em processo de mapeamento</c:v>
                </c:pt>
                <c:pt idx="3">
                  <c:v>Definição de Indicadores</c:v>
                </c:pt>
                <c:pt idx="4">
                  <c:v>Treinamento</c:v>
                </c:pt>
                <c:pt idx="5">
                  <c:v>Não Iniciados</c:v>
                </c:pt>
              </c:strCache>
            </c:strRef>
          </c:cat>
          <c:val>
            <c:numRef>
              <c:f>KPI!$AS$18:$AX$18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4-469E-B0ED-76D3C878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6992"/>
        <c:axId val="10898432"/>
      </c:barChart>
      <c:catAx>
        <c:axId val="1089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98432"/>
        <c:crosses val="autoZero"/>
        <c:auto val="1"/>
        <c:lblAlgn val="ctr"/>
        <c:lblOffset val="100"/>
        <c:noMultiLvlLbl val="0"/>
      </c:catAx>
      <c:valAx>
        <c:axId val="10898432"/>
        <c:scaling>
          <c:orientation val="minMax"/>
          <c:max val="2"/>
        </c:scaling>
        <c:delete val="1"/>
        <c:axPos val="l"/>
        <c:numFmt formatCode="General" sourceLinked="1"/>
        <c:majorTickMark val="none"/>
        <c:minorTickMark val="none"/>
        <c:tickLblPos val="nextTo"/>
        <c:crossAx val="108969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KPI!$AQ$19</c:f>
              <c:strCache>
                <c:ptCount val="1"/>
                <c:pt idx="0">
                  <c:v>UNIDADE DE ALMOXARIFADO E CONTROLE DE ESTOQUES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D6-416D-B915-24363B3CDD7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D6-416D-B915-24363B3CDD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KPI!$AR$10:$AX$10</c:f>
              <c:strCache>
                <c:ptCount val="7"/>
                <c:pt idx="0">
                  <c:v>Quantidade Total
 de Processos</c:v>
                </c:pt>
                <c:pt idx="1">
                  <c:v>Priorizados 2024</c:v>
                </c:pt>
                <c:pt idx="2">
                  <c:v>Finalizados</c:v>
                </c:pt>
                <c:pt idx="3">
                  <c:v>Em processo de mapeamento</c:v>
                </c:pt>
                <c:pt idx="4">
                  <c:v>Definição de Indicadores</c:v>
                </c:pt>
                <c:pt idx="5">
                  <c:v>Treinamento</c:v>
                </c:pt>
                <c:pt idx="6">
                  <c:v>Não Iniciados</c:v>
                </c:pt>
              </c:strCache>
            </c:strRef>
          </c:cat>
          <c:val>
            <c:numRef>
              <c:f>KPI!$AR$19:$AX$19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16D-B915-24363B3CD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2464416"/>
        <c:axId val="1522459616"/>
      </c:barChart>
      <c:catAx>
        <c:axId val="15224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2459616"/>
        <c:crosses val="autoZero"/>
        <c:auto val="1"/>
        <c:lblAlgn val="ctr"/>
        <c:lblOffset val="100"/>
        <c:noMultiLvlLbl val="0"/>
      </c:catAx>
      <c:valAx>
        <c:axId val="1522459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246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image" Target="../media/image1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137582</xdr:colOff>
      <xdr:row>7</xdr:row>
      <xdr:rowOff>147109</xdr:rowOff>
    </xdr:from>
    <xdr:to>
      <xdr:col>8</xdr:col>
      <xdr:colOff>582083</xdr:colOff>
      <xdr:row>14</xdr:row>
      <xdr:rowOff>243416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563F22-86D8-596F-6D44-AB3797A47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7</xdr:row>
      <xdr:rowOff>157692</xdr:rowOff>
    </xdr:from>
    <xdr:to>
      <xdr:col>17</xdr:col>
      <xdr:colOff>148166</xdr:colOff>
      <xdr:row>14</xdr:row>
      <xdr:rowOff>211666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CDBC6F-24B1-B851-B095-CA69A1C0B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116417</xdr:colOff>
      <xdr:row>14</xdr:row>
      <xdr:rowOff>506940</xdr:rowOff>
    </xdr:from>
    <xdr:to>
      <xdr:col>8</xdr:col>
      <xdr:colOff>497416</xdr:colOff>
      <xdr:row>21</xdr:row>
      <xdr:rowOff>211666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9B29EF-17A7-0491-32AA-519AC76FF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349250</xdr:colOff>
      <xdr:row>14</xdr:row>
      <xdr:rowOff>485776</xdr:rowOff>
    </xdr:from>
    <xdr:to>
      <xdr:col>17</xdr:col>
      <xdr:colOff>137582</xdr:colOff>
      <xdr:row>21</xdr:row>
      <xdr:rowOff>215105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5B5039-16DC-B246-F7EB-A64D6D2CB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74087</xdr:colOff>
      <xdr:row>28</xdr:row>
      <xdr:rowOff>485798</xdr:rowOff>
    </xdr:from>
    <xdr:to>
      <xdr:col>8</xdr:col>
      <xdr:colOff>359835</xdr:colOff>
      <xdr:row>35</xdr:row>
      <xdr:rowOff>127023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63171F-89C3-5118-595D-4B88EB46E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116418</xdr:colOff>
      <xdr:row>21</xdr:row>
      <xdr:rowOff>454050</xdr:rowOff>
    </xdr:from>
    <xdr:to>
      <xdr:col>8</xdr:col>
      <xdr:colOff>391584</xdr:colOff>
      <xdr:row>28</xdr:row>
      <xdr:rowOff>116441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7C203D7-2C92-5247-CDA9-BC128AF27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349250</xdr:colOff>
      <xdr:row>21</xdr:row>
      <xdr:rowOff>475215</xdr:rowOff>
    </xdr:from>
    <xdr:to>
      <xdr:col>17</xdr:col>
      <xdr:colOff>190500</xdr:colOff>
      <xdr:row>28</xdr:row>
      <xdr:rowOff>127024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469A37-7A38-71E3-0929-9DE0C63E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328083</xdr:colOff>
      <xdr:row>29</xdr:row>
      <xdr:rowOff>59793</xdr:rowOff>
    </xdr:from>
    <xdr:to>
      <xdr:col>17</xdr:col>
      <xdr:colOff>178593</xdr:colOff>
      <xdr:row>35</xdr:row>
      <xdr:rowOff>95249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F34337B-626A-454B-197D-B7796761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265338</xdr:colOff>
      <xdr:row>75</xdr:row>
      <xdr:rowOff>138762</xdr:rowOff>
    </xdr:from>
    <xdr:to>
      <xdr:col>17</xdr:col>
      <xdr:colOff>217715</xdr:colOff>
      <xdr:row>92</xdr:row>
      <xdr:rowOff>81646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1DDC7EA-4521-9F04-3CE2-39AB64F0E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20410</xdr:colOff>
      <xdr:row>75</xdr:row>
      <xdr:rowOff>125153</xdr:rowOff>
    </xdr:from>
    <xdr:to>
      <xdr:col>8</xdr:col>
      <xdr:colOff>306160</xdr:colOff>
      <xdr:row>92</xdr:row>
      <xdr:rowOff>68038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95AB006-53C9-1517-D525-B707AC481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20412</xdr:colOff>
      <xdr:row>38</xdr:row>
      <xdr:rowOff>138792</xdr:rowOff>
    </xdr:from>
    <xdr:to>
      <xdr:col>8</xdr:col>
      <xdr:colOff>367393</xdr:colOff>
      <xdr:row>55</xdr:row>
      <xdr:rowOff>68036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0D0DBE7-2673-6A9B-FAEC-12D4E6927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292552</xdr:colOff>
      <xdr:row>38</xdr:row>
      <xdr:rowOff>138751</xdr:rowOff>
    </xdr:from>
    <xdr:to>
      <xdr:col>17</xdr:col>
      <xdr:colOff>272143</xdr:colOff>
      <xdr:row>55</xdr:row>
      <xdr:rowOff>54429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9AA25C9-0DAC-1261-C872-B927FB298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61231</xdr:colOff>
      <xdr:row>57</xdr:row>
      <xdr:rowOff>97931</xdr:rowOff>
    </xdr:from>
    <xdr:to>
      <xdr:col>8</xdr:col>
      <xdr:colOff>346981</xdr:colOff>
      <xdr:row>74</xdr:row>
      <xdr:rowOff>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18E4D70-DC49-3803-9634-276022C93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278945</xdr:colOff>
      <xdr:row>57</xdr:row>
      <xdr:rowOff>152360</xdr:rowOff>
    </xdr:from>
    <xdr:to>
      <xdr:col>17</xdr:col>
      <xdr:colOff>258536</xdr:colOff>
      <xdr:row>73</xdr:row>
      <xdr:rowOff>190499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26606CD-7923-30F4-A76E-4BE9FAF2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577455</xdr:colOff>
      <xdr:row>96</xdr:row>
      <xdr:rowOff>63103</xdr:rowOff>
    </xdr:from>
    <xdr:to>
      <xdr:col>8</xdr:col>
      <xdr:colOff>261937</xdr:colOff>
      <xdr:row>112</xdr:row>
      <xdr:rowOff>166687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8D9D4E-84B9-40E3-AFD5-236ECA735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601265</xdr:colOff>
      <xdr:row>115</xdr:row>
      <xdr:rowOff>15477</xdr:rowOff>
    </xdr:from>
    <xdr:to>
      <xdr:col>8</xdr:col>
      <xdr:colOff>238125</xdr:colOff>
      <xdr:row>129</xdr:row>
      <xdr:rowOff>91677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681EE9F2-8DDC-DAAD-5D1E-0AD16564C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232171</xdr:colOff>
      <xdr:row>115</xdr:row>
      <xdr:rowOff>39289</xdr:rowOff>
    </xdr:from>
    <xdr:to>
      <xdr:col>17</xdr:col>
      <xdr:colOff>261937</xdr:colOff>
      <xdr:row>129</xdr:row>
      <xdr:rowOff>115489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CC7B286-1275-3098-0B28-F00561FB7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244078</xdr:colOff>
      <xdr:row>96</xdr:row>
      <xdr:rowOff>75009</xdr:rowOff>
    </xdr:from>
    <xdr:to>
      <xdr:col>17</xdr:col>
      <xdr:colOff>214312</xdr:colOff>
      <xdr:row>112</xdr:row>
      <xdr:rowOff>178592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D4D9C61B-7221-1A3B-10A3-AF7E9422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577453</xdr:colOff>
      <xdr:row>132</xdr:row>
      <xdr:rowOff>122541</xdr:rowOff>
    </xdr:from>
    <xdr:to>
      <xdr:col>8</xdr:col>
      <xdr:colOff>291703</xdr:colOff>
      <xdr:row>147</xdr:row>
      <xdr:rowOff>8241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1905B9C9-6A36-0627-4FA1-8DC88EE25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196452</xdr:colOff>
      <xdr:row>132</xdr:row>
      <xdr:rowOff>158260</xdr:rowOff>
    </xdr:from>
    <xdr:to>
      <xdr:col>17</xdr:col>
      <xdr:colOff>285750</xdr:colOff>
      <xdr:row>147</xdr:row>
      <xdr:rowOff>43960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444CF26A-D51C-063D-9A00-E2F5C476F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5</xdr:col>
      <xdr:colOff>226219</xdr:colOff>
      <xdr:row>0</xdr:row>
      <xdr:rowOff>71437</xdr:rowOff>
    </xdr:from>
    <xdr:to>
      <xdr:col>13</xdr:col>
      <xdr:colOff>474582</xdr:colOff>
      <xdr:row>2</xdr:row>
      <xdr:rowOff>164374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CE5B17E-5EA5-20EB-4362-67825148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594" y="71437"/>
          <a:ext cx="5106113" cy="48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2E80-777E-49FB-8A6B-5C48FE0FD01F}">
  <sheetPr>
    <tabColor rgb="FF92D050"/>
    <pageSetUpPr fitToPage="1"/>
  </sheetPr>
  <dimension ref="A1:AX149"/>
  <sheetViews>
    <sheetView showGridLines="0" tabSelected="1" zoomScaleNormal="100" workbookViewId="0">
      <selection activeCell="A16" sqref="A16"/>
    </sheetView>
  </sheetViews>
  <sheetFormatPr defaultRowHeight="15" x14ac:dyDescent="0.25"/>
  <cols>
    <col min="1" max="1" width="2.85546875" customWidth="1"/>
    <col min="42" max="42" width="12.7109375" style="1" customWidth="1"/>
    <col min="43" max="43" width="41.28515625" style="1" customWidth="1"/>
    <col min="44" max="44" width="18" style="1" customWidth="1"/>
    <col min="45" max="45" width="20" style="1" bestFit="1" customWidth="1"/>
    <col min="46" max="46" width="14.85546875" style="1" bestFit="1" customWidth="1"/>
    <col min="47" max="47" width="17.28515625" style="1" customWidth="1"/>
    <col min="48" max="48" width="17.42578125" style="1" customWidth="1"/>
    <col min="49" max="49" width="15.85546875" style="1" bestFit="1" customWidth="1"/>
    <col min="50" max="50" width="16.7109375" style="1" bestFit="1" customWidth="1"/>
  </cols>
  <sheetData>
    <row r="1" spans="1:50" ht="15.75" thickTop="1" x14ac:dyDescent="0.25">
      <c r="A1" s="1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50" x14ac:dyDescent="0.25">
      <c r="A2" s="13"/>
      <c r="R2" s="7"/>
    </row>
    <row r="3" spans="1:50" x14ac:dyDescent="0.25">
      <c r="A3" s="13"/>
      <c r="R3" s="7"/>
    </row>
    <row r="4" spans="1:50" ht="31.5" x14ac:dyDescent="0.5">
      <c r="A4" s="16" t="s">
        <v>43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</row>
    <row r="5" spans="1:50" x14ac:dyDescent="0.25">
      <c r="A5" s="13"/>
      <c r="R5" s="7"/>
    </row>
    <row r="6" spans="1:50" ht="21" x14ac:dyDescent="0.3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50" x14ac:dyDescent="0.25">
      <c r="A7" s="13"/>
      <c r="R7" s="7"/>
    </row>
    <row r="8" spans="1:50" ht="43.5" customHeight="1" x14ac:dyDescent="0.25">
      <c r="A8" s="13"/>
      <c r="R8" s="7"/>
    </row>
    <row r="9" spans="1:50" ht="19.5" hidden="1" customHeight="1" x14ac:dyDescent="0.25">
      <c r="A9" s="13"/>
      <c r="R9" s="7"/>
    </row>
    <row r="10" spans="1:50" ht="39.950000000000003" customHeight="1" x14ac:dyDescent="0.25">
      <c r="A10" s="13"/>
      <c r="R10" s="7"/>
      <c r="AP10" s="2" t="s">
        <v>0</v>
      </c>
      <c r="AQ10" s="2" t="s">
        <v>2</v>
      </c>
      <c r="AR10" s="3" t="s">
        <v>21</v>
      </c>
      <c r="AS10" s="3" t="s">
        <v>22</v>
      </c>
      <c r="AT10" s="3" t="s">
        <v>23</v>
      </c>
      <c r="AU10" s="3" t="s">
        <v>24</v>
      </c>
      <c r="AV10" s="3" t="s">
        <v>25</v>
      </c>
      <c r="AW10" s="3" t="s">
        <v>8</v>
      </c>
      <c r="AX10" s="3" t="s">
        <v>26</v>
      </c>
    </row>
    <row r="11" spans="1:50" ht="39.950000000000003" customHeight="1" x14ac:dyDescent="0.25">
      <c r="A11" s="13"/>
      <c r="R11" s="7"/>
      <c r="AP11" s="4" t="s">
        <v>6</v>
      </c>
      <c r="AQ11" s="5" t="s">
        <v>11</v>
      </c>
      <c r="AR11" s="5">
        <v>27</v>
      </c>
      <c r="AS11" s="5">
        <v>3</v>
      </c>
      <c r="AT11" s="5">
        <v>0</v>
      </c>
      <c r="AU11" s="6">
        <v>2</v>
      </c>
      <c r="AV11" s="6">
        <v>1</v>
      </c>
      <c r="AW11" s="6">
        <v>0</v>
      </c>
      <c r="AX11" s="6">
        <f t="shared" ref="AX11:AX29" si="0">AS11-(AT11+AU11+AV11+AW11)</f>
        <v>0</v>
      </c>
    </row>
    <row r="12" spans="1:50" ht="39.950000000000003" customHeight="1" x14ac:dyDescent="0.25">
      <c r="A12" s="13"/>
      <c r="R12" s="7"/>
      <c r="AP12" s="4" t="s">
        <v>6</v>
      </c>
      <c r="AQ12" s="5" t="s">
        <v>12</v>
      </c>
      <c r="AR12" s="5">
        <v>16</v>
      </c>
      <c r="AS12" s="5">
        <v>1</v>
      </c>
      <c r="AT12" s="5">
        <v>0</v>
      </c>
      <c r="AU12" s="6">
        <v>0</v>
      </c>
      <c r="AV12" s="6">
        <v>0</v>
      </c>
      <c r="AW12" s="6">
        <v>0</v>
      </c>
      <c r="AX12" s="6">
        <f t="shared" si="0"/>
        <v>1</v>
      </c>
    </row>
    <row r="13" spans="1:50" ht="39.950000000000003" customHeight="1" x14ac:dyDescent="0.25">
      <c r="A13" s="13"/>
      <c r="R13" s="7"/>
      <c r="AP13" s="4" t="s">
        <v>6</v>
      </c>
      <c r="AQ13" s="5" t="s">
        <v>13</v>
      </c>
      <c r="AR13" s="5">
        <v>10</v>
      </c>
      <c r="AS13" s="5">
        <v>2</v>
      </c>
      <c r="AT13" s="5">
        <v>0</v>
      </c>
      <c r="AU13" s="6">
        <v>0</v>
      </c>
      <c r="AV13" s="6">
        <v>0</v>
      </c>
      <c r="AW13" s="6">
        <v>0</v>
      </c>
      <c r="AX13" s="6">
        <f t="shared" si="0"/>
        <v>2</v>
      </c>
    </row>
    <row r="14" spans="1:50" ht="39.950000000000003" customHeight="1" x14ac:dyDescent="0.25">
      <c r="A14" s="13"/>
      <c r="R14" s="7"/>
      <c r="AP14" s="4" t="s">
        <v>6</v>
      </c>
      <c r="AQ14" s="5" t="s">
        <v>14</v>
      </c>
      <c r="AR14" s="5">
        <v>9</v>
      </c>
      <c r="AS14" s="5">
        <v>2</v>
      </c>
      <c r="AT14" s="5">
        <v>0</v>
      </c>
      <c r="AU14" s="6">
        <v>0</v>
      </c>
      <c r="AV14" s="6">
        <v>0</v>
      </c>
      <c r="AW14" s="6">
        <v>0</v>
      </c>
      <c r="AX14" s="6">
        <f t="shared" si="0"/>
        <v>2</v>
      </c>
    </row>
    <row r="15" spans="1:50" ht="39.950000000000003" customHeight="1" x14ac:dyDescent="0.25">
      <c r="A15" s="13"/>
      <c r="R15" s="7"/>
      <c r="AP15" s="4" t="s">
        <v>6</v>
      </c>
      <c r="AQ15" s="5" t="s">
        <v>15</v>
      </c>
      <c r="AR15" s="5">
        <v>9</v>
      </c>
      <c r="AS15" s="5">
        <v>2</v>
      </c>
      <c r="AT15" s="5">
        <v>0</v>
      </c>
      <c r="AU15" s="6">
        <v>1</v>
      </c>
      <c r="AV15" s="6">
        <v>0</v>
      </c>
      <c r="AW15" s="6">
        <v>0</v>
      </c>
      <c r="AX15" s="6">
        <f t="shared" si="0"/>
        <v>1</v>
      </c>
    </row>
    <row r="16" spans="1:50" ht="39.950000000000003" customHeight="1" x14ac:dyDescent="0.25">
      <c r="A16" s="13"/>
      <c r="R16" s="7"/>
      <c r="AP16" s="4" t="s">
        <v>6</v>
      </c>
      <c r="AQ16" s="5" t="s">
        <v>16</v>
      </c>
      <c r="AR16" s="5">
        <v>5</v>
      </c>
      <c r="AS16" s="5">
        <v>2</v>
      </c>
      <c r="AT16" s="5">
        <v>1</v>
      </c>
      <c r="AU16" s="6">
        <v>1</v>
      </c>
      <c r="AV16" s="6">
        <v>0</v>
      </c>
      <c r="AW16" s="6">
        <v>0</v>
      </c>
      <c r="AX16" s="6">
        <f t="shared" si="0"/>
        <v>0</v>
      </c>
    </row>
    <row r="17" spans="1:50" ht="39.950000000000003" customHeight="1" x14ac:dyDescent="0.25">
      <c r="A17" s="13"/>
      <c r="R17" s="7"/>
      <c r="AP17" s="4" t="s">
        <v>6</v>
      </c>
      <c r="AQ17" s="5" t="s">
        <v>17</v>
      </c>
      <c r="AR17" s="5">
        <v>4</v>
      </c>
      <c r="AS17" s="5">
        <v>3</v>
      </c>
      <c r="AT17" s="5">
        <v>3</v>
      </c>
      <c r="AU17" s="6">
        <v>0</v>
      </c>
      <c r="AV17" s="6">
        <v>0</v>
      </c>
      <c r="AW17" s="6">
        <v>0</v>
      </c>
      <c r="AX17" s="6">
        <v>0</v>
      </c>
    </row>
    <row r="18" spans="1:50" ht="39.950000000000003" customHeight="1" x14ac:dyDescent="0.25">
      <c r="A18" s="13"/>
      <c r="R18" s="7"/>
      <c r="AP18" s="4" t="s">
        <v>6</v>
      </c>
      <c r="AQ18" s="5" t="s">
        <v>10</v>
      </c>
      <c r="AR18" s="5">
        <v>1</v>
      </c>
      <c r="AS18" s="5">
        <v>1</v>
      </c>
      <c r="AT18" s="5">
        <v>1</v>
      </c>
      <c r="AU18" s="6">
        <v>0</v>
      </c>
      <c r="AV18" s="6">
        <v>0</v>
      </c>
      <c r="AW18" s="6">
        <v>0</v>
      </c>
      <c r="AX18" s="6">
        <f t="shared" si="0"/>
        <v>0</v>
      </c>
    </row>
    <row r="19" spans="1:50" ht="39.950000000000003" customHeight="1" x14ac:dyDescent="0.25">
      <c r="A19" s="13"/>
      <c r="R19" s="7"/>
      <c r="AP19" s="5" t="s">
        <v>5</v>
      </c>
      <c r="AQ19" s="5" t="s">
        <v>27</v>
      </c>
      <c r="AR19" s="5">
        <v>6</v>
      </c>
      <c r="AS19" s="5">
        <v>3</v>
      </c>
      <c r="AT19" s="5">
        <v>0</v>
      </c>
      <c r="AU19" s="6">
        <v>0</v>
      </c>
      <c r="AV19" s="6">
        <v>3</v>
      </c>
      <c r="AW19" s="6">
        <v>0</v>
      </c>
      <c r="AX19" s="6">
        <f t="shared" si="0"/>
        <v>0</v>
      </c>
    </row>
    <row r="20" spans="1:50" ht="39.950000000000003" customHeight="1" x14ac:dyDescent="0.25">
      <c r="A20" s="13"/>
      <c r="R20" s="7"/>
      <c r="AP20" s="5" t="s">
        <v>5</v>
      </c>
      <c r="AQ20" s="5" t="s">
        <v>28</v>
      </c>
      <c r="AR20" s="5">
        <v>4</v>
      </c>
      <c r="AS20" s="5">
        <v>1</v>
      </c>
      <c r="AT20" s="5">
        <v>0</v>
      </c>
      <c r="AU20" s="6">
        <v>0</v>
      </c>
      <c r="AV20" s="6">
        <v>0</v>
      </c>
      <c r="AW20" s="6">
        <v>0</v>
      </c>
      <c r="AX20" s="6">
        <f t="shared" si="0"/>
        <v>1</v>
      </c>
    </row>
    <row r="21" spans="1:50" ht="39.950000000000003" customHeight="1" x14ac:dyDescent="0.25">
      <c r="A21" s="13"/>
      <c r="R21" s="7"/>
      <c r="AP21" s="5" t="s">
        <v>5</v>
      </c>
      <c r="AQ21" s="5" t="s">
        <v>29</v>
      </c>
      <c r="AR21" s="5">
        <v>6</v>
      </c>
      <c r="AS21" s="5">
        <v>1</v>
      </c>
      <c r="AT21" s="5">
        <v>0</v>
      </c>
      <c r="AU21" s="6">
        <v>1</v>
      </c>
      <c r="AV21" s="6">
        <v>0</v>
      </c>
      <c r="AW21" s="6">
        <v>0</v>
      </c>
      <c r="AX21" s="6">
        <f t="shared" si="0"/>
        <v>0</v>
      </c>
    </row>
    <row r="22" spans="1:50" ht="39.950000000000003" customHeight="1" x14ac:dyDescent="0.25">
      <c r="A22" s="13"/>
      <c r="R22" s="7"/>
      <c r="AP22" s="5" t="s">
        <v>5</v>
      </c>
      <c r="AQ22" s="5" t="s">
        <v>30</v>
      </c>
      <c r="AR22" s="5">
        <v>9</v>
      </c>
      <c r="AS22" s="5">
        <v>3</v>
      </c>
      <c r="AT22" s="5">
        <v>0</v>
      </c>
      <c r="AU22" s="6">
        <v>2</v>
      </c>
      <c r="AV22" s="6">
        <v>0</v>
      </c>
      <c r="AW22" s="6">
        <v>0</v>
      </c>
      <c r="AX22" s="6">
        <f t="shared" si="0"/>
        <v>1</v>
      </c>
    </row>
    <row r="23" spans="1:50" ht="39.950000000000003" customHeight="1" x14ac:dyDescent="0.25">
      <c r="A23" s="13"/>
      <c r="R23" s="7"/>
      <c r="AP23" s="5" t="s">
        <v>5</v>
      </c>
      <c r="AQ23" s="5" t="s">
        <v>31</v>
      </c>
      <c r="AR23" s="5">
        <v>8</v>
      </c>
      <c r="AS23" s="5">
        <v>2</v>
      </c>
      <c r="AT23" s="5">
        <v>0</v>
      </c>
      <c r="AU23" s="6">
        <v>0</v>
      </c>
      <c r="AV23" s="6">
        <v>0</v>
      </c>
      <c r="AW23" s="6">
        <v>0</v>
      </c>
      <c r="AX23" s="6">
        <f t="shared" si="0"/>
        <v>2</v>
      </c>
    </row>
    <row r="24" spans="1:50" ht="39.950000000000003" customHeight="1" x14ac:dyDescent="0.25">
      <c r="A24" s="13"/>
      <c r="R24" s="7"/>
      <c r="AP24" s="5" t="s">
        <v>5</v>
      </c>
      <c r="AQ24" s="5" t="s">
        <v>32</v>
      </c>
      <c r="AR24" s="5">
        <v>12</v>
      </c>
      <c r="AS24" s="5">
        <v>1</v>
      </c>
      <c r="AT24" s="5">
        <v>0</v>
      </c>
      <c r="AU24" s="6">
        <v>1</v>
      </c>
      <c r="AV24" s="6">
        <v>0</v>
      </c>
      <c r="AW24" s="6">
        <v>0</v>
      </c>
      <c r="AX24" s="6">
        <f t="shared" si="0"/>
        <v>0</v>
      </c>
    </row>
    <row r="25" spans="1:50" ht="39.950000000000003" customHeight="1" x14ac:dyDescent="0.25">
      <c r="A25" s="13"/>
      <c r="R25" s="7"/>
      <c r="AP25" s="5" t="s">
        <v>1</v>
      </c>
      <c r="AQ25" s="5" t="s">
        <v>4</v>
      </c>
      <c r="AR25" s="4">
        <v>13</v>
      </c>
      <c r="AS25" s="4">
        <v>5</v>
      </c>
      <c r="AT25" s="4">
        <v>0</v>
      </c>
      <c r="AU25" s="4">
        <v>0</v>
      </c>
      <c r="AV25" s="4">
        <v>0</v>
      </c>
      <c r="AW25" s="4">
        <v>0</v>
      </c>
      <c r="AX25" s="6">
        <f t="shared" si="0"/>
        <v>5</v>
      </c>
    </row>
    <row r="26" spans="1:50" ht="39.950000000000003" customHeight="1" x14ac:dyDescent="0.25">
      <c r="A26" s="13"/>
      <c r="R26" s="7"/>
      <c r="AP26" s="5" t="s">
        <v>1</v>
      </c>
      <c r="AQ26" s="5" t="s">
        <v>3</v>
      </c>
      <c r="AR26" s="4">
        <v>10</v>
      </c>
      <c r="AS26" s="4">
        <v>3</v>
      </c>
      <c r="AT26" s="4">
        <v>0</v>
      </c>
      <c r="AU26" s="4">
        <v>0</v>
      </c>
      <c r="AV26" s="4">
        <v>0</v>
      </c>
      <c r="AW26" s="4">
        <v>0</v>
      </c>
      <c r="AX26" s="6">
        <f t="shared" si="0"/>
        <v>3</v>
      </c>
    </row>
    <row r="27" spans="1:50" ht="39.950000000000003" customHeight="1" x14ac:dyDescent="0.25">
      <c r="A27" s="13"/>
      <c r="R27" s="7"/>
      <c r="AP27" s="5" t="s">
        <v>1</v>
      </c>
      <c r="AQ27" s="5" t="s">
        <v>18</v>
      </c>
      <c r="AR27" s="4">
        <v>1</v>
      </c>
      <c r="AS27" s="4">
        <v>1</v>
      </c>
      <c r="AT27" s="4">
        <v>0</v>
      </c>
      <c r="AU27" s="4">
        <v>0</v>
      </c>
      <c r="AV27" s="4">
        <v>0</v>
      </c>
      <c r="AW27" s="4">
        <v>0</v>
      </c>
      <c r="AX27" s="6">
        <f t="shared" si="0"/>
        <v>1</v>
      </c>
    </row>
    <row r="28" spans="1:50" ht="39.950000000000003" customHeight="1" x14ac:dyDescent="0.25">
      <c r="A28" s="13"/>
      <c r="R28" s="7"/>
      <c r="AP28" s="5" t="s">
        <v>1</v>
      </c>
      <c r="AQ28" s="5" t="s">
        <v>19</v>
      </c>
      <c r="AR28" s="4">
        <v>6</v>
      </c>
      <c r="AS28" s="4">
        <v>0</v>
      </c>
      <c r="AT28" s="4">
        <v>0</v>
      </c>
      <c r="AU28" s="6">
        <v>0</v>
      </c>
      <c r="AV28" s="6">
        <v>0</v>
      </c>
      <c r="AW28" s="6">
        <v>0</v>
      </c>
      <c r="AX28" s="6">
        <f t="shared" si="0"/>
        <v>0</v>
      </c>
    </row>
    <row r="29" spans="1:50" ht="39.950000000000003" customHeight="1" x14ac:dyDescent="0.25">
      <c r="A29" s="13"/>
      <c r="R29" s="7"/>
      <c r="AP29" s="5" t="s">
        <v>7</v>
      </c>
      <c r="AQ29" s="5" t="s">
        <v>33</v>
      </c>
      <c r="AR29" s="4">
        <v>11</v>
      </c>
      <c r="AS29" s="4">
        <v>4</v>
      </c>
      <c r="AT29" s="6">
        <v>0</v>
      </c>
      <c r="AU29" s="6">
        <v>1</v>
      </c>
      <c r="AV29" s="6">
        <v>1</v>
      </c>
      <c r="AW29" s="6">
        <v>0</v>
      </c>
      <c r="AX29" s="6">
        <f t="shared" si="0"/>
        <v>2</v>
      </c>
    </row>
    <row r="30" spans="1:50" ht="39.950000000000003" customHeight="1" x14ac:dyDescent="0.25">
      <c r="A30" s="13"/>
      <c r="R30" s="7"/>
      <c r="AP30" s="5" t="s">
        <v>7</v>
      </c>
      <c r="AQ30" s="5" t="s">
        <v>38</v>
      </c>
      <c r="AR30" s="6"/>
      <c r="AS30" s="4">
        <v>1</v>
      </c>
      <c r="AT30" s="4">
        <v>1</v>
      </c>
      <c r="AU30" s="6">
        <v>0</v>
      </c>
      <c r="AV30" s="6">
        <v>0</v>
      </c>
      <c r="AW30" s="6">
        <v>0</v>
      </c>
      <c r="AX30" s="6">
        <f t="shared" ref="AX30:AX35" si="1">AS30-(AT30+AU30+AV30+AW30)</f>
        <v>0</v>
      </c>
    </row>
    <row r="31" spans="1:50" ht="39.950000000000003" customHeight="1" x14ac:dyDescent="0.25">
      <c r="A31" s="13"/>
      <c r="R31" s="7"/>
      <c r="AP31" s="5" t="s">
        <v>9</v>
      </c>
      <c r="AQ31" s="5" t="s">
        <v>34</v>
      </c>
      <c r="AR31" s="6">
        <v>5</v>
      </c>
      <c r="AS31" s="4">
        <v>1</v>
      </c>
      <c r="AT31" s="4">
        <v>0</v>
      </c>
      <c r="AU31" s="6">
        <v>1</v>
      </c>
      <c r="AV31" s="6">
        <v>0</v>
      </c>
      <c r="AW31" s="6">
        <v>0</v>
      </c>
      <c r="AX31" s="6">
        <f t="shared" si="1"/>
        <v>0</v>
      </c>
    </row>
    <row r="32" spans="1:50" ht="39.950000000000003" customHeight="1" x14ac:dyDescent="0.25">
      <c r="A32" s="13"/>
      <c r="R32" s="7"/>
      <c r="AP32" s="5" t="s">
        <v>9</v>
      </c>
      <c r="AQ32" s="5" t="s">
        <v>35</v>
      </c>
      <c r="AR32" s="4">
        <v>18</v>
      </c>
      <c r="AS32" s="4">
        <v>0</v>
      </c>
      <c r="AT32" s="6">
        <v>0</v>
      </c>
      <c r="AU32" s="6">
        <v>0</v>
      </c>
      <c r="AV32" s="6">
        <v>0</v>
      </c>
      <c r="AW32" s="6">
        <v>0</v>
      </c>
      <c r="AX32" s="6">
        <f t="shared" si="1"/>
        <v>0</v>
      </c>
    </row>
    <row r="33" spans="1:50" ht="39.950000000000003" customHeight="1" x14ac:dyDescent="0.25">
      <c r="A33" s="13"/>
      <c r="R33" s="7"/>
      <c r="AP33" s="5" t="s">
        <v>9</v>
      </c>
      <c r="AQ33" s="5" t="s">
        <v>36</v>
      </c>
      <c r="AR33" s="4">
        <v>2</v>
      </c>
      <c r="AS33" s="4">
        <v>1</v>
      </c>
      <c r="AT33" s="6">
        <v>0</v>
      </c>
      <c r="AU33" s="6">
        <v>0</v>
      </c>
      <c r="AV33" s="6">
        <v>0</v>
      </c>
      <c r="AW33" s="6">
        <v>0</v>
      </c>
      <c r="AX33" s="6">
        <f t="shared" si="1"/>
        <v>1</v>
      </c>
    </row>
    <row r="34" spans="1:50" ht="39.950000000000003" customHeight="1" x14ac:dyDescent="0.25">
      <c r="A34" s="13"/>
      <c r="R34" s="7"/>
      <c r="AP34" s="5" t="s">
        <v>9</v>
      </c>
      <c r="AQ34" s="5" t="s">
        <v>37</v>
      </c>
      <c r="AR34" s="4">
        <v>8</v>
      </c>
      <c r="AS34" s="4">
        <v>1</v>
      </c>
      <c r="AT34" s="6">
        <v>0</v>
      </c>
      <c r="AU34" s="6">
        <v>0</v>
      </c>
      <c r="AV34" s="6">
        <v>0</v>
      </c>
      <c r="AW34" s="6">
        <v>0</v>
      </c>
      <c r="AX34" s="6">
        <f t="shared" si="1"/>
        <v>1</v>
      </c>
    </row>
    <row r="35" spans="1:50" ht="39.950000000000003" customHeight="1" x14ac:dyDescent="0.25">
      <c r="A35" s="13"/>
      <c r="R35" s="7"/>
      <c r="AP35" s="5" t="s">
        <v>9</v>
      </c>
      <c r="AQ35" s="5" t="s">
        <v>20</v>
      </c>
      <c r="AR35" s="4">
        <v>21</v>
      </c>
      <c r="AS35" s="4">
        <v>3</v>
      </c>
      <c r="AT35" s="6">
        <v>0</v>
      </c>
      <c r="AU35" s="6">
        <v>2</v>
      </c>
      <c r="AV35" s="6">
        <v>0</v>
      </c>
      <c r="AW35" s="6">
        <v>0</v>
      </c>
      <c r="AX35" s="6">
        <f t="shared" si="1"/>
        <v>1</v>
      </c>
    </row>
    <row r="36" spans="1:50" x14ac:dyDescent="0.25">
      <c r="A36" s="13"/>
      <c r="R36" s="7"/>
      <c r="AP36" s="5" t="s">
        <v>6</v>
      </c>
      <c r="AQ36" s="5" t="s">
        <v>41</v>
      </c>
      <c r="AR36" s="4">
        <f>(AR11+AR12+AR13+AR14+AR15+AR16+AR17+AR18)</f>
        <v>81</v>
      </c>
      <c r="AS36" s="4">
        <f>(AS11+AS12+AS13+AS14+AS15+AS16+AS17+AS18)</f>
        <v>16</v>
      </c>
      <c r="AT36" s="4">
        <f t="shared" ref="AT36:AW36" si="2">(AT11+AT12+AT13+AT14+AT15+AT16+AT17+AT18)</f>
        <v>5</v>
      </c>
      <c r="AU36" s="4">
        <f t="shared" si="2"/>
        <v>4</v>
      </c>
      <c r="AV36" s="4">
        <f t="shared" si="2"/>
        <v>1</v>
      </c>
      <c r="AW36" s="4">
        <f t="shared" si="2"/>
        <v>0</v>
      </c>
      <c r="AX36" s="4">
        <f>(AX11+AX12+AX13+AX14+AX15+AX16+AX17+AX18)</f>
        <v>6</v>
      </c>
    </row>
    <row r="37" spans="1:50" x14ac:dyDescent="0.25">
      <c r="A37" s="13"/>
      <c r="R37" s="7"/>
      <c r="AP37" s="5"/>
      <c r="AQ37" s="5"/>
      <c r="AR37" s="4"/>
      <c r="AS37" s="4"/>
      <c r="AT37" s="4"/>
      <c r="AU37" s="4"/>
      <c r="AV37" s="4"/>
      <c r="AW37" s="4"/>
      <c r="AX37" s="4"/>
    </row>
    <row r="38" spans="1:50" ht="21" x14ac:dyDescent="0.35">
      <c r="A38" s="19" t="s">
        <v>42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  <c r="AP38" s="5" t="s">
        <v>5</v>
      </c>
      <c r="AQ38" s="5" t="s">
        <v>42</v>
      </c>
      <c r="AR38" s="4">
        <f>(AR19+AR20+AR21+AR22+AR23+AR24)</f>
        <v>45</v>
      </c>
      <c r="AS38" s="4">
        <f t="shared" ref="AS38:AW38" si="3">(AS19+AS20+AS21+AS22+AS23+AS24)</f>
        <v>11</v>
      </c>
      <c r="AT38" s="4">
        <f t="shared" si="3"/>
        <v>0</v>
      </c>
      <c r="AU38" s="4">
        <f t="shared" si="3"/>
        <v>4</v>
      </c>
      <c r="AV38" s="4">
        <f t="shared" si="3"/>
        <v>3</v>
      </c>
      <c r="AW38" s="4">
        <f t="shared" si="3"/>
        <v>0</v>
      </c>
      <c r="AX38" s="6">
        <f t="shared" ref="AX38:AX40" si="4">AS38-(AT38+AU38+AV38+AW38)</f>
        <v>4</v>
      </c>
    </row>
    <row r="39" spans="1:50" x14ac:dyDescent="0.25">
      <c r="A39" s="13"/>
      <c r="R39" s="7"/>
      <c r="AP39" s="5" t="s">
        <v>7</v>
      </c>
      <c r="AQ39" s="5" t="s">
        <v>39</v>
      </c>
      <c r="AR39" s="4">
        <f>(AR29+AR30)</f>
        <v>11</v>
      </c>
      <c r="AS39" s="4">
        <f t="shared" ref="AS39:AW39" si="5">(AS29+AS30)</f>
        <v>5</v>
      </c>
      <c r="AT39" s="4">
        <f t="shared" si="5"/>
        <v>1</v>
      </c>
      <c r="AU39" s="4">
        <f t="shared" si="5"/>
        <v>1</v>
      </c>
      <c r="AV39" s="4">
        <f t="shared" si="5"/>
        <v>1</v>
      </c>
      <c r="AW39" s="4">
        <f t="shared" si="5"/>
        <v>0</v>
      </c>
      <c r="AX39" s="6">
        <f t="shared" si="4"/>
        <v>2</v>
      </c>
    </row>
    <row r="40" spans="1:50" x14ac:dyDescent="0.25">
      <c r="A40" s="13"/>
      <c r="R40" s="7"/>
      <c r="AP40" s="5" t="s">
        <v>9</v>
      </c>
      <c r="AQ40" s="5" t="s">
        <v>40</v>
      </c>
      <c r="AR40" s="4">
        <f>(AR31+AR32+AR33+AR34+AR35)</f>
        <v>54</v>
      </c>
      <c r="AS40" s="4">
        <f t="shared" ref="AS40:AW40" si="6">(AS31+AS32+AS33+AS34+AS35)</f>
        <v>6</v>
      </c>
      <c r="AT40" s="4">
        <f t="shared" si="6"/>
        <v>0</v>
      </c>
      <c r="AU40" s="4">
        <f t="shared" si="6"/>
        <v>3</v>
      </c>
      <c r="AV40" s="4">
        <f t="shared" si="6"/>
        <v>0</v>
      </c>
      <c r="AW40" s="4">
        <f t="shared" si="6"/>
        <v>0</v>
      </c>
      <c r="AX40" s="6">
        <f t="shared" si="4"/>
        <v>3</v>
      </c>
    </row>
    <row r="41" spans="1:50" x14ac:dyDescent="0.25">
      <c r="A41" s="13"/>
      <c r="R41" s="7"/>
    </row>
    <row r="42" spans="1:50" x14ac:dyDescent="0.25">
      <c r="A42" s="13"/>
      <c r="R42" s="7"/>
    </row>
    <row r="43" spans="1:50" x14ac:dyDescent="0.25">
      <c r="A43" s="13"/>
      <c r="R43" s="7"/>
    </row>
    <row r="44" spans="1:50" x14ac:dyDescent="0.25">
      <c r="A44" s="13"/>
      <c r="R44" s="7"/>
    </row>
    <row r="45" spans="1:50" x14ac:dyDescent="0.25">
      <c r="A45" s="13"/>
      <c r="R45" s="7"/>
    </row>
    <row r="46" spans="1:50" x14ac:dyDescent="0.25">
      <c r="A46" s="13"/>
      <c r="R46" s="7"/>
    </row>
    <row r="47" spans="1:50" x14ac:dyDescent="0.25">
      <c r="A47" s="13"/>
      <c r="R47" s="7"/>
    </row>
    <row r="48" spans="1:50" x14ac:dyDescent="0.25">
      <c r="A48" s="13"/>
      <c r="R48" s="7"/>
    </row>
    <row r="49" spans="1:18" x14ac:dyDescent="0.25">
      <c r="A49" s="13"/>
      <c r="R49" s="7"/>
    </row>
    <row r="50" spans="1:18" x14ac:dyDescent="0.25">
      <c r="A50" s="13"/>
      <c r="R50" s="7"/>
    </row>
    <row r="51" spans="1:18" x14ac:dyDescent="0.25">
      <c r="A51" s="13"/>
      <c r="R51" s="7"/>
    </row>
    <row r="52" spans="1:18" x14ac:dyDescent="0.25">
      <c r="A52" s="13"/>
      <c r="R52" s="7"/>
    </row>
    <row r="53" spans="1:18" x14ac:dyDescent="0.25">
      <c r="A53" s="13"/>
      <c r="R53" s="7"/>
    </row>
    <row r="54" spans="1:18" x14ac:dyDescent="0.25">
      <c r="A54" s="13"/>
      <c r="R54" s="7"/>
    </row>
    <row r="55" spans="1:18" x14ac:dyDescent="0.25">
      <c r="A55" s="13"/>
      <c r="R55" s="7"/>
    </row>
    <row r="56" spans="1:18" x14ac:dyDescent="0.25">
      <c r="A56" s="13"/>
      <c r="R56" s="7"/>
    </row>
    <row r="57" spans="1:18" x14ac:dyDescent="0.25">
      <c r="A57" s="13"/>
      <c r="R57" s="7"/>
    </row>
    <row r="58" spans="1:18" x14ac:dyDescent="0.25">
      <c r="A58" s="13"/>
      <c r="R58" s="7"/>
    </row>
    <row r="59" spans="1:18" x14ac:dyDescent="0.25">
      <c r="A59" s="13"/>
      <c r="R59" s="7"/>
    </row>
    <row r="60" spans="1:18" x14ac:dyDescent="0.25">
      <c r="A60" s="13"/>
      <c r="R60" s="7"/>
    </row>
    <row r="61" spans="1:18" x14ac:dyDescent="0.25">
      <c r="A61" s="13"/>
      <c r="R61" s="7"/>
    </row>
    <row r="62" spans="1:18" x14ac:dyDescent="0.25">
      <c r="A62" s="13"/>
      <c r="R62" s="7"/>
    </row>
    <row r="63" spans="1:18" x14ac:dyDescent="0.25">
      <c r="A63" s="13"/>
      <c r="R63" s="7"/>
    </row>
    <row r="64" spans="1:18" x14ac:dyDescent="0.25">
      <c r="A64" s="13"/>
      <c r="R64" s="7"/>
    </row>
    <row r="65" spans="1:18" x14ac:dyDescent="0.25">
      <c r="A65" s="13"/>
      <c r="R65" s="7"/>
    </row>
    <row r="66" spans="1:18" x14ac:dyDescent="0.25">
      <c r="A66" s="13"/>
      <c r="R66" s="7"/>
    </row>
    <row r="67" spans="1:18" x14ac:dyDescent="0.25">
      <c r="A67" s="13"/>
      <c r="R67" s="7"/>
    </row>
    <row r="68" spans="1:18" x14ac:dyDescent="0.25">
      <c r="A68" s="13"/>
      <c r="R68" s="7"/>
    </row>
    <row r="69" spans="1:18" x14ac:dyDescent="0.25">
      <c r="A69" s="13"/>
      <c r="R69" s="7"/>
    </row>
    <row r="70" spans="1:18" x14ac:dyDescent="0.25">
      <c r="A70" s="13"/>
      <c r="R70" s="7"/>
    </row>
    <row r="71" spans="1:18" x14ac:dyDescent="0.25">
      <c r="A71" s="13"/>
      <c r="R71" s="7"/>
    </row>
    <row r="72" spans="1:18" x14ac:dyDescent="0.25">
      <c r="A72" s="13"/>
      <c r="R72" s="7"/>
    </row>
    <row r="73" spans="1:18" x14ac:dyDescent="0.25">
      <c r="A73" s="13"/>
      <c r="R73" s="7"/>
    </row>
    <row r="74" spans="1:18" x14ac:dyDescent="0.25">
      <c r="A74" s="13"/>
      <c r="R74" s="7"/>
    </row>
    <row r="75" spans="1:18" x14ac:dyDescent="0.25">
      <c r="A75" s="13"/>
      <c r="R75" s="7"/>
    </row>
    <row r="76" spans="1:18" x14ac:dyDescent="0.25">
      <c r="A76" s="13"/>
      <c r="R76" s="7"/>
    </row>
    <row r="77" spans="1:18" x14ac:dyDescent="0.25">
      <c r="A77" s="13"/>
      <c r="R77" s="7"/>
    </row>
    <row r="78" spans="1:18" x14ac:dyDescent="0.25">
      <c r="A78" s="13"/>
      <c r="R78" s="7"/>
    </row>
    <row r="79" spans="1:18" x14ac:dyDescent="0.25">
      <c r="A79" s="13"/>
      <c r="R79" s="7"/>
    </row>
    <row r="80" spans="1:18" x14ac:dyDescent="0.25">
      <c r="A80" s="13"/>
      <c r="R80" s="7"/>
    </row>
    <row r="81" spans="1:18" x14ac:dyDescent="0.25">
      <c r="A81" s="13"/>
      <c r="R81" s="7"/>
    </row>
    <row r="82" spans="1:18" x14ac:dyDescent="0.25">
      <c r="A82" s="13"/>
      <c r="R82" s="7"/>
    </row>
    <row r="83" spans="1:18" x14ac:dyDescent="0.25">
      <c r="A83" s="13"/>
      <c r="R83" s="7"/>
    </row>
    <row r="84" spans="1:18" x14ac:dyDescent="0.25">
      <c r="A84" s="13"/>
      <c r="R84" s="7"/>
    </row>
    <row r="85" spans="1:18" x14ac:dyDescent="0.25">
      <c r="A85" s="13"/>
      <c r="R85" s="7"/>
    </row>
    <row r="86" spans="1:18" x14ac:dyDescent="0.25">
      <c r="A86" s="13"/>
      <c r="R86" s="7"/>
    </row>
    <row r="87" spans="1:18" x14ac:dyDescent="0.25">
      <c r="A87" s="13"/>
      <c r="R87" s="7"/>
    </row>
    <row r="88" spans="1:18" x14ac:dyDescent="0.25">
      <c r="A88" s="13"/>
      <c r="R88" s="7"/>
    </row>
    <row r="89" spans="1:18" x14ac:dyDescent="0.25">
      <c r="A89" s="13"/>
      <c r="R89" s="7"/>
    </row>
    <row r="90" spans="1:18" x14ac:dyDescent="0.25">
      <c r="A90" s="13"/>
      <c r="R90" s="7"/>
    </row>
    <row r="91" spans="1:18" x14ac:dyDescent="0.25">
      <c r="A91" s="13"/>
      <c r="R91" s="7"/>
    </row>
    <row r="92" spans="1:18" x14ac:dyDescent="0.25">
      <c r="A92" s="13"/>
      <c r="R92" s="7"/>
    </row>
    <row r="93" spans="1:18" x14ac:dyDescent="0.25">
      <c r="A93" s="13"/>
      <c r="R93" s="7"/>
    </row>
    <row r="94" spans="1:18" x14ac:dyDescent="0.25">
      <c r="A94" s="13"/>
      <c r="R94" s="7"/>
    </row>
    <row r="95" spans="1:18" ht="21" x14ac:dyDescent="0.35">
      <c r="A95" s="19" t="s">
        <v>40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1"/>
    </row>
    <row r="96" spans="1:18" x14ac:dyDescent="0.25">
      <c r="A96" s="13"/>
      <c r="R96" s="7"/>
    </row>
    <row r="97" spans="1:18" x14ac:dyDescent="0.25">
      <c r="A97" s="13"/>
      <c r="R97" s="7"/>
    </row>
    <row r="98" spans="1:18" x14ac:dyDescent="0.25">
      <c r="A98" s="13"/>
      <c r="R98" s="7"/>
    </row>
    <row r="99" spans="1:18" x14ac:dyDescent="0.25">
      <c r="A99" s="13"/>
      <c r="R99" s="7"/>
    </row>
    <row r="100" spans="1:18" x14ac:dyDescent="0.25">
      <c r="A100" s="13"/>
      <c r="R100" s="7"/>
    </row>
    <row r="101" spans="1:18" x14ac:dyDescent="0.25">
      <c r="A101" s="13"/>
      <c r="R101" s="7"/>
    </row>
    <row r="102" spans="1:18" x14ac:dyDescent="0.25">
      <c r="A102" s="13"/>
      <c r="R102" s="7"/>
    </row>
    <row r="103" spans="1:18" x14ac:dyDescent="0.25">
      <c r="A103" s="13"/>
      <c r="R103" s="7"/>
    </row>
    <row r="104" spans="1:18" x14ac:dyDescent="0.25">
      <c r="A104" s="13"/>
      <c r="R104" s="7"/>
    </row>
    <row r="105" spans="1:18" x14ac:dyDescent="0.25">
      <c r="A105" s="13"/>
      <c r="R105" s="7"/>
    </row>
    <row r="106" spans="1:18" x14ac:dyDescent="0.25">
      <c r="A106" s="13"/>
      <c r="R106" s="7"/>
    </row>
    <row r="107" spans="1:18" x14ac:dyDescent="0.25">
      <c r="A107" s="13"/>
      <c r="R107" s="7"/>
    </row>
    <row r="108" spans="1:18" x14ac:dyDescent="0.25">
      <c r="A108" s="13"/>
      <c r="R108" s="7"/>
    </row>
    <row r="109" spans="1:18" x14ac:dyDescent="0.25">
      <c r="A109" s="13"/>
      <c r="R109" s="7"/>
    </row>
    <row r="110" spans="1:18" x14ac:dyDescent="0.25">
      <c r="A110" s="13"/>
      <c r="R110" s="7"/>
    </row>
    <row r="111" spans="1:18" x14ac:dyDescent="0.25">
      <c r="A111" s="13"/>
      <c r="R111" s="7"/>
    </row>
    <row r="112" spans="1:18" x14ac:dyDescent="0.25">
      <c r="A112" s="13"/>
      <c r="R112" s="7"/>
    </row>
    <row r="113" spans="1:18" x14ac:dyDescent="0.25">
      <c r="A113" s="13"/>
      <c r="R113" s="7"/>
    </row>
    <row r="114" spans="1:18" x14ac:dyDescent="0.25">
      <c r="A114" s="13"/>
      <c r="R114" s="7"/>
    </row>
    <row r="115" spans="1:18" x14ac:dyDescent="0.25">
      <c r="A115" s="13"/>
      <c r="R115" s="7"/>
    </row>
    <row r="116" spans="1:18" x14ac:dyDescent="0.25">
      <c r="A116" s="13"/>
      <c r="R116" s="7"/>
    </row>
    <row r="117" spans="1:18" x14ac:dyDescent="0.25">
      <c r="A117" s="13"/>
      <c r="R117" s="7"/>
    </row>
    <row r="118" spans="1:18" x14ac:dyDescent="0.25">
      <c r="A118" s="13"/>
      <c r="R118" s="7"/>
    </row>
    <row r="119" spans="1:18" x14ac:dyDescent="0.25">
      <c r="A119" s="13"/>
      <c r="R119" s="7"/>
    </row>
    <row r="120" spans="1:18" x14ac:dyDescent="0.25">
      <c r="A120" s="13"/>
      <c r="R120" s="7"/>
    </row>
    <row r="121" spans="1:18" x14ac:dyDescent="0.25">
      <c r="A121" s="13"/>
      <c r="R121" s="7"/>
    </row>
    <row r="122" spans="1:18" x14ac:dyDescent="0.25">
      <c r="A122" s="13"/>
      <c r="R122" s="7"/>
    </row>
    <row r="123" spans="1:18" x14ac:dyDescent="0.25">
      <c r="A123" s="13"/>
      <c r="R123" s="7"/>
    </row>
    <row r="124" spans="1:18" x14ac:dyDescent="0.25">
      <c r="A124" s="13"/>
      <c r="R124" s="7"/>
    </row>
    <row r="125" spans="1:18" x14ac:dyDescent="0.25">
      <c r="A125" s="13"/>
      <c r="R125" s="7"/>
    </row>
    <row r="126" spans="1:18" x14ac:dyDescent="0.25">
      <c r="A126" s="13"/>
      <c r="R126" s="7"/>
    </row>
    <row r="127" spans="1:18" x14ac:dyDescent="0.25">
      <c r="A127" s="13"/>
      <c r="R127" s="7"/>
    </row>
    <row r="128" spans="1:18" x14ac:dyDescent="0.25">
      <c r="A128" s="13"/>
      <c r="R128" s="7"/>
    </row>
    <row r="129" spans="1:18" x14ac:dyDescent="0.25">
      <c r="A129" s="13"/>
      <c r="R129" s="7"/>
    </row>
    <row r="130" spans="1:18" x14ac:dyDescent="0.25">
      <c r="A130" s="13"/>
      <c r="R130" s="7"/>
    </row>
    <row r="131" spans="1:18" x14ac:dyDescent="0.25">
      <c r="A131" s="13"/>
      <c r="R131" s="7"/>
    </row>
    <row r="132" spans="1:18" ht="21" x14ac:dyDescent="0.35">
      <c r="A132" s="19" t="s">
        <v>39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1"/>
    </row>
    <row r="133" spans="1:18" x14ac:dyDescent="0.25">
      <c r="A133" s="13"/>
      <c r="R133" s="7"/>
    </row>
    <row r="134" spans="1:18" x14ac:dyDescent="0.25">
      <c r="A134" s="13"/>
      <c r="R134" s="7"/>
    </row>
    <row r="135" spans="1:18" x14ac:dyDescent="0.25">
      <c r="A135" s="13"/>
      <c r="R135" s="7"/>
    </row>
    <row r="136" spans="1:18" x14ac:dyDescent="0.25">
      <c r="A136" s="13"/>
      <c r="R136" s="7"/>
    </row>
    <row r="137" spans="1:18" x14ac:dyDescent="0.25">
      <c r="A137" s="13"/>
      <c r="R137" s="7"/>
    </row>
    <row r="138" spans="1:18" x14ac:dyDescent="0.25">
      <c r="A138" s="13"/>
      <c r="R138" s="7"/>
    </row>
    <row r="139" spans="1:18" x14ac:dyDescent="0.25">
      <c r="A139" s="13"/>
      <c r="R139" s="7"/>
    </row>
    <row r="140" spans="1:18" x14ac:dyDescent="0.25">
      <c r="A140" s="13"/>
      <c r="R140" s="7"/>
    </row>
    <row r="141" spans="1:18" x14ac:dyDescent="0.25">
      <c r="A141" s="13"/>
      <c r="R141" s="7"/>
    </row>
    <row r="142" spans="1:18" x14ac:dyDescent="0.25">
      <c r="A142" s="13"/>
      <c r="R142" s="7"/>
    </row>
    <row r="143" spans="1:18" x14ac:dyDescent="0.25">
      <c r="A143" s="13"/>
      <c r="R143" s="7"/>
    </row>
    <row r="144" spans="1:18" x14ac:dyDescent="0.25">
      <c r="A144" s="13"/>
      <c r="R144" s="7"/>
    </row>
    <row r="145" spans="1:18" x14ac:dyDescent="0.25">
      <c r="A145" s="13"/>
      <c r="R145" s="7"/>
    </row>
    <row r="146" spans="1:18" x14ac:dyDescent="0.25">
      <c r="A146" s="13"/>
      <c r="R146" s="7"/>
    </row>
    <row r="147" spans="1:18" x14ac:dyDescent="0.25">
      <c r="A147" s="13"/>
      <c r="R147" s="7"/>
    </row>
    <row r="148" spans="1:18" ht="15.75" thickBot="1" x14ac:dyDescent="0.3">
      <c r="A148" s="1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9"/>
    </row>
    <row r="149" spans="1:18" ht="15.75" thickTop="1" x14ac:dyDescent="0.25">
      <c r="A149" s="15" t="s">
        <v>44</v>
      </c>
    </row>
  </sheetData>
  <sheetProtection algorithmName="SHA-512" hashValue="PQZ+I9Qf+H792CuDhy4vgW5eqIKD7l5bQo3oL6t2oKxeRmA/29XSZ82GAGj3ccw62qOk9aGw1U3aPWfV3X5Sgw==" saltValue="XHWmFLbELCBQ8R/oJem26g==" spinCount="100000" sheet="1" objects="1" scenarios="1"/>
  <autoFilter ref="AP10:AX40" xr:uid="{9AF62E80-777E-49FB-8A6B-5C48FE0FD01F}"/>
  <mergeCells count="5">
    <mergeCell ref="A4:R4"/>
    <mergeCell ref="A6:R6"/>
    <mergeCell ref="A38:R38"/>
    <mergeCell ref="A95:R95"/>
    <mergeCell ref="A132:R132"/>
  </mergeCells>
  <pageMargins left="0.511811024" right="0.511811024" top="0.78740157499999996" bottom="0.78740157499999996" header="0.31496062000000002" footer="0.31496062000000002"/>
  <pageSetup paperSize="9" scale="1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ca25d2-d6ef-4cba-a691-0bb6c574c8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7C7DBE71D9ED4BA1580738D5B6AF6C" ma:contentTypeVersion="13" ma:contentTypeDescription="Crie um novo documento." ma:contentTypeScope="" ma:versionID="6e01b52d24b30f5aae71431c88839ade">
  <xsd:schema xmlns:xsd="http://www.w3.org/2001/XMLSchema" xmlns:xs="http://www.w3.org/2001/XMLSchema" xmlns:p="http://schemas.microsoft.com/office/2006/metadata/properties" xmlns:ns3="6bca25d2-d6ef-4cba-a691-0bb6c574c84a" xmlns:ns4="c4c4fc4b-e989-45f7-8c34-45f6e1af8ed1" targetNamespace="http://schemas.microsoft.com/office/2006/metadata/properties" ma:root="true" ma:fieldsID="8e0c9c683da460ecabe8d624ac8ca649" ns3:_="" ns4:_="">
    <xsd:import namespace="6bca25d2-d6ef-4cba-a691-0bb6c574c84a"/>
    <xsd:import namespace="c4c4fc4b-e989-45f7-8c34-45f6e1af8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25d2-d6ef-4cba-a691-0bb6c574c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4fc4b-e989-45f7-8c34-45f6e1af8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0EECE-3A4C-44E2-BDE9-EAA922ED081C}">
  <ds:schemaRefs>
    <ds:schemaRef ds:uri="c4c4fc4b-e989-45f7-8c34-45f6e1af8ed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bca25d2-d6ef-4cba-a691-0bb6c574c84a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A358F9-DE74-4599-BF5A-2F96508E4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E84E34-7662-4F99-9448-0DA377200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25d2-d6ef-4cba-a691-0bb6c574c84a"/>
    <ds:schemaRef ds:uri="c4c4fc4b-e989-45f7-8c34-45f6e1af8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Zambuzzi Meloni</dc:creator>
  <cp:lastModifiedBy>Natalia Zambuzzi Meloni</cp:lastModifiedBy>
  <cp:lastPrinted>2024-05-23T13:49:41Z</cp:lastPrinted>
  <dcterms:created xsi:type="dcterms:W3CDTF">2024-01-03T12:33:17Z</dcterms:created>
  <dcterms:modified xsi:type="dcterms:W3CDTF">2024-05-24T12:28:25Z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0x010100EB7C7DBE71D9ED4BA1580738D5B6AF6C</vt:lpwstr>
  </property>
</Properties>
</file>