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is.nascimento\Downloads\"/>
    </mc:Choice>
  </mc:AlternateContent>
  <xr:revisionPtr revIDLastSave="0" documentId="13_ncr:1_{13881D8E-B821-48D8-80ED-E67D0309A687}" xr6:coauthVersionLast="47" xr6:coauthVersionMax="47" xr10:uidLastSave="{00000000-0000-0000-0000-000000000000}"/>
  <bookViews>
    <workbookView xWindow="-120" yWindow="-120" windowWidth="29040" windowHeight="15840" xr2:uid="{4C66F75A-1C94-4EAF-935F-7486EAB7C3F6}"/>
  </bookViews>
  <sheets>
    <sheet name="Resultado Avaliação" sheetId="1" r:id="rId1"/>
    <sheet name="Cálculo Valor de Mercado" sheetId="2" r:id="rId2"/>
    <sheet name="Apoi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H8" i="1"/>
  <c r="H12" i="1"/>
  <c r="J12" i="1" s="1"/>
  <c r="H16" i="1"/>
  <c r="H20" i="1"/>
  <c r="H24" i="1"/>
  <c r="J24" i="1" s="1"/>
  <c r="H28" i="1"/>
  <c r="J28" i="1" s="1"/>
  <c r="H32" i="1"/>
  <c r="F32" i="2"/>
  <c r="F33" i="2"/>
  <c r="H33" i="1" s="1"/>
  <c r="F34" i="2"/>
  <c r="H34" i="1" s="1"/>
  <c r="J34" i="1" s="1"/>
  <c r="F35" i="2"/>
  <c r="H35" i="1" s="1"/>
  <c r="F7" i="2"/>
  <c r="H7" i="1" s="1"/>
  <c r="J7" i="1" s="1"/>
  <c r="F8" i="2"/>
  <c r="F9" i="2"/>
  <c r="H9" i="1" s="1"/>
  <c r="J9" i="1" s="1"/>
  <c r="F10" i="2"/>
  <c r="H10" i="1" s="1"/>
  <c r="J10" i="1" s="1"/>
  <c r="F11" i="2"/>
  <c r="H11" i="1" s="1"/>
  <c r="J11" i="1" s="1"/>
  <c r="F12" i="2"/>
  <c r="F13" i="2"/>
  <c r="H13" i="1" s="1"/>
  <c r="J13" i="1" s="1"/>
  <c r="F14" i="2"/>
  <c r="H14" i="1" s="1"/>
  <c r="F15" i="2"/>
  <c r="H15" i="1" s="1"/>
  <c r="J15" i="1" s="1"/>
  <c r="F16" i="2"/>
  <c r="F17" i="2"/>
  <c r="H17" i="1" s="1"/>
  <c r="F18" i="2"/>
  <c r="H18" i="1" s="1"/>
  <c r="F19" i="2"/>
  <c r="H19" i="1" s="1"/>
  <c r="F20" i="2"/>
  <c r="F21" i="2"/>
  <c r="H21" i="1" s="1"/>
  <c r="J21" i="1" s="1"/>
  <c r="F22" i="2"/>
  <c r="H22" i="1" s="1"/>
  <c r="F23" i="2"/>
  <c r="H23" i="1" s="1"/>
  <c r="J23" i="1" s="1"/>
  <c r="F24" i="2"/>
  <c r="F25" i="2"/>
  <c r="H25" i="1" s="1"/>
  <c r="J25" i="1" s="1"/>
  <c r="F26" i="2"/>
  <c r="H26" i="1" s="1"/>
  <c r="F27" i="2"/>
  <c r="H27" i="1" s="1"/>
  <c r="F28" i="2"/>
  <c r="F29" i="2"/>
  <c r="H29" i="1" s="1"/>
  <c r="J29" i="1" s="1"/>
  <c r="F30" i="2"/>
  <c r="H30" i="1" s="1"/>
  <c r="J30" i="1" s="1"/>
  <c r="F31" i="2"/>
  <c r="H31" i="1" s="1"/>
  <c r="J31" i="1" s="1"/>
  <c r="F6" i="2"/>
  <c r="H6" i="1" s="1"/>
  <c r="J6" i="1" s="1"/>
  <c r="J33" i="1" l="1"/>
  <c r="J8" i="1"/>
  <c r="J20" i="1"/>
  <c r="J35" i="1"/>
  <c r="J32" i="1"/>
  <c r="J16" i="1"/>
  <c r="J22" i="1"/>
  <c r="J26" i="1"/>
  <c r="J18" i="1"/>
  <c r="J14" i="1"/>
  <c r="J17" i="1"/>
  <c r="J27" i="1"/>
  <c r="J19" i="1"/>
</calcChain>
</file>

<file path=xl/sharedStrings.xml><?xml version="1.0" encoding="utf-8"?>
<sst xmlns="http://schemas.openxmlformats.org/spreadsheetml/2006/main" count="61" uniqueCount="25">
  <si>
    <t>NORMA DE AVALIAÇÃO E CLASSIFICAÇÃO DE BENS EBSERH</t>
  </si>
  <si>
    <t>Nº de patrimônio</t>
  </si>
  <si>
    <t>Descrição do Bem</t>
  </si>
  <si>
    <t>Código Conta Contábil</t>
  </si>
  <si>
    <t>Descrição Conta Contábil</t>
  </si>
  <si>
    <t>Estado de Conservação</t>
  </si>
  <si>
    <t>Valor de Mercado</t>
  </si>
  <si>
    <t>Nº Item</t>
  </si>
  <si>
    <t>PreçoPesquisa1</t>
  </si>
  <si>
    <t>PreçoPesquisa2</t>
  </si>
  <si>
    <t>PreçoPesquisa3</t>
  </si>
  <si>
    <t>Cód. Identificação Pesquisa</t>
  </si>
  <si>
    <t>Média</t>
  </si>
  <si>
    <t>Taxa Redução</t>
  </si>
  <si>
    <t>Tabela Apoio</t>
  </si>
  <si>
    <t>NOVO</t>
  </si>
  <si>
    <t>BOM</t>
  </si>
  <si>
    <t>REGULAR</t>
  </si>
  <si>
    <t>RUIM</t>
  </si>
  <si>
    <t>Valor final Avaliação</t>
  </si>
  <si>
    <t>EQUIPAMENTOS DE PROCESSAMENTO DE DADOS</t>
  </si>
  <si>
    <t>COMPUTADOR</t>
  </si>
  <si>
    <t>ANEXO IV - PLANILHA DE AVALIAÇÃO DE BENS</t>
  </si>
  <si>
    <t>*poderá ser utilizado outra fómula para cálculo do valor de mercado, como mediana, média saneada, de acordo com as amostras de preços e avaliação da Comissão, devendo ser apresentado no relatório de avaliação a forma de cálculo trabalhada</t>
  </si>
  <si>
    <t>NORMA DE AVALIAÇÃO E CLASSIFICAÇÃO DE BENS EBSERH 1ª edição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</si>
</sst>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1" fillId="2" borderId="0" xfId="0" applyFont="1" applyFill="1"/>
    <xf numFmtId="0" fontId="4" fillId="2" borderId="0" xfId="0" applyFont="1" applyFill="1"/>
    <xf numFmtId="44" fontId="0" fillId="0" borderId="0" xfId="0" applyNumberForma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8">
    <dxf>
      <numFmt numFmtId="13" formatCode="0%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4" formatCode="_-&quot;R$&quot;\ * #,##0.00_-;\-&quot;R$&quot;\ * #,##0.00_-;_-&quot;R$&quot;\ * &quot;-&quot;??_-;_-@_-"/>
    </dxf>
    <dxf>
      <numFmt numFmtId="14" formatCode="0.00%"/>
    </dxf>
    <dxf>
      <numFmt numFmtId="34" formatCode="_-&quot;R$&quot;\ * #,##0.00_-;\-&quot;R$&quot;\ * #,##0.00_-;_-&quot;R$&quot;\ * &quot;-&quot;??_-;_-@_-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571176</xdr:colOff>
      <xdr:row>0</xdr:row>
      <xdr:rowOff>190500</xdr:rowOff>
    </xdr:from>
    <xdr:to>
      <xdr:col>3</xdr:col>
      <xdr:colOff>619124</xdr:colOff>
      <xdr:row>0</xdr:row>
      <xdr:rowOff>904875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952128-8D8F-9FBD-266A-FF904B017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176" y="190500"/>
          <a:ext cx="2591123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19050</xdr:rowOff>
    </xdr:from>
    <xdr:to>
      <xdr:col>3</xdr:col>
      <xdr:colOff>600398</xdr:colOff>
      <xdr:row>0</xdr:row>
      <xdr:rowOff>733425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5CD6914-6C70-43B3-BA92-21321C36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2591123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0</xdr:row>
      <xdr:rowOff>0</xdr:rowOff>
    </xdr:from>
    <xdr:to>
      <xdr:col>2</xdr:col>
      <xdr:colOff>990923</xdr:colOff>
      <xdr:row>0</xdr:row>
      <xdr:rowOff>714375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AEB7711-4FEB-4C95-97FA-497C32267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0"/>
          <a:ext cx="2591123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572903-C6EB-41D9-A1AB-EC984F54B87C}" name="Tabela2" displayName="Tabela2" ref="B5:J35" totalsRowShown="0">
  <autoFilter ref="B5:J35" xr:uid="{CF572903-C6EB-41D9-A1AB-EC984F54B87C}"/>
  <tableColumns count="9">
    <tableColumn id="1" xr3:uid="{832F4E83-8A80-4B70-938A-F1FC5EAF64B7}" name="Nº Item" dataDxfId="7"/>
    <tableColumn id="2" xr3:uid="{83144A20-1EAB-40F7-9163-2510B72D0846}" name="Nº de patrimônio"/>
    <tableColumn id="3" xr3:uid="{03C4E5B5-8EC8-4F7B-B0BA-0E69A338960A}" name="Descrição do Bem"/>
    <tableColumn id="4" xr3:uid="{FE777221-0518-4EF9-AFA2-86FEA9C718DB}" name="Código Conta Contábil"/>
    <tableColumn id="5" xr3:uid="{656D3F3C-1107-4AB9-B63E-D6F74EEB1935}" name="Descrição Conta Contábil"/>
    <tableColumn id="6" xr3:uid="{80F868DA-BE04-407E-850F-C88CF3458320}" name="Estado de Conservação"/>
    <tableColumn id="7" xr3:uid="{8B06E237-7ACB-40A2-AA57-375990ADEABF}" name="Valor de Mercado" dataDxfId="6">
      <calculatedColumnFormula>VLOOKUP(Tabela2[[#This Row],[Nº Item]],Tabela3[#All],5,FALSE)</calculatedColumnFormula>
    </tableColumn>
    <tableColumn id="8" xr3:uid="{565C13DA-611F-49A4-B45A-41BCC2B546BC}" name="Taxa Redução" dataDxfId="5">
      <calculatedColumnFormula>VLOOKUP(Tabela2[[#This Row],[Estado de Conservação]],Tabela1[#All],2,FALSE)</calculatedColumnFormula>
    </tableColumn>
    <tableColumn id="9" xr3:uid="{A8FACB20-9CA5-494B-B1A6-068672BEC69E}" name="Valor final Avaliação" dataDxfId="4">
      <calculatedColumnFormula>Tabela2[[#This Row],[Valor de Mercado]]-(Tabela2[[#This Row],[Taxa Redução]]*Tabela2[[#This Row],[Valor de Mercado]])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01096A-023F-4188-885E-13934312C29B}" name="Tabela3" displayName="Tabela3" ref="B5:G35" totalsRowShown="0" headerRowDxfId="3">
  <autoFilter ref="B5:G35" xr:uid="{1601096A-023F-4188-885E-13934312C29B}"/>
  <tableColumns count="6">
    <tableColumn id="1" xr3:uid="{9E405F2E-2D4B-423D-8000-CFC19C9CCB50}" name="Nº Item" dataDxfId="2"/>
    <tableColumn id="2" xr3:uid="{DC2FDF66-6B42-4D6E-BF40-76784945859A}" name="PreçoPesquisa1"/>
    <tableColumn id="3" xr3:uid="{C2E9399C-8FD5-442C-88D2-69593B4FF78C}" name="PreçoPesquisa2"/>
    <tableColumn id="4" xr3:uid="{CF1370D2-EE02-4686-844B-0DBE3E8B511D}" name="PreçoPesquisa3"/>
    <tableColumn id="5" xr3:uid="{6604792C-27A1-482F-BBC7-12AFE2717BB1}" name="Média"/>
    <tableColumn id="6" xr3:uid="{75934CD5-A249-47C5-BB22-EA000EACF815}" name="Cód. Identificação Pesquis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4DEA76-EF97-4F87-AAE0-1A478F87EE91}" name="Tabela1" displayName="Tabela1" ref="B7:C11" totalsRowShown="0" headerRowDxfId="1">
  <autoFilter ref="B7:C11" xr:uid="{584DEA76-EF97-4F87-AAE0-1A478F87EE91}"/>
  <sortState xmlns:xlrd2="http://schemas.microsoft.com/office/spreadsheetml/2017/richdata2" ref="B8:C11">
    <sortCondition ref="B7:B11"/>
  </sortState>
  <tableColumns count="2">
    <tableColumn id="1" xr3:uid="{FC9F71DC-64FD-4370-A0E0-11D9CD09363A}" name="Estado de Conservação"/>
    <tableColumn id="2" xr3:uid="{2F81F81E-EB9B-41D4-8F19-EA557E1A207F}" name="Taxa Reduçã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C3BA3-8138-412E-9592-52020428F7DF}">
  <dimension ref="B1:J35"/>
  <sheetViews>
    <sheetView showGridLines="0" tabSelected="1" zoomScaleNormal="100" workbookViewId="0">
      <selection activeCell="O36" sqref="O36"/>
    </sheetView>
  </sheetViews>
  <sheetFormatPr defaultRowHeight="15" x14ac:dyDescent="0.25"/>
  <cols>
    <col min="2" max="2" width="10.140625" customWidth="1"/>
    <col min="3" max="3" width="18.85546875" bestFit="1" customWidth="1"/>
    <col min="4" max="4" width="19" bestFit="1" customWidth="1"/>
    <col min="5" max="5" width="23.140625" bestFit="1" customWidth="1"/>
    <col min="6" max="6" width="44.7109375" bestFit="1" customWidth="1"/>
    <col min="7" max="7" width="23.28515625" customWidth="1"/>
    <col min="8" max="8" width="18.85546875" customWidth="1"/>
    <col min="9" max="9" width="15.140625" customWidth="1"/>
    <col min="10" max="10" width="21.140625" customWidth="1"/>
  </cols>
  <sheetData>
    <row r="1" spans="2:10" ht="80.25" customHeight="1" x14ac:dyDescent="0.25"/>
    <row r="2" spans="2:10" x14ac:dyDescent="0.25">
      <c r="B2" s="6" t="s">
        <v>24</v>
      </c>
      <c r="C2" s="6"/>
      <c r="D2" s="7"/>
      <c r="E2" s="7"/>
      <c r="F2" s="7"/>
      <c r="G2" s="7"/>
      <c r="H2" s="7"/>
      <c r="I2" s="7"/>
      <c r="J2" s="7"/>
    </row>
    <row r="3" spans="2:10" x14ac:dyDescent="0.25">
      <c r="B3" s="6" t="s">
        <v>22</v>
      </c>
      <c r="C3" s="6"/>
      <c r="D3" s="7"/>
      <c r="E3" s="7"/>
      <c r="F3" s="7"/>
      <c r="G3" s="7"/>
      <c r="H3" s="7"/>
      <c r="I3" s="7"/>
      <c r="J3" s="7"/>
    </row>
    <row r="5" spans="2:10" x14ac:dyDescent="0.25">
      <c r="B5" t="s">
        <v>7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13</v>
      </c>
      <c r="J5" t="s">
        <v>19</v>
      </c>
    </row>
    <row r="6" spans="2:10" x14ac:dyDescent="0.25">
      <c r="B6" s="2">
        <v>1</v>
      </c>
      <c r="C6" s="9">
        <v>7808020</v>
      </c>
      <c r="D6" s="9" t="s">
        <v>21</v>
      </c>
      <c r="E6" s="9">
        <v>123110201</v>
      </c>
      <c r="F6" s="9" t="s">
        <v>20</v>
      </c>
      <c r="G6" t="s">
        <v>15</v>
      </c>
      <c r="H6" s="8">
        <f>VLOOKUP(Tabela2[[#This Row],[Nº Item]],Tabela3[#All],5,FALSE)</f>
        <v>1500</v>
      </c>
      <c r="I6" s="5">
        <f>VLOOKUP(Tabela2[[#This Row],[Estado de Conservação]],Tabela1[#All],2,FALSE)</f>
        <v>0.2</v>
      </c>
      <c r="J6" s="8">
        <f>Tabela2[[#This Row],[Valor de Mercado]]-(Tabela2[[#This Row],[Taxa Redução]]*Tabela2[[#This Row],[Valor de Mercado]])</f>
        <v>1200</v>
      </c>
    </row>
    <row r="7" spans="2:10" x14ac:dyDescent="0.25">
      <c r="B7" s="2">
        <v>2</v>
      </c>
      <c r="G7" t="s">
        <v>16</v>
      </c>
      <c r="H7" s="8">
        <f>VLOOKUP(Tabela2[[#This Row],[Nº Item]],Tabela3[#All],5,FALSE)</f>
        <v>1500</v>
      </c>
      <c r="I7" s="5">
        <f>VLOOKUP(Tabela2[[#This Row],[Estado de Conservação]],Tabela1[#All],2,FALSE)</f>
        <v>0.4</v>
      </c>
      <c r="J7" s="8">
        <f>Tabela2[[#This Row],[Valor de Mercado]]-(Tabela2[[#This Row],[Taxa Redução]]*Tabela2[[#This Row],[Valor de Mercado]])</f>
        <v>900</v>
      </c>
    </row>
    <row r="8" spans="2:10" x14ac:dyDescent="0.25">
      <c r="B8" s="2">
        <v>3</v>
      </c>
      <c r="G8" t="s">
        <v>17</v>
      </c>
      <c r="H8" s="8">
        <f>VLOOKUP(Tabela2[[#This Row],[Nº Item]],Tabela3[#All],5,FALSE)</f>
        <v>1500</v>
      </c>
      <c r="I8" s="5">
        <f>VLOOKUP(Tabela2[[#This Row],[Estado de Conservação]],Tabela1[#All],2,FALSE)</f>
        <v>0.6</v>
      </c>
      <c r="J8" s="8">
        <f>Tabela2[[#This Row],[Valor de Mercado]]-(Tabela2[[#This Row],[Taxa Redução]]*Tabela2[[#This Row],[Valor de Mercado]])</f>
        <v>600</v>
      </c>
    </row>
    <row r="9" spans="2:10" x14ac:dyDescent="0.25">
      <c r="B9" s="2">
        <v>4</v>
      </c>
      <c r="G9" t="s">
        <v>18</v>
      </c>
      <c r="H9" s="8">
        <f>VLOOKUP(Tabela2[[#This Row],[Nº Item]],Tabela3[#All],5,FALSE)</f>
        <v>1500</v>
      </c>
      <c r="I9" s="5">
        <f>VLOOKUP(Tabela2[[#This Row],[Estado de Conservação]],Tabela1[#All],2,FALSE)</f>
        <v>0.8</v>
      </c>
      <c r="J9" s="8">
        <f>Tabela2[[#This Row],[Valor de Mercado]]-(Tabela2[[#This Row],[Taxa Redução]]*Tabela2[[#This Row],[Valor de Mercado]])</f>
        <v>300</v>
      </c>
    </row>
    <row r="10" spans="2:10" x14ac:dyDescent="0.25">
      <c r="B10" s="2">
        <v>5</v>
      </c>
      <c r="G10" t="s">
        <v>18</v>
      </c>
      <c r="H10" s="8">
        <f>VLOOKUP(Tabela2[[#This Row],[Nº Item]],Tabela3[#All],5,FALSE)</f>
        <v>1500</v>
      </c>
      <c r="I10" s="5">
        <f>VLOOKUP(Tabela2[[#This Row],[Estado de Conservação]],Tabela1[#All],2,FALSE)</f>
        <v>0.8</v>
      </c>
      <c r="J10" s="8">
        <f>Tabela2[[#This Row],[Valor de Mercado]]-(Tabela2[[#This Row],[Taxa Redução]]*Tabela2[[#This Row],[Valor de Mercado]])</f>
        <v>300</v>
      </c>
    </row>
    <row r="11" spans="2:10" x14ac:dyDescent="0.25">
      <c r="B11" s="2">
        <v>6</v>
      </c>
      <c r="G11" t="s">
        <v>18</v>
      </c>
      <c r="H11" s="8">
        <f>VLOOKUP(Tabela2[[#This Row],[Nº Item]],Tabela3[#All],5,FALSE)</f>
        <v>1500</v>
      </c>
      <c r="I11" s="5">
        <f>VLOOKUP(Tabela2[[#This Row],[Estado de Conservação]],Tabela1[#All],2,FALSE)</f>
        <v>0.8</v>
      </c>
      <c r="J11" s="8">
        <f>Tabela2[[#This Row],[Valor de Mercado]]-(Tabela2[[#This Row],[Taxa Redução]]*Tabela2[[#This Row],[Valor de Mercado]])</f>
        <v>300</v>
      </c>
    </row>
    <row r="12" spans="2:10" x14ac:dyDescent="0.25">
      <c r="B12" s="2">
        <v>7</v>
      </c>
      <c r="G12" t="s">
        <v>18</v>
      </c>
      <c r="H12" s="8">
        <f>VLOOKUP(Tabela2[[#This Row],[Nº Item]],Tabela3[#All],5,FALSE)</f>
        <v>1500</v>
      </c>
      <c r="I12" s="5">
        <f>VLOOKUP(Tabela2[[#This Row],[Estado de Conservação]],Tabela1[#All],2,FALSE)</f>
        <v>0.8</v>
      </c>
      <c r="J12" s="8">
        <f>Tabela2[[#This Row],[Valor de Mercado]]-(Tabela2[[#This Row],[Taxa Redução]]*Tabela2[[#This Row],[Valor de Mercado]])</f>
        <v>300</v>
      </c>
    </row>
    <row r="13" spans="2:10" x14ac:dyDescent="0.25">
      <c r="B13" s="2">
        <v>8</v>
      </c>
      <c r="G13" t="s">
        <v>18</v>
      </c>
      <c r="H13" s="8">
        <f>VLOOKUP(Tabela2[[#This Row],[Nº Item]],Tabela3[#All],5,FALSE)</f>
        <v>1500</v>
      </c>
      <c r="I13" s="5">
        <f>VLOOKUP(Tabela2[[#This Row],[Estado de Conservação]],Tabela1[#All],2,FALSE)</f>
        <v>0.8</v>
      </c>
      <c r="J13" s="8">
        <f>Tabela2[[#This Row],[Valor de Mercado]]-(Tabela2[[#This Row],[Taxa Redução]]*Tabela2[[#This Row],[Valor de Mercado]])</f>
        <v>300</v>
      </c>
    </row>
    <row r="14" spans="2:10" x14ac:dyDescent="0.25">
      <c r="B14" s="2">
        <v>9</v>
      </c>
      <c r="G14" t="s">
        <v>15</v>
      </c>
      <c r="H14" s="8">
        <f>VLOOKUP(Tabela2[[#This Row],[Nº Item]],Tabela3[#All],5,FALSE)</f>
        <v>1500</v>
      </c>
      <c r="I14" s="5">
        <f>VLOOKUP(Tabela2[[#This Row],[Estado de Conservação]],Tabela1[#All],2,FALSE)</f>
        <v>0.2</v>
      </c>
      <c r="J14" s="8">
        <f>Tabela2[[#This Row],[Valor de Mercado]]-(Tabela2[[#This Row],[Taxa Redução]]*Tabela2[[#This Row],[Valor de Mercado]])</f>
        <v>1200</v>
      </c>
    </row>
    <row r="15" spans="2:10" x14ac:dyDescent="0.25">
      <c r="B15" s="2">
        <v>10</v>
      </c>
      <c r="G15" t="s">
        <v>18</v>
      </c>
      <c r="H15" s="8">
        <f>VLOOKUP(Tabela2[[#This Row],[Nº Item]],Tabela3[#All],5,FALSE)</f>
        <v>1500</v>
      </c>
      <c r="I15" s="5">
        <f>VLOOKUP(Tabela2[[#This Row],[Estado de Conservação]],Tabela1[#All],2,FALSE)</f>
        <v>0.8</v>
      </c>
      <c r="J15" s="8">
        <f>Tabela2[[#This Row],[Valor de Mercado]]-(Tabela2[[#This Row],[Taxa Redução]]*Tabela2[[#This Row],[Valor de Mercado]])</f>
        <v>300</v>
      </c>
    </row>
    <row r="16" spans="2:10" x14ac:dyDescent="0.25">
      <c r="B16" s="2">
        <v>11</v>
      </c>
      <c r="G16" t="s">
        <v>18</v>
      </c>
      <c r="H16" s="8">
        <f>VLOOKUP(Tabela2[[#This Row],[Nº Item]],Tabela3[#All],5,FALSE)</f>
        <v>1500</v>
      </c>
      <c r="I16" s="5">
        <f>VLOOKUP(Tabela2[[#This Row],[Estado de Conservação]],Tabela1[#All],2,FALSE)</f>
        <v>0.8</v>
      </c>
      <c r="J16" s="8">
        <f>Tabela2[[#This Row],[Valor de Mercado]]-(Tabela2[[#This Row],[Taxa Redução]]*Tabela2[[#This Row],[Valor de Mercado]])</f>
        <v>300</v>
      </c>
    </row>
    <row r="17" spans="2:10" x14ac:dyDescent="0.25">
      <c r="B17" s="2">
        <v>12</v>
      </c>
      <c r="G17" t="s">
        <v>18</v>
      </c>
      <c r="H17" s="8">
        <f>VLOOKUP(Tabela2[[#This Row],[Nº Item]],Tabela3[#All],5,FALSE)</f>
        <v>1500</v>
      </c>
      <c r="I17" s="5">
        <f>VLOOKUP(Tabela2[[#This Row],[Estado de Conservação]],Tabela1[#All],2,FALSE)</f>
        <v>0.8</v>
      </c>
      <c r="J17" s="8">
        <f>Tabela2[[#This Row],[Valor de Mercado]]-(Tabela2[[#This Row],[Taxa Redução]]*Tabela2[[#This Row],[Valor de Mercado]])</f>
        <v>300</v>
      </c>
    </row>
    <row r="18" spans="2:10" x14ac:dyDescent="0.25">
      <c r="B18" s="2">
        <v>13</v>
      </c>
      <c r="G18" t="s">
        <v>18</v>
      </c>
      <c r="H18" s="8">
        <f>VLOOKUP(Tabela2[[#This Row],[Nº Item]],Tabela3[#All],5,FALSE)</f>
        <v>1500</v>
      </c>
      <c r="I18" s="5">
        <f>VLOOKUP(Tabela2[[#This Row],[Estado de Conservação]],Tabela1[#All],2,FALSE)</f>
        <v>0.8</v>
      </c>
      <c r="J18" s="8">
        <f>Tabela2[[#This Row],[Valor de Mercado]]-(Tabela2[[#This Row],[Taxa Redução]]*Tabela2[[#This Row],[Valor de Mercado]])</f>
        <v>300</v>
      </c>
    </row>
    <row r="19" spans="2:10" x14ac:dyDescent="0.25">
      <c r="B19" s="2">
        <v>14</v>
      </c>
      <c r="G19" t="s">
        <v>15</v>
      </c>
      <c r="H19" s="8">
        <f>VLOOKUP(Tabela2[[#This Row],[Nº Item]],Tabela3[#All],5,FALSE)</f>
        <v>1500</v>
      </c>
      <c r="I19" s="5">
        <f>VLOOKUP(Tabela2[[#This Row],[Estado de Conservação]],Tabela1[#All],2,FALSE)</f>
        <v>0.2</v>
      </c>
      <c r="J19" s="8">
        <f>Tabela2[[#This Row],[Valor de Mercado]]-(Tabela2[[#This Row],[Taxa Redução]]*Tabela2[[#This Row],[Valor de Mercado]])</f>
        <v>1200</v>
      </c>
    </row>
    <row r="20" spans="2:10" x14ac:dyDescent="0.25">
      <c r="B20" s="2">
        <v>15</v>
      </c>
      <c r="G20" t="s">
        <v>18</v>
      </c>
      <c r="H20" s="8">
        <f>VLOOKUP(Tabela2[[#This Row],[Nº Item]],Tabela3[#All],5,FALSE)</f>
        <v>1500</v>
      </c>
      <c r="I20" s="5">
        <f>VLOOKUP(Tabela2[[#This Row],[Estado de Conservação]],Tabela1[#All],2,FALSE)</f>
        <v>0.8</v>
      </c>
      <c r="J20" s="8">
        <f>Tabela2[[#This Row],[Valor de Mercado]]-(Tabela2[[#This Row],[Taxa Redução]]*Tabela2[[#This Row],[Valor de Mercado]])</f>
        <v>300</v>
      </c>
    </row>
    <row r="21" spans="2:10" x14ac:dyDescent="0.25">
      <c r="B21" s="2">
        <v>16</v>
      </c>
      <c r="G21" t="s">
        <v>18</v>
      </c>
      <c r="H21" s="8">
        <f>VLOOKUP(Tabela2[[#This Row],[Nº Item]],Tabela3[#All],5,FALSE)</f>
        <v>1500</v>
      </c>
      <c r="I21" s="5">
        <f>VLOOKUP(Tabela2[[#This Row],[Estado de Conservação]],Tabela1[#All],2,FALSE)</f>
        <v>0.8</v>
      </c>
      <c r="J21" s="8">
        <f>Tabela2[[#This Row],[Valor de Mercado]]-(Tabela2[[#This Row],[Taxa Redução]]*Tabela2[[#This Row],[Valor de Mercado]])</f>
        <v>300</v>
      </c>
    </row>
    <row r="22" spans="2:10" x14ac:dyDescent="0.25">
      <c r="B22" s="2">
        <v>17</v>
      </c>
      <c r="G22" t="s">
        <v>18</v>
      </c>
      <c r="H22" s="8">
        <f>VLOOKUP(Tabela2[[#This Row],[Nº Item]],Tabela3[#All],5,FALSE)</f>
        <v>1500</v>
      </c>
      <c r="I22" s="5">
        <f>VLOOKUP(Tabela2[[#This Row],[Estado de Conservação]],Tabela1[#All],2,FALSE)</f>
        <v>0.8</v>
      </c>
      <c r="J22" s="8">
        <f>Tabela2[[#This Row],[Valor de Mercado]]-(Tabela2[[#This Row],[Taxa Redução]]*Tabela2[[#This Row],[Valor de Mercado]])</f>
        <v>300</v>
      </c>
    </row>
    <row r="23" spans="2:10" x14ac:dyDescent="0.25">
      <c r="B23" s="2">
        <v>18</v>
      </c>
      <c r="G23" t="s">
        <v>18</v>
      </c>
      <c r="H23" s="8">
        <f>VLOOKUP(Tabela2[[#This Row],[Nº Item]],Tabela3[#All],5,FALSE)</f>
        <v>1500</v>
      </c>
      <c r="I23" s="5">
        <f>VLOOKUP(Tabela2[[#This Row],[Estado de Conservação]],Tabela1[#All],2,FALSE)</f>
        <v>0.8</v>
      </c>
      <c r="J23" s="8">
        <f>Tabela2[[#This Row],[Valor de Mercado]]-(Tabela2[[#This Row],[Taxa Redução]]*Tabela2[[#This Row],[Valor de Mercado]])</f>
        <v>300</v>
      </c>
    </row>
    <row r="24" spans="2:10" x14ac:dyDescent="0.25">
      <c r="B24" s="2">
        <v>19</v>
      </c>
      <c r="G24" t="s">
        <v>18</v>
      </c>
      <c r="H24" s="8">
        <f>VLOOKUP(Tabela2[[#This Row],[Nº Item]],Tabela3[#All],5,FALSE)</f>
        <v>1500</v>
      </c>
      <c r="I24" s="5">
        <f>VLOOKUP(Tabela2[[#This Row],[Estado de Conservação]],Tabela1[#All],2,FALSE)</f>
        <v>0.8</v>
      </c>
      <c r="J24" s="8">
        <f>Tabela2[[#This Row],[Valor de Mercado]]-(Tabela2[[#This Row],[Taxa Redução]]*Tabela2[[#This Row],[Valor de Mercado]])</f>
        <v>300</v>
      </c>
    </row>
    <row r="25" spans="2:10" x14ac:dyDescent="0.25">
      <c r="B25" s="2">
        <v>20</v>
      </c>
      <c r="G25" t="s">
        <v>18</v>
      </c>
      <c r="H25" s="8">
        <f>VLOOKUP(Tabela2[[#This Row],[Nº Item]],Tabela3[#All],5,FALSE)</f>
        <v>1500</v>
      </c>
      <c r="I25" s="5">
        <f>VLOOKUP(Tabela2[[#This Row],[Estado de Conservação]],Tabela1[#All],2,FALSE)</f>
        <v>0.8</v>
      </c>
      <c r="J25" s="8">
        <f>Tabela2[[#This Row],[Valor de Mercado]]-(Tabela2[[#This Row],[Taxa Redução]]*Tabela2[[#This Row],[Valor de Mercado]])</f>
        <v>300</v>
      </c>
    </row>
    <row r="26" spans="2:10" x14ac:dyDescent="0.25">
      <c r="B26" s="2">
        <v>21</v>
      </c>
      <c r="G26" t="s">
        <v>18</v>
      </c>
      <c r="H26" s="8">
        <f>VLOOKUP(Tabela2[[#This Row],[Nº Item]],Tabela3[#All],5,FALSE)</f>
        <v>1500</v>
      </c>
      <c r="I26" s="5">
        <f>VLOOKUP(Tabela2[[#This Row],[Estado de Conservação]],Tabela1[#All],2,FALSE)</f>
        <v>0.8</v>
      </c>
      <c r="J26" s="8">
        <f>Tabela2[[#This Row],[Valor de Mercado]]-(Tabela2[[#This Row],[Taxa Redução]]*Tabela2[[#This Row],[Valor de Mercado]])</f>
        <v>300</v>
      </c>
    </row>
    <row r="27" spans="2:10" x14ac:dyDescent="0.25">
      <c r="B27" s="2">
        <v>22</v>
      </c>
      <c r="G27" t="s">
        <v>17</v>
      </c>
      <c r="H27" s="8">
        <f>VLOOKUP(Tabela2[[#This Row],[Nº Item]],Tabela3[#All],5,FALSE)</f>
        <v>1500</v>
      </c>
      <c r="I27" s="5">
        <f>VLOOKUP(Tabela2[[#This Row],[Estado de Conservação]],Tabela1[#All],2,FALSE)</f>
        <v>0.6</v>
      </c>
      <c r="J27" s="8">
        <f>Tabela2[[#This Row],[Valor de Mercado]]-(Tabela2[[#This Row],[Taxa Redução]]*Tabela2[[#This Row],[Valor de Mercado]])</f>
        <v>600</v>
      </c>
    </row>
    <row r="28" spans="2:10" x14ac:dyDescent="0.25">
      <c r="B28" s="2">
        <v>23</v>
      </c>
      <c r="G28" t="s">
        <v>18</v>
      </c>
      <c r="H28" s="8">
        <f>VLOOKUP(Tabela2[[#This Row],[Nº Item]],Tabela3[#All],5,FALSE)</f>
        <v>1500</v>
      </c>
      <c r="I28" s="5">
        <f>VLOOKUP(Tabela2[[#This Row],[Estado de Conservação]],Tabela1[#All],2,FALSE)</f>
        <v>0.8</v>
      </c>
      <c r="J28" s="8">
        <f>Tabela2[[#This Row],[Valor de Mercado]]-(Tabela2[[#This Row],[Taxa Redução]]*Tabela2[[#This Row],[Valor de Mercado]])</f>
        <v>300</v>
      </c>
    </row>
    <row r="29" spans="2:10" x14ac:dyDescent="0.25">
      <c r="B29" s="2">
        <v>24</v>
      </c>
      <c r="G29" t="s">
        <v>18</v>
      </c>
      <c r="H29" s="8">
        <f>VLOOKUP(Tabela2[[#This Row],[Nº Item]],Tabela3[#All],5,FALSE)</f>
        <v>1500</v>
      </c>
      <c r="I29" s="5">
        <f>VLOOKUP(Tabela2[[#This Row],[Estado de Conservação]],Tabela1[#All],2,FALSE)</f>
        <v>0.8</v>
      </c>
      <c r="J29" s="8">
        <f>Tabela2[[#This Row],[Valor de Mercado]]-(Tabela2[[#This Row],[Taxa Redução]]*Tabela2[[#This Row],[Valor de Mercado]])</f>
        <v>300</v>
      </c>
    </row>
    <row r="30" spans="2:10" x14ac:dyDescent="0.25">
      <c r="B30" s="2">
        <v>25</v>
      </c>
      <c r="G30" t="s">
        <v>18</v>
      </c>
      <c r="H30" s="8">
        <f>VLOOKUP(Tabela2[[#This Row],[Nº Item]],Tabela3[#All],5,FALSE)</f>
        <v>1500</v>
      </c>
      <c r="I30" s="5">
        <f>VLOOKUP(Tabela2[[#This Row],[Estado de Conservação]],Tabela1[#All],2,FALSE)</f>
        <v>0.8</v>
      </c>
      <c r="J30" s="8">
        <f>Tabela2[[#This Row],[Valor de Mercado]]-(Tabela2[[#This Row],[Taxa Redução]]*Tabela2[[#This Row],[Valor de Mercado]])</f>
        <v>300</v>
      </c>
    </row>
    <row r="31" spans="2:10" x14ac:dyDescent="0.25">
      <c r="B31" s="2">
        <v>26</v>
      </c>
      <c r="G31" t="s">
        <v>18</v>
      </c>
      <c r="H31" s="8">
        <f>VLOOKUP(Tabela2[[#This Row],[Nº Item]],Tabela3[#All],5,FALSE)</f>
        <v>1500</v>
      </c>
      <c r="I31" s="5">
        <f>VLOOKUP(Tabela2[[#This Row],[Estado de Conservação]],Tabela1[#All],2,FALSE)</f>
        <v>0.8</v>
      </c>
      <c r="J31" s="8">
        <f>Tabela2[[#This Row],[Valor de Mercado]]-(Tabela2[[#This Row],[Taxa Redução]]*Tabela2[[#This Row],[Valor de Mercado]])</f>
        <v>300</v>
      </c>
    </row>
    <row r="32" spans="2:10" x14ac:dyDescent="0.25">
      <c r="B32" s="2">
        <v>27</v>
      </c>
      <c r="G32" t="s">
        <v>18</v>
      </c>
      <c r="H32" s="8">
        <f>VLOOKUP(Tabela2[[#This Row],[Nº Item]],Tabela3[#All],5,FALSE)</f>
        <v>1500</v>
      </c>
      <c r="I32" s="5">
        <f>VLOOKUP(Tabela2[[#This Row],[Estado de Conservação]],Tabela1[#All],2,FALSE)</f>
        <v>0.8</v>
      </c>
      <c r="J32" s="8">
        <f>Tabela2[[#This Row],[Valor de Mercado]]-(Tabela2[[#This Row],[Taxa Redução]]*Tabela2[[#This Row],[Valor de Mercado]])</f>
        <v>300</v>
      </c>
    </row>
    <row r="33" spans="2:10" x14ac:dyDescent="0.25">
      <c r="B33" s="2">
        <v>28</v>
      </c>
      <c r="G33" t="s">
        <v>18</v>
      </c>
      <c r="H33" s="8">
        <f>VLOOKUP(Tabela2[[#This Row],[Nº Item]],Tabela3[#All],5,FALSE)</f>
        <v>1500</v>
      </c>
      <c r="I33" s="5">
        <f>VLOOKUP(Tabela2[[#This Row],[Estado de Conservação]],Tabela1[#All],2,FALSE)</f>
        <v>0.8</v>
      </c>
      <c r="J33" s="8">
        <f>Tabela2[[#This Row],[Valor de Mercado]]-(Tabela2[[#This Row],[Taxa Redução]]*Tabela2[[#This Row],[Valor de Mercado]])</f>
        <v>300</v>
      </c>
    </row>
    <row r="34" spans="2:10" x14ac:dyDescent="0.25">
      <c r="B34" s="2">
        <v>29</v>
      </c>
      <c r="G34" t="s">
        <v>18</v>
      </c>
      <c r="H34" s="8">
        <f>VLOOKUP(Tabela2[[#This Row],[Nº Item]],Tabela3[#All],5,FALSE)</f>
        <v>1500</v>
      </c>
      <c r="I34" s="5">
        <f>VLOOKUP(Tabela2[[#This Row],[Estado de Conservação]],Tabela1[#All],2,FALSE)</f>
        <v>0.8</v>
      </c>
      <c r="J34" s="8">
        <f>Tabela2[[#This Row],[Valor de Mercado]]-(Tabela2[[#This Row],[Taxa Redução]]*Tabela2[[#This Row],[Valor de Mercado]])</f>
        <v>300</v>
      </c>
    </row>
    <row r="35" spans="2:10" x14ac:dyDescent="0.25">
      <c r="B35" s="2">
        <v>30</v>
      </c>
      <c r="G35" t="s">
        <v>18</v>
      </c>
      <c r="H35" s="8">
        <f>VLOOKUP(Tabela2[[#This Row],[Nº Item]],Tabela3[#All],5,FALSE)</f>
        <v>1500</v>
      </c>
      <c r="I35" s="5">
        <f>VLOOKUP(Tabela2[[#This Row],[Estado de Conservação]],Tabela1[#All],2,FALSE)</f>
        <v>0.8</v>
      </c>
      <c r="J35" s="8">
        <f>Tabela2[[#This Row],[Valor de Mercado]]-(Tabela2[[#This Row],[Taxa Redução]]*Tabela2[[#This Row],[Valor de Mercado]])</f>
        <v>300</v>
      </c>
    </row>
  </sheetData>
  <pageMargins left="0.51181102362204722" right="0.51181102362204722" top="0.78740157480314965" bottom="0.78740157480314965" header="0.31496062992125984" footer="0.31496062992125984"/>
  <pageSetup paperSize="9" scale="45" orientation="portrait" r:id="rId1"/>
  <headerFooter>
    <oddHeader>&amp;LAnexo IV - Norma Avaliação e Classificação de Bens Ebserh</odd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9BFA79-AA36-441B-95A3-90BE0288D3D5}">
          <x14:formula1>
            <xm:f>Apoio!$B$8:$B$11</xm:f>
          </x14:formula1>
          <xm:sqref>G6:G35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3F20D-F8EA-4002-941E-D67D970F88AD}">
  <dimension ref="B1:G35"/>
  <sheetViews>
    <sheetView showGridLines="0" zoomScaleNormal="100" zoomScaleSheetLayoutView="90" workbookViewId="0">
      <selection activeCell="H1" sqref="H1"/>
    </sheetView>
  </sheetViews>
  <sheetFormatPr defaultRowHeight="15" x14ac:dyDescent="0.25"/>
  <cols>
    <col min="2" max="2" width="10.140625" customWidth="1"/>
    <col min="3" max="5" width="19.5703125" bestFit="1" customWidth="1"/>
    <col min="6" max="6" width="11.28515625" bestFit="1" customWidth="1"/>
    <col min="7" max="7" width="27.28515625" customWidth="1"/>
  </cols>
  <sheetData>
    <row r="1" spans="2:7" ht="60.75" customHeight="1" x14ac:dyDescent="0.25"/>
    <row r="2" spans="2:7" x14ac:dyDescent="0.25">
      <c r="B2" s="6" t="s">
        <v>0</v>
      </c>
      <c r="C2" s="7"/>
      <c r="D2" s="7"/>
      <c r="E2" s="7"/>
      <c r="F2" s="7"/>
      <c r="G2" s="7"/>
    </row>
    <row r="3" spans="2:7" x14ac:dyDescent="0.25">
      <c r="B3" s="6" t="s">
        <v>22</v>
      </c>
      <c r="C3" s="7"/>
      <c r="D3" s="7"/>
      <c r="E3" s="7"/>
      <c r="F3" s="7"/>
      <c r="G3" s="7"/>
    </row>
    <row r="4" spans="2:7" ht="57.75" customHeight="1" x14ac:dyDescent="0.25">
      <c r="B4" s="10" t="s">
        <v>23</v>
      </c>
      <c r="C4" s="10"/>
      <c r="D4" s="10"/>
      <c r="E4" s="10"/>
      <c r="F4" s="10"/>
      <c r="G4" s="10"/>
    </row>
    <row r="5" spans="2:7" x14ac:dyDescent="0.25">
      <c r="B5" s="2" t="s">
        <v>7</v>
      </c>
      <c r="C5" s="2" t="s">
        <v>8</v>
      </c>
      <c r="D5" s="2" t="s">
        <v>9</v>
      </c>
      <c r="E5" s="2" t="s">
        <v>10</v>
      </c>
      <c r="F5" s="2" t="s">
        <v>12</v>
      </c>
      <c r="G5" s="2" t="s">
        <v>11</v>
      </c>
    </row>
    <row r="6" spans="2:7" x14ac:dyDescent="0.25">
      <c r="B6" s="2">
        <v>1</v>
      </c>
      <c r="C6" s="3">
        <v>1200</v>
      </c>
      <c r="D6" s="3">
        <v>1500</v>
      </c>
      <c r="E6" s="3">
        <v>1800</v>
      </c>
      <c r="F6">
        <f>AVERAGE(C6:E6)</f>
        <v>1500</v>
      </c>
    </row>
    <row r="7" spans="2:7" x14ac:dyDescent="0.25">
      <c r="B7" s="2">
        <v>2</v>
      </c>
      <c r="C7" s="3">
        <v>1200</v>
      </c>
      <c r="D7" s="3">
        <v>1500</v>
      </c>
      <c r="E7" s="3">
        <v>1800</v>
      </c>
      <c r="F7">
        <f t="shared" ref="F7:F35" si="0">AVERAGE(C7:E7)</f>
        <v>1500</v>
      </c>
    </row>
    <row r="8" spans="2:7" x14ac:dyDescent="0.25">
      <c r="B8" s="2">
        <v>3</v>
      </c>
      <c r="C8" s="3">
        <v>1200</v>
      </c>
      <c r="D8" s="3">
        <v>1500</v>
      </c>
      <c r="E8" s="3">
        <v>1800</v>
      </c>
      <c r="F8">
        <f t="shared" si="0"/>
        <v>1500</v>
      </c>
    </row>
    <row r="9" spans="2:7" x14ac:dyDescent="0.25">
      <c r="B9" s="2">
        <v>4</v>
      </c>
      <c r="C9" s="3">
        <v>1200</v>
      </c>
      <c r="D9" s="3">
        <v>1500</v>
      </c>
      <c r="E9" s="3">
        <v>1800</v>
      </c>
      <c r="F9">
        <f t="shared" si="0"/>
        <v>1500</v>
      </c>
    </row>
    <row r="10" spans="2:7" x14ac:dyDescent="0.25">
      <c r="B10" s="2">
        <v>5</v>
      </c>
      <c r="C10" s="3">
        <v>1200</v>
      </c>
      <c r="D10" s="3">
        <v>1500</v>
      </c>
      <c r="E10" s="3">
        <v>1800</v>
      </c>
      <c r="F10">
        <f t="shared" si="0"/>
        <v>1500</v>
      </c>
    </row>
    <row r="11" spans="2:7" x14ac:dyDescent="0.25">
      <c r="B11" s="2">
        <v>6</v>
      </c>
      <c r="C11" s="3">
        <v>1200</v>
      </c>
      <c r="D11" s="3">
        <v>1500</v>
      </c>
      <c r="E11" s="3">
        <v>1800</v>
      </c>
      <c r="F11">
        <f t="shared" si="0"/>
        <v>1500</v>
      </c>
    </row>
    <row r="12" spans="2:7" x14ac:dyDescent="0.25">
      <c r="B12" s="2">
        <v>7</v>
      </c>
      <c r="C12" s="3">
        <v>1200</v>
      </c>
      <c r="D12" s="3">
        <v>1500</v>
      </c>
      <c r="E12" s="3">
        <v>1800</v>
      </c>
      <c r="F12">
        <f t="shared" si="0"/>
        <v>1500</v>
      </c>
    </row>
    <row r="13" spans="2:7" x14ac:dyDescent="0.25">
      <c r="B13" s="2">
        <v>8</v>
      </c>
      <c r="C13" s="3">
        <v>1200</v>
      </c>
      <c r="D13" s="3">
        <v>1500</v>
      </c>
      <c r="E13" s="3">
        <v>1800</v>
      </c>
      <c r="F13">
        <f t="shared" si="0"/>
        <v>1500</v>
      </c>
    </row>
    <row r="14" spans="2:7" x14ac:dyDescent="0.25">
      <c r="B14" s="2">
        <v>9</v>
      </c>
      <c r="C14" s="3">
        <v>1200</v>
      </c>
      <c r="D14" s="3">
        <v>1500</v>
      </c>
      <c r="E14" s="3">
        <v>1800</v>
      </c>
      <c r="F14">
        <f t="shared" si="0"/>
        <v>1500</v>
      </c>
    </row>
    <row r="15" spans="2:7" x14ac:dyDescent="0.25">
      <c r="B15" s="2">
        <v>10</v>
      </c>
      <c r="C15" s="3">
        <v>1200</v>
      </c>
      <c r="D15" s="3">
        <v>1500</v>
      </c>
      <c r="E15" s="3">
        <v>1800</v>
      </c>
      <c r="F15">
        <f t="shared" si="0"/>
        <v>1500</v>
      </c>
    </row>
    <row r="16" spans="2:7" x14ac:dyDescent="0.25">
      <c r="B16" s="2">
        <v>11</v>
      </c>
      <c r="C16" s="3">
        <v>1200</v>
      </c>
      <c r="D16" s="3">
        <v>1500</v>
      </c>
      <c r="E16" s="3">
        <v>1800</v>
      </c>
      <c r="F16">
        <f t="shared" si="0"/>
        <v>1500</v>
      </c>
    </row>
    <row r="17" spans="2:6" x14ac:dyDescent="0.25">
      <c r="B17" s="2">
        <v>12</v>
      </c>
      <c r="C17" s="3">
        <v>1200</v>
      </c>
      <c r="D17" s="3">
        <v>1500</v>
      </c>
      <c r="E17" s="3">
        <v>1800</v>
      </c>
      <c r="F17">
        <f t="shared" si="0"/>
        <v>1500</v>
      </c>
    </row>
    <row r="18" spans="2:6" x14ac:dyDescent="0.25">
      <c r="B18" s="2">
        <v>13</v>
      </c>
      <c r="C18" s="3">
        <v>1200</v>
      </c>
      <c r="D18" s="3">
        <v>1500</v>
      </c>
      <c r="E18" s="3">
        <v>1800</v>
      </c>
      <c r="F18">
        <f t="shared" si="0"/>
        <v>1500</v>
      </c>
    </row>
    <row r="19" spans="2:6" x14ac:dyDescent="0.25">
      <c r="B19" s="2">
        <v>14</v>
      </c>
      <c r="C19" s="3">
        <v>1200</v>
      </c>
      <c r="D19" s="3">
        <v>1500</v>
      </c>
      <c r="E19" s="3">
        <v>1800</v>
      </c>
      <c r="F19">
        <f t="shared" si="0"/>
        <v>1500</v>
      </c>
    </row>
    <row r="20" spans="2:6" x14ac:dyDescent="0.25">
      <c r="B20" s="2">
        <v>15</v>
      </c>
      <c r="C20" s="3">
        <v>1200</v>
      </c>
      <c r="D20" s="3">
        <v>1500</v>
      </c>
      <c r="E20" s="3">
        <v>1800</v>
      </c>
      <c r="F20">
        <f t="shared" si="0"/>
        <v>1500</v>
      </c>
    </row>
    <row r="21" spans="2:6" x14ac:dyDescent="0.25">
      <c r="B21" s="2">
        <v>16</v>
      </c>
      <c r="C21" s="3">
        <v>1200</v>
      </c>
      <c r="D21" s="3">
        <v>1500</v>
      </c>
      <c r="E21" s="3">
        <v>1800</v>
      </c>
      <c r="F21">
        <f t="shared" si="0"/>
        <v>1500</v>
      </c>
    </row>
    <row r="22" spans="2:6" x14ac:dyDescent="0.25">
      <c r="B22" s="2">
        <v>17</v>
      </c>
      <c r="C22" s="3">
        <v>1200</v>
      </c>
      <c r="D22" s="3">
        <v>1500</v>
      </c>
      <c r="E22" s="3">
        <v>1800</v>
      </c>
      <c r="F22">
        <f t="shared" si="0"/>
        <v>1500</v>
      </c>
    </row>
    <row r="23" spans="2:6" x14ac:dyDescent="0.25">
      <c r="B23" s="2">
        <v>18</v>
      </c>
      <c r="C23" s="3">
        <v>1200</v>
      </c>
      <c r="D23" s="3">
        <v>1500</v>
      </c>
      <c r="E23" s="3">
        <v>1800</v>
      </c>
      <c r="F23">
        <f t="shared" si="0"/>
        <v>1500</v>
      </c>
    </row>
    <row r="24" spans="2:6" x14ac:dyDescent="0.25">
      <c r="B24" s="2">
        <v>19</v>
      </c>
      <c r="C24" s="3">
        <v>1200</v>
      </c>
      <c r="D24" s="3">
        <v>1500</v>
      </c>
      <c r="E24" s="3">
        <v>1800</v>
      </c>
      <c r="F24">
        <f t="shared" si="0"/>
        <v>1500</v>
      </c>
    </row>
    <row r="25" spans="2:6" x14ac:dyDescent="0.25">
      <c r="B25" s="2">
        <v>20</v>
      </c>
      <c r="C25" s="3">
        <v>1200</v>
      </c>
      <c r="D25" s="3">
        <v>1500</v>
      </c>
      <c r="E25" s="3">
        <v>1800</v>
      </c>
      <c r="F25">
        <f t="shared" si="0"/>
        <v>1500</v>
      </c>
    </row>
    <row r="26" spans="2:6" x14ac:dyDescent="0.25">
      <c r="B26" s="2">
        <v>21</v>
      </c>
      <c r="C26" s="3">
        <v>1200</v>
      </c>
      <c r="D26" s="3">
        <v>1500</v>
      </c>
      <c r="E26" s="3">
        <v>1800</v>
      </c>
      <c r="F26">
        <f t="shared" si="0"/>
        <v>1500</v>
      </c>
    </row>
    <row r="27" spans="2:6" x14ac:dyDescent="0.25">
      <c r="B27" s="2">
        <v>22</v>
      </c>
      <c r="C27" s="3">
        <v>1200</v>
      </c>
      <c r="D27" s="3">
        <v>1500</v>
      </c>
      <c r="E27" s="3">
        <v>1800</v>
      </c>
      <c r="F27">
        <f t="shared" si="0"/>
        <v>1500</v>
      </c>
    </row>
    <row r="28" spans="2:6" x14ac:dyDescent="0.25">
      <c r="B28" s="2">
        <v>23</v>
      </c>
      <c r="C28" s="3">
        <v>1200</v>
      </c>
      <c r="D28" s="3">
        <v>1500</v>
      </c>
      <c r="E28" s="3">
        <v>1800</v>
      </c>
      <c r="F28">
        <f t="shared" si="0"/>
        <v>1500</v>
      </c>
    </row>
    <row r="29" spans="2:6" x14ac:dyDescent="0.25">
      <c r="B29" s="2">
        <v>24</v>
      </c>
      <c r="C29" s="3">
        <v>1200</v>
      </c>
      <c r="D29" s="3">
        <v>1500</v>
      </c>
      <c r="E29" s="3">
        <v>1800</v>
      </c>
      <c r="F29">
        <f t="shared" si="0"/>
        <v>1500</v>
      </c>
    </row>
    <row r="30" spans="2:6" x14ac:dyDescent="0.25">
      <c r="B30" s="2">
        <v>25</v>
      </c>
      <c r="C30" s="3">
        <v>1200</v>
      </c>
      <c r="D30" s="3">
        <v>1500</v>
      </c>
      <c r="E30" s="3">
        <v>1800</v>
      </c>
      <c r="F30">
        <f t="shared" si="0"/>
        <v>1500</v>
      </c>
    </row>
    <row r="31" spans="2:6" x14ac:dyDescent="0.25">
      <c r="B31" s="2">
        <v>26</v>
      </c>
      <c r="C31" s="3">
        <v>1200</v>
      </c>
      <c r="D31" s="3">
        <v>1500</v>
      </c>
      <c r="E31" s="3">
        <v>1800</v>
      </c>
      <c r="F31">
        <f t="shared" si="0"/>
        <v>1500</v>
      </c>
    </row>
    <row r="32" spans="2:6" x14ac:dyDescent="0.25">
      <c r="B32" s="2">
        <v>27</v>
      </c>
      <c r="C32" s="3">
        <v>1200</v>
      </c>
      <c r="D32" s="3">
        <v>1500</v>
      </c>
      <c r="E32" s="3">
        <v>1800</v>
      </c>
      <c r="F32">
        <f t="shared" si="0"/>
        <v>1500</v>
      </c>
    </row>
    <row r="33" spans="2:6" x14ac:dyDescent="0.25">
      <c r="B33" s="2">
        <v>28</v>
      </c>
      <c r="C33" s="3">
        <v>1200</v>
      </c>
      <c r="D33" s="3">
        <v>1500</v>
      </c>
      <c r="E33" s="3">
        <v>1800</v>
      </c>
      <c r="F33">
        <f t="shared" si="0"/>
        <v>1500</v>
      </c>
    </row>
    <row r="34" spans="2:6" x14ac:dyDescent="0.25">
      <c r="B34" s="2">
        <v>29</v>
      </c>
      <c r="C34" s="3">
        <v>1200</v>
      </c>
      <c r="D34" s="3">
        <v>1500</v>
      </c>
      <c r="E34" s="3">
        <v>1800</v>
      </c>
      <c r="F34">
        <f t="shared" si="0"/>
        <v>1500</v>
      </c>
    </row>
    <row r="35" spans="2:6" x14ac:dyDescent="0.25">
      <c r="B35" s="2">
        <v>30</v>
      </c>
      <c r="C35" s="3">
        <v>1200</v>
      </c>
      <c r="D35" s="3">
        <v>1500</v>
      </c>
      <c r="E35" s="3">
        <v>1800</v>
      </c>
      <c r="F35">
        <f t="shared" si="0"/>
        <v>1500</v>
      </c>
    </row>
  </sheetData>
  <mergeCells count="1">
    <mergeCell ref="B4:G4"/>
  </mergeCells>
  <phoneticPr fontId="5" type="noConversion"/>
  <pageMargins left="0.51181102362204722" right="0.51181102362204722" top="0.78740157480314965" bottom="0.78740157480314965" header="0.31496062992125984" footer="0.31496062992125984"/>
  <pageSetup paperSize="9" scale="79" orientation="portrait" r:id="rId1"/>
  <headerFooter>
    <oddHeader>&amp;LAnexo IV - Norma Avaliação e Classificação de Bens Ebserh</oddHead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E985-508B-49D5-B93D-706848B6AA76}">
  <dimension ref="B1:E11"/>
  <sheetViews>
    <sheetView showGridLines="0" zoomScaleNormal="100" workbookViewId="0">
      <selection activeCell="P30" sqref="P30"/>
    </sheetView>
  </sheetViews>
  <sheetFormatPr defaultRowHeight="15" x14ac:dyDescent="0.25"/>
  <cols>
    <col min="2" max="2" width="23.28515625" customWidth="1"/>
    <col min="3" max="3" width="15.140625" customWidth="1"/>
  </cols>
  <sheetData>
    <row r="1" spans="2:5" ht="60" customHeight="1" x14ac:dyDescent="0.25"/>
    <row r="2" spans="2:5" x14ac:dyDescent="0.25">
      <c r="B2" s="6" t="s">
        <v>0</v>
      </c>
      <c r="C2" s="7"/>
      <c r="D2" s="7"/>
      <c r="E2" s="7"/>
    </row>
    <row r="3" spans="2:5" x14ac:dyDescent="0.25">
      <c r="B3" s="6" t="s">
        <v>22</v>
      </c>
      <c r="C3" s="7"/>
      <c r="D3" s="7"/>
      <c r="E3" s="7"/>
    </row>
    <row r="5" spans="2:5" x14ac:dyDescent="0.25">
      <c r="B5" s="1" t="s">
        <v>14</v>
      </c>
    </row>
    <row r="7" spans="2:5" x14ac:dyDescent="0.25">
      <c r="B7" s="1" t="s">
        <v>5</v>
      </c>
      <c r="C7" s="1" t="s">
        <v>13</v>
      </c>
    </row>
    <row r="8" spans="2:5" x14ac:dyDescent="0.25">
      <c r="B8" t="s">
        <v>16</v>
      </c>
      <c r="C8" s="4">
        <v>0.4</v>
      </c>
    </row>
    <row r="9" spans="2:5" x14ac:dyDescent="0.25">
      <c r="B9" t="s">
        <v>15</v>
      </c>
      <c r="C9" s="4">
        <v>0.2</v>
      </c>
    </row>
    <row r="10" spans="2:5" x14ac:dyDescent="0.25">
      <c r="B10" t="s">
        <v>17</v>
      </c>
      <c r="C10" s="4">
        <v>0.6</v>
      </c>
    </row>
    <row r="11" spans="2:5" x14ac:dyDescent="0.25">
      <c r="B11" t="s">
        <v>18</v>
      </c>
      <c r="C11" s="4">
        <v>0.8</v>
      </c>
    </row>
  </sheetData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&amp;LAnexo IV - Norma Avaliação e Classificação de Bens Ebserh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Resultado Avaliação</vt:lpstr>
      <vt:lpstr>Cálculo Valor de Mercado</vt:lpstr>
      <vt:lpstr>Apoio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De Paula Nascimento Guimaraes</dc:creator>
  <cp:lastModifiedBy>Thais De Paula Nascimento Guimaraes</cp:lastModifiedBy>
  <cp:lastPrinted>2023-03-10T13:13:59Z</cp:lastPrinted>
  <dcterms:created xsi:type="dcterms:W3CDTF">2022-08-17T19:09:12Z</dcterms:created>
  <dcterms:modified xsi:type="dcterms:W3CDTF">2023-03-10T13:14:04Z</dcterms:modified>
</cp:coreProperties>
</file>