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https://mtegovbr.sharepoint.com/sites/CGAAT/Documentos Compartilhados/General/03 - Normas e Modelos de contratação/5. Templates/Templates IN 94_2022/templates planilhas TCO/"/>
    </mc:Choice>
  </mc:AlternateContent>
  <xr:revisionPtr revIDLastSave="0" documentId="8_{309F5BCE-0575-4416-8F97-FBE8B8111A33}" xr6:coauthVersionLast="47" xr6:coauthVersionMax="47" xr10:uidLastSave="{00000000-0000-0000-0000-000000000000}"/>
  <bookViews>
    <workbookView xWindow="-28920" yWindow="-120" windowWidth="29040" windowHeight="15720" tabRatio="692" firstSheet="3" activeTab="2" xr2:uid="{A2AC17E0-B719-47F4-B7FA-8A52BA83FB3E}"/>
  </bookViews>
  <sheets>
    <sheet name="Sobre" sheetId="8" r:id="rId1"/>
    <sheet name="Orientações Gerais" sheetId="1" r:id="rId2"/>
    <sheet name="TCO Solucao 1 - Aquisição" sheetId="2" r:id="rId3"/>
    <sheet name="TCO Solucao 2 - PCaaS" sheetId="9" r:id="rId4"/>
    <sheet name="TCO Solucao 3 - Virtualização" sheetId="10" r:id="rId5"/>
    <sheet name="Analise Comparativa de Custos" sheetId="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2" l="1"/>
  <c r="N9" i="3"/>
  <c r="N10" i="3"/>
  <c r="N8" i="3"/>
  <c r="K110" i="10"/>
  <c r="K111" i="10"/>
  <c r="K112" i="10"/>
  <c r="K113" i="10"/>
  <c r="K109" i="10"/>
  <c r="I110" i="10"/>
  <c r="I111" i="10"/>
  <c r="I112" i="10"/>
  <c r="I113" i="10"/>
  <c r="I109" i="10"/>
  <c r="K93" i="9"/>
  <c r="K94" i="9"/>
  <c r="K95" i="9"/>
  <c r="K96" i="9"/>
  <c r="K92" i="9"/>
  <c r="I93" i="9"/>
  <c r="I94" i="9"/>
  <c r="I95" i="9"/>
  <c r="I96" i="9"/>
  <c r="I92" i="9"/>
  <c r="K108" i="2"/>
  <c r="K109" i="2"/>
  <c r="K110" i="2"/>
  <c r="K111" i="2"/>
  <c r="K107" i="2"/>
  <c r="I108" i="2"/>
  <c r="I109" i="2"/>
  <c r="I110" i="2"/>
  <c r="I111" i="2"/>
  <c r="I107" i="2"/>
  <c r="U45" i="10"/>
  <c r="U44" i="10"/>
  <c r="R45" i="10"/>
  <c r="R44" i="10"/>
  <c r="O45" i="10"/>
  <c r="O44" i="10"/>
  <c r="L44" i="10"/>
  <c r="L45" i="10"/>
  <c r="L113" i="10" l="1"/>
  <c r="J113" i="10"/>
  <c r="H113" i="10"/>
  <c r="G113" i="10"/>
  <c r="B113" i="10"/>
  <c r="L112" i="10"/>
  <c r="J112" i="10"/>
  <c r="H112" i="10"/>
  <c r="G112" i="10"/>
  <c r="B112" i="10"/>
  <c r="L111" i="10"/>
  <c r="J111" i="10"/>
  <c r="H111" i="10"/>
  <c r="G111" i="10"/>
  <c r="B111" i="10"/>
  <c r="L110" i="10"/>
  <c r="J110" i="10"/>
  <c r="H110" i="10"/>
  <c r="G110" i="10"/>
  <c r="B110" i="10"/>
  <c r="L109" i="10"/>
  <c r="J109" i="10"/>
  <c r="H109" i="10"/>
  <c r="G109" i="10"/>
  <c r="B109" i="10"/>
  <c r="L108" i="10"/>
  <c r="M108" i="10" s="1"/>
  <c r="B108" i="10"/>
  <c r="L107" i="10"/>
  <c r="M107" i="10" s="1"/>
  <c r="B107" i="10"/>
  <c r="L106" i="10"/>
  <c r="M106" i="10" s="1"/>
  <c r="B106" i="10"/>
  <c r="L105" i="10"/>
  <c r="M105" i="10" s="1"/>
  <c r="B105" i="10"/>
  <c r="L104" i="10"/>
  <c r="M104" i="10" s="1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0" i="10"/>
  <c r="Q75" i="10"/>
  <c r="O75" i="10"/>
  <c r="M75" i="10"/>
  <c r="K75" i="10"/>
  <c r="I75" i="10"/>
  <c r="G75" i="10"/>
  <c r="G60" i="10"/>
  <c r="X46" i="10"/>
  <c r="U46" i="10"/>
  <c r="K103" i="10" s="1"/>
  <c r="R46" i="10"/>
  <c r="J103" i="10" s="1"/>
  <c r="O46" i="10"/>
  <c r="I103" i="10" s="1"/>
  <c r="L46" i="10"/>
  <c r="H103" i="10" s="1"/>
  <c r="I46" i="10"/>
  <c r="G103" i="10" s="1"/>
  <c r="X43" i="10"/>
  <c r="U43" i="10"/>
  <c r="K102" i="10" s="1"/>
  <c r="R43" i="10"/>
  <c r="J102" i="10" s="1"/>
  <c r="O43" i="10"/>
  <c r="I102" i="10" s="1"/>
  <c r="L43" i="10"/>
  <c r="H102" i="10" s="1"/>
  <c r="I43" i="10"/>
  <c r="G102" i="10" s="1"/>
  <c r="X42" i="10"/>
  <c r="L101" i="10" s="1"/>
  <c r="U42" i="10"/>
  <c r="K101" i="10" s="1"/>
  <c r="R42" i="10"/>
  <c r="J101" i="10" s="1"/>
  <c r="O42" i="10"/>
  <c r="I101" i="10" s="1"/>
  <c r="L42" i="10"/>
  <c r="H101" i="10" s="1"/>
  <c r="I42" i="10"/>
  <c r="G101" i="10" s="1"/>
  <c r="X41" i="10"/>
  <c r="L100" i="10" s="1"/>
  <c r="U41" i="10"/>
  <c r="K100" i="10" s="1"/>
  <c r="R41" i="10"/>
  <c r="J100" i="10" s="1"/>
  <c r="O41" i="10"/>
  <c r="I100" i="10" s="1"/>
  <c r="L41" i="10"/>
  <c r="H100" i="10" s="1"/>
  <c r="I41" i="10"/>
  <c r="G100" i="10" s="1"/>
  <c r="X40" i="10"/>
  <c r="U40" i="10"/>
  <c r="K99" i="10" s="1"/>
  <c r="R40" i="10"/>
  <c r="J99" i="10" s="1"/>
  <c r="O40" i="10"/>
  <c r="I99" i="10" s="1"/>
  <c r="L40" i="10"/>
  <c r="H99" i="10" s="1"/>
  <c r="I40" i="10"/>
  <c r="G99" i="10" s="1"/>
  <c r="X39" i="10"/>
  <c r="L98" i="10" s="1"/>
  <c r="U39" i="10"/>
  <c r="K98" i="10" s="1"/>
  <c r="R39" i="10"/>
  <c r="J98" i="10" s="1"/>
  <c r="O39" i="10"/>
  <c r="I98" i="10" s="1"/>
  <c r="L39" i="10"/>
  <c r="H98" i="10" s="1"/>
  <c r="I39" i="10"/>
  <c r="G98" i="10" s="1"/>
  <c r="X38" i="10"/>
  <c r="L97" i="10" s="1"/>
  <c r="U38" i="10"/>
  <c r="K97" i="10" s="1"/>
  <c r="R38" i="10"/>
  <c r="J97" i="10" s="1"/>
  <c r="O38" i="10"/>
  <c r="I97" i="10" s="1"/>
  <c r="L38" i="10"/>
  <c r="H97" i="10" s="1"/>
  <c r="I38" i="10"/>
  <c r="G97" i="10" s="1"/>
  <c r="X37" i="10"/>
  <c r="L96" i="10" s="1"/>
  <c r="U37" i="10"/>
  <c r="K96" i="10" s="1"/>
  <c r="R37" i="10"/>
  <c r="J96" i="10" s="1"/>
  <c r="O37" i="10"/>
  <c r="I96" i="10" s="1"/>
  <c r="L37" i="10"/>
  <c r="H96" i="10" s="1"/>
  <c r="I37" i="10"/>
  <c r="G96" i="10" s="1"/>
  <c r="X36" i="10"/>
  <c r="U36" i="10"/>
  <c r="K95" i="10" s="1"/>
  <c r="R36" i="10"/>
  <c r="J95" i="10" s="1"/>
  <c r="O36" i="10"/>
  <c r="I95" i="10" s="1"/>
  <c r="L36" i="10"/>
  <c r="H95" i="10" s="1"/>
  <c r="I36" i="10"/>
  <c r="G95" i="10" s="1"/>
  <c r="K28" i="10"/>
  <c r="G94" i="10" s="1"/>
  <c r="M94" i="10" s="1"/>
  <c r="K27" i="10"/>
  <c r="G93" i="10" s="1"/>
  <c r="M93" i="10" s="1"/>
  <c r="K26" i="10"/>
  <c r="G92" i="10" s="1"/>
  <c r="M92" i="10" s="1"/>
  <c r="K25" i="10"/>
  <c r="G91" i="10" s="1"/>
  <c r="M91" i="10" s="1"/>
  <c r="K24" i="10"/>
  <c r="G90" i="10" s="1"/>
  <c r="M90" i="10" s="1"/>
  <c r="K23" i="10"/>
  <c r="G89" i="10" s="1"/>
  <c r="M89" i="10" s="1"/>
  <c r="K22" i="10"/>
  <c r="G88" i="10" s="1"/>
  <c r="M88" i="10" s="1"/>
  <c r="K21" i="10"/>
  <c r="G87" i="10" s="1"/>
  <c r="K5" i="10"/>
  <c r="L96" i="9"/>
  <c r="J96" i="9"/>
  <c r="H96" i="9"/>
  <c r="G96" i="9"/>
  <c r="B96" i="9"/>
  <c r="L95" i="9"/>
  <c r="J95" i="9"/>
  <c r="H95" i="9"/>
  <c r="G95" i="9"/>
  <c r="B95" i="9"/>
  <c r="L94" i="9"/>
  <c r="J94" i="9"/>
  <c r="H94" i="9"/>
  <c r="G94" i="9"/>
  <c r="B94" i="9"/>
  <c r="L93" i="9"/>
  <c r="J93" i="9"/>
  <c r="H93" i="9"/>
  <c r="G93" i="9"/>
  <c r="B93" i="9"/>
  <c r="L92" i="9"/>
  <c r="J92" i="9"/>
  <c r="H92" i="9"/>
  <c r="G92" i="9"/>
  <c r="B92" i="9"/>
  <c r="L91" i="9"/>
  <c r="M91" i="9" s="1"/>
  <c r="B91" i="9"/>
  <c r="L90" i="9"/>
  <c r="M90" i="9" s="1"/>
  <c r="B90" i="9"/>
  <c r="L89" i="9"/>
  <c r="M89" i="9" s="1"/>
  <c r="B89" i="9"/>
  <c r="B88" i="9"/>
  <c r="B87" i="9"/>
  <c r="B86" i="9"/>
  <c r="B85" i="9"/>
  <c r="B84" i="9"/>
  <c r="B83" i="9"/>
  <c r="B82" i="9"/>
  <c r="B81" i="9"/>
  <c r="B80" i="9"/>
  <c r="B79" i="9"/>
  <c r="B78" i="9"/>
  <c r="B71" i="9"/>
  <c r="Q66" i="9"/>
  <c r="O66" i="9"/>
  <c r="M66" i="9"/>
  <c r="K66" i="9"/>
  <c r="I66" i="9"/>
  <c r="G66" i="9"/>
  <c r="G51" i="9"/>
  <c r="X39" i="9"/>
  <c r="U39" i="9"/>
  <c r="K88" i="9" s="1"/>
  <c r="R39" i="9"/>
  <c r="J88" i="9" s="1"/>
  <c r="O39" i="9"/>
  <c r="I88" i="9" s="1"/>
  <c r="L39" i="9"/>
  <c r="H88" i="9" s="1"/>
  <c r="I39" i="9"/>
  <c r="G88" i="9" s="1"/>
  <c r="X38" i="9"/>
  <c r="L87" i="9" s="1"/>
  <c r="U38" i="9"/>
  <c r="K87" i="9" s="1"/>
  <c r="R38" i="9"/>
  <c r="J87" i="9" s="1"/>
  <c r="O38" i="9"/>
  <c r="L38" i="9"/>
  <c r="H87" i="9" s="1"/>
  <c r="I38" i="9"/>
  <c r="G87" i="9" s="1"/>
  <c r="X37" i="9"/>
  <c r="L86" i="9" s="1"/>
  <c r="U37" i="9"/>
  <c r="K86" i="9" s="1"/>
  <c r="R37" i="9"/>
  <c r="J86" i="9" s="1"/>
  <c r="O37" i="9"/>
  <c r="I86" i="9" s="1"/>
  <c r="L37" i="9"/>
  <c r="H86" i="9" s="1"/>
  <c r="I37" i="9"/>
  <c r="G86" i="9" s="1"/>
  <c r="X36" i="9"/>
  <c r="L85" i="9" s="1"/>
  <c r="U36" i="9"/>
  <c r="K85" i="9" s="1"/>
  <c r="R36" i="9"/>
  <c r="J85" i="9" s="1"/>
  <c r="O36" i="9"/>
  <c r="I85" i="9" s="1"/>
  <c r="L36" i="9"/>
  <c r="H85" i="9" s="1"/>
  <c r="I36" i="9"/>
  <c r="G85" i="9" s="1"/>
  <c r="X35" i="9"/>
  <c r="L84" i="9" s="1"/>
  <c r="U35" i="9"/>
  <c r="K84" i="9" s="1"/>
  <c r="R35" i="9"/>
  <c r="J84" i="9" s="1"/>
  <c r="O35" i="9"/>
  <c r="I84" i="9" s="1"/>
  <c r="L35" i="9"/>
  <c r="H84" i="9" s="1"/>
  <c r="I35" i="9"/>
  <c r="G84" i="9" s="1"/>
  <c r="X34" i="9"/>
  <c r="U34" i="9"/>
  <c r="K83" i="9" s="1"/>
  <c r="R34" i="9"/>
  <c r="J83" i="9" s="1"/>
  <c r="O34" i="9"/>
  <c r="I83" i="9" s="1"/>
  <c r="L34" i="9"/>
  <c r="H83" i="9" s="1"/>
  <c r="I34" i="9"/>
  <c r="G83" i="9" s="1"/>
  <c r="K26" i="9"/>
  <c r="G82" i="9" s="1"/>
  <c r="M82" i="9" s="1"/>
  <c r="K25" i="9"/>
  <c r="G81" i="9" s="1"/>
  <c r="M81" i="9" s="1"/>
  <c r="K24" i="9"/>
  <c r="G80" i="9" s="1"/>
  <c r="M80" i="9" s="1"/>
  <c r="K23" i="9"/>
  <c r="K22" i="9"/>
  <c r="G79" i="9" s="1"/>
  <c r="M79" i="9" s="1"/>
  <c r="K21" i="9"/>
  <c r="G78" i="9" s="1"/>
  <c r="K5" i="9"/>
  <c r="L108" i="2"/>
  <c r="L109" i="2"/>
  <c r="L110" i="2"/>
  <c r="L111" i="2"/>
  <c r="L107" i="2"/>
  <c r="J108" i="2"/>
  <c r="J109" i="2"/>
  <c r="J110" i="2"/>
  <c r="J111" i="2"/>
  <c r="J107" i="2"/>
  <c r="H108" i="2"/>
  <c r="H109" i="2"/>
  <c r="H110" i="2"/>
  <c r="H111" i="2"/>
  <c r="H107" i="2"/>
  <c r="B108" i="2"/>
  <c r="B109" i="2"/>
  <c r="B110" i="2"/>
  <c r="B111" i="2"/>
  <c r="B107" i="2"/>
  <c r="G107" i="2"/>
  <c r="G108" i="2"/>
  <c r="G109" i="2"/>
  <c r="G110" i="2"/>
  <c r="G111" i="2"/>
  <c r="L103" i="2"/>
  <c r="M103" i="2" s="1"/>
  <c r="L104" i="2"/>
  <c r="M104" i="2" s="1"/>
  <c r="L105" i="2"/>
  <c r="L106" i="2"/>
  <c r="M106" i="2" s="1"/>
  <c r="I73" i="2"/>
  <c r="K73" i="2"/>
  <c r="M73" i="2"/>
  <c r="O73" i="2"/>
  <c r="Q73" i="2"/>
  <c r="B106" i="2"/>
  <c r="B105" i="2"/>
  <c r="L102" i="2"/>
  <c r="K5" i="2"/>
  <c r="K22" i="2"/>
  <c r="G86" i="2" s="1"/>
  <c r="M86" i="2" s="1"/>
  <c r="K23" i="2"/>
  <c r="G87" i="2" s="1"/>
  <c r="M87" i="2" s="1"/>
  <c r="K24" i="2"/>
  <c r="G88" i="2" s="1"/>
  <c r="M88" i="2" s="1"/>
  <c r="K25" i="2"/>
  <c r="G89" i="2" s="1"/>
  <c r="M89" i="2" s="1"/>
  <c r="K26" i="2"/>
  <c r="G90" i="2" s="1"/>
  <c r="M90" i="2" s="1"/>
  <c r="K27" i="2"/>
  <c r="G91" i="2" s="1"/>
  <c r="M91" i="2" s="1"/>
  <c r="K28" i="2"/>
  <c r="G92" i="2" s="1"/>
  <c r="M92" i="2" s="1"/>
  <c r="K21" i="2"/>
  <c r="G85" i="2" s="1"/>
  <c r="M85" i="2" s="1"/>
  <c r="B90" i="2"/>
  <c r="C10" i="3"/>
  <c r="O10" i="3" s="1"/>
  <c r="C9" i="3"/>
  <c r="O9" i="3" s="1"/>
  <c r="M102" i="2"/>
  <c r="M105" i="2"/>
  <c r="M108" i="2"/>
  <c r="B103" i="2"/>
  <c r="B104" i="2"/>
  <c r="B102" i="2"/>
  <c r="B101" i="2"/>
  <c r="B94" i="2"/>
  <c r="B95" i="2"/>
  <c r="B96" i="2"/>
  <c r="B97" i="2"/>
  <c r="B98" i="2"/>
  <c r="B99" i="2"/>
  <c r="B100" i="2"/>
  <c r="B93" i="2"/>
  <c r="B86" i="2"/>
  <c r="B87" i="2"/>
  <c r="B88" i="2"/>
  <c r="B89" i="2"/>
  <c r="B91" i="2"/>
  <c r="B92" i="2"/>
  <c r="B85" i="2"/>
  <c r="M113" i="10" l="1"/>
  <c r="Y43" i="10"/>
  <c r="M112" i="10"/>
  <c r="M111" i="10"/>
  <c r="M110" i="10"/>
  <c r="Y40" i="10"/>
  <c r="H114" i="10"/>
  <c r="G10" i="3" s="1"/>
  <c r="M98" i="10"/>
  <c r="Y37" i="10"/>
  <c r="Y36" i="10"/>
  <c r="M109" i="10"/>
  <c r="Y46" i="10"/>
  <c r="M96" i="9"/>
  <c r="M95" i="9"/>
  <c r="H97" i="9"/>
  <c r="G9" i="3" s="1"/>
  <c r="Y39" i="9"/>
  <c r="M94" i="9"/>
  <c r="J97" i="9"/>
  <c r="I9" i="3" s="1"/>
  <c r="M86" i="9"/>
  <c r="Y38" i="9"/>
  <c r="M93" i="9"/>
  <c r="Y35" i="9"/>
  <c r="M92" i="9"/>
  <c r="Y34" i="9"/>
  <c r="M85" i="9"/>
  <c r="M87" i="10"/>
  <c r="G114" i="10"/>
  <c r="F10" i="3" s="1"/>
  <c r="J114" i="10"/>
  <c r="I10" i="3" s="1"/>
  <c r="K114" i="10"/>
  <c r="J10" i="3" s="1"/>
  <c r="M97" i="10"/>
  <c r="M101" i="10"/>
  <c r="M96" i="10"/>
  <c r="I114" i="10"/>
  <c r="H10" i="3" s="1"/>
  <c r="M100" i="10"/>
  <c r="Y38" i="10"/>
  <c r="X47" i="10"/>
  <c r="L95" i="10"/>
  <c r="M95" i="10" s="1"/>
  <c r="L99" i="10"/>
  <c r="M99" i="10" s="1"/>
  <c r="L102" i="10"/>
  <c r="M102" i="10" s="1"/>
  <c r="L103" i="10"/>
  <c r="M103" i="10" s="1"/>
  <c r="K29" i="10"/>
  <c r="I47" i="10"/>
  <c r="Y42" i="10"/>
  <c r="L47" i="10"/>
  <c r="Y41" i="10"/>
  <c r="O47" i="10"/>
  <c r="R47" i="10"/>
  <c r="Y39" i="10"/>
  <c r="U47" i="10"/>
  <c r="M84" i="9"/>
  <c r="M78" i="9"/>
  <c r="G97" i="9"/>
  <c r="F9" i="3" s="1"/>
  <c r="Y37" i="9"/>
  <c r="U40" i="9"/>
  <c r="K97" i="9"/>
  <c r="J9" i="3" s="1"/>
  <c r="Y36" i="9"/>
  <c r="X40" i="9"/>
  <c r="L83" i="9"/>
  <c r="M83" i="9" s="1"/>
  <c r="L88" i="9"/>
  <c r="M88" i="9" s="1"/>
  <c r="K27" i="9"/>
  <c r="I40" i="9"/>
  <c r="L40" i="9"/>
  <c r="O40" i="9"/>
  <c r="I87" i="9"/>
  <c r="I97" i="9" s="1"/>
  <c r="H9" i="3" s="1"/>
  <c r="R40" i="9"/>
  <c r="M109" i="2"/>
  <c r="M110" i="2"/>
  <c r="M107" i="2"/>
  <c r="M111" i="2"/>
  <c r="Y48" i="10" l="1"/>
  <c r="Y41" i="9"/>
  <c r="M87" i="9"/>
  <c r="M114" i="10"/>
  <c r="L114" i="10"/>
  <c r="K10" i="3" s="1"/>
  <c r="M97" i="9"/>
  <c r="L97" i="9"/>
  <c r="K9" i="3" s="1"/>
  <c r="C8" i="3"/>
  <c r="O8" i="3" s="1"/>
  <c r="L9" i="3" l="1"/>
  <c r="P9" i="3"/>
  <c r="Q9" i="3"/>
  <c r="L10" i="3"/>
  <c r="P10" i="3"/>
  <c r="Q10" i="3"/>
  <c r="X43" i="2"/>
  <c r="L100" i="2" s="1"/>
  <c r="U43" i="2"/>
  <c r="K100" i="2" s="1"/>
  <c r="R43" i="2"/>
  <c r="J100" i="2" s="1"/>
  <c r="O43" i="2"/>
  <c r="I100" i="2" s="1"/>
  <c r="L43" i="2"/>
  <c r="H100" i="2" s="1"/>
  <c r="I43" i="2"/>
  <c r="G100" i="2" s="1"/>
  <c r="G73" i="2"/>
  <c r="G58" i="2"/>
  <c r="K29" i="2"/>
  <c r="X44" i="2"/>
  <c r="L101" i="2" s="1"/>
  <c r="X42" i="2"/>
  <c r="L99" i="2" s="1"/>
  <c r="X41" i="2"/>
  <c r="L98" i="2" s="1"/>
  <c r="X40" i="2"/>
  <c r="L97" i="2" s="1"/>
  <c r="X39" i="2"/>
  <c r="L96" i="2" s="1"/>
  <c r="X38" i="2"/>
  <c r="L95" i="2" s="1"/>
  <c r="X37" i="2"/>
  <c r="L94" i="2" s="1"/>
  <c r="X36" i="2"/>
  <c r="L93" i="2" s="1"/>
  <c r="U44" i="2"/>
  <c r="K101" i="2" s="1"/>
  <c r="U42" i="2"/>
  <c r="K99" i="2" s="1"/>
  <c r="U41" i="2"/>
  <c r="K98" i="2" s="1"/>
  <c r="U40" i="2"/>
  <c r="K97" i="2" s="1"/>
  <c r="U39" i="2"/>
  <c r="K96" i="2" s="1"/>
  <c r="U38" i="2"/>
  <c r="K95" i="2" s="1"/>
  <c r="U37" i="2"/>
  <c r="K94" i="2" s="1"/>
  <c r="U36" i="2"/>
  <c r="K93" i="2" s="1"/>
  <c r="R44" i="2"/>
  <c r="J101" i="2" s="1"/>
  <c r="R42" i="2"/>
  <c r="J99" i="2" s="1"/>
  <c r="R41" i="2"/>
  <c r="J98" i="2" s="1"/>
  <c r="R40" i="2"/>
  <c r="J97" i="2" s="1"/>
  <c r="R39" i="2"/>
  <c r="J96" i="2" s="1"/>
  <c r="R38" i="2"/>
  <c r="J95" i="2" s="1"/>
  <c r="R37" i="2"/>
  <c r="J94" i="2" s="1"/>
  <c r="R36" i="2"/>
  <c r="J93" i="2" s="1"/>
  <c r="O44" i="2"/>
  <c r="I101" i="2" s="1"/>
  <c r="O42" i="2"/>
  <c r="I99" i="2" s="1"/>
  <c r="O41" i="2"/>
  <c r="I98" i="2" s="1"/>
  <c r="O40" i="2"/>
  <c r="I97" i="2" s="1"/>
  <c r="O39" i="2"/>
  <c r="I96" i="2" s="1"/>
  <c r="O38" i="2"/>
  <c r="I95" i="2" s="1"/>
  <c r="O37" i="2"/>
  <c r="I94" i="2" s="1"/>
  <c r="O36" i="2"/>
  <c r="I93" i="2" s="1"/>
  <c r="I112" i="2" s="1"/>
  <c r="L44" i="2"/>
  <c r="H101" i="2" s="1"/>
  <c r="L42" i="2"/>
  <c r="H99" i="2" s="1"/>
  <c r="L41" i="2"/>
  <c r="H98" i="2" s="1"/>
  <c r="L40" i="2"/>
  <c r="H97" i="2" s="1"/>
  <c r="L39" i="2"/>
  <c r="H96" i="2" s="1"/>
  <c r="L38" i="2"/>
  <c r="H95" i="2" s="1"/>
  <c r="L37" i="2"/>
  <c r="H94" i="2" s="1"/>
  <c r="L36" i="2"/>
  <c r="H93" i="2" s="1"/>
  <c r="I37" i="2"/>
  <c r="G94" i="2" s="1"/>
  <c r="I38" i="2"/>
  <c r="G95" i="2" s="1"/>
  <c r="I39" i="2"/>
  <c r="G96" i="2" s="1"/>
  <c r="I40" i="2"/>
  <c r="G97" i="2" s="1"/>
  <c r="I41" i="2"/>
  <c r="G98" i="2" s="1"/>
  <c r="I42" i="2"/>
  <c r="G99" i="2" s="1"/>
  <c r="I44" i="2"/>
  <c r="G101" i="2" s="1"/>
  <c r="I36" i="2"/>
  <c r="G93" i="2" s="1"/>
  <c r="M99" i="2" l="1"/>
  <c r="M97" i="2"/>
  <c r="M96" i="2"/>
  <c r="M94" i="2"/>
  <c r="H112" i="2"/>
  <c r="G8" i="3" s="1"/>
  <c r="J112" i="2"/>
  <c r="I8" i="3" s="1"/>
  <c r="L112" i="2"/>
  <c r="K8" i="3" s="1"/>
  <c r="M101" i="2"/>
  <c r="M98" i="2"/>
  <c r="M100" i="2"/>
  <c r="M93" i="2"/>
  <c r="G112" i="2"/>
  <c r="F8" i="3" s="1"/>
  <c r="H8" i="3"/>
  <c r="K112" i="2"/>
  <c r="J8" i="3" s="1"/>
  <c r="M95" i="2"/>
  <c r="I45" i="2"/>
  <c r="Y43" i="2"/>
  <c r="Y42" i="2"/>
  <c r="Y38" i="2"/>
  <c r="L45" i="2"/>
  <c r="O45" i="2"/>
  <c r="R45" i="2"/>
  <c r="U45" i="2"/>
  <c r="Y39" i="2"/>
  <c r="Y41" i="2"/>
  <c r="Y40" i="2"/>
  <c r="Y44" i="2"/>
  <c r="Y36" i="2"/>
  <c r="Y37" i="2"/>
  <c r="X45" i="2"/>
  <c r="P8" i="3" l="1"/>
  <c r="Q8" i="3"/>
  <c r="L8" i="3"/>
  <c r="M112" i="2"/>
  <c r="Y46" i="2"/>
</calcChain>
</file>

<file path=xl/sharedStrings.xml><?xml version="1.0" encoding="utf-8"?>
<sst xmlns="http://schemas.openxmlformats.org/spreadsheetml/2006/main" count="335" uniqueCount="138">
  <si>
    <t>Template Planilha de Custo Total de Propriedade e Análise Comparativa de Custos para contratações de Estações de Trabalho</t>
  </si>
  <si>
    <t>Apresentação</t>
  </si>
  <si>
    <t>Esta planilha visa auxiliar à equipe de planejamento da contratação em eleborar o levantamento de custos totais de todas as soluções consideradas viáveis e realizar a adequada análise comprativa de custos entre as diferentes soluções durante a elaboração do Estudo Técnico Preliminar.</t>
  </si>
  <si>
    <t>Histórico de Revisão</t>
  </si>
  <si>
    <t>VERSÃO</t>
  </si>
  <si>
    <t>DATA</t>
  </si>
  <si>
    <t>DESCRIÇÃO</t>
  </si>
  <si>
    <t>RESPONSÁVEL</t>
  </si>
  <si>
    <t>1.0</t>
  </si>
  <si>
    <t>Criação</t>
  </si>
  <si>
    <t>Cícero Padilha de Almeida,
Cristiano Jorge Poubel de Castro, 
Lucas Marcelo Ribeiro de Sousa Mota</t>
  </si>
  <si>
    <t>Orientações para preenchimento da planilha de Custo Total de Propriedade e Análise Comparativa de Custos</t>
  </si>
  <si>
    <t>Definições Fundamentais</t>
  </si>
  <si>
    <t>Como está estruturada essa planilha</t>
  </si>
  <si>
    <t>Custos Totais de Propriedade (Total Cost Ownership - TCO): Todos os custos diretos e indiretos inerentes ao ciclo de vida dos bens e serviços de cada solução, a exemplo dos valores de aquisição dos ativos, insumos, garantia técnica estendida, manutenção, migração, treinamento, alteração de ambiente, contratação de serviços adicionais para viabilização da operação, transição e descarte.</t>
  </si>
  <si>
    <t xml:space="preserve">As células marcadas em amarelo devem ser preenchidas pela equipe de planejamento da contratação, observando-se as informações obrigatórias e as opcionais. </t>
  </si>
  <si>
    <t>Como utilizar essa planilha</t>
  </si>
  <si>
    <t>As células marcadas em cinza indicam resultados de operações ou contêm fórmulas.</t>
  </si>
  <si>
    <t>A equipe de planejamento da cotratação possui total liberdade para alterar, modificar e adequadar esta planilha, de modo a melhor representar as diferentes soluções e adequá-la aos diferentes níveis de complexidades inerentes a cada objeto de contratação.</t>
  </si>
  <si>
    <t>As marcações são apenas sugestões de formatação, sendo possível qualquer alteração ou modificação, caso seja necessário.</t>
  </si>
  <si>
    <r>
      <rPr>
        <sz val="14"/>
        <color rgb="FF000000"/>
        <rFont val="Aptos Narrow"/>
        <scheme val="minor"/>
      </rPr>
      <t xml:space="preserve">As abas </t>
    </r>
    <r>
      <rPr>
        <b/>
        <sz val="14"/>
        <color rgb="FF000000"/>
        <rFont val="Aptos Narrow"/>
        <scheme val="minor"/>
      </rPr>
      <t>TCO Solução "n"</t>
    </r>
    <r>
      <rPr>
        <sz val="14"/>
        <color rgb="FF000000"/>
        <rFont val="Aptos Narrow"/>
        <scheme val="minor"/>
      </rPr>
      <t xml:space="preserve"> irão apresentar todo o detalhamentos de custos relacionados ao ciclo de vida da solução proposta. Nesta planilha, foram criadas 3 abas de soluções. A quantidade de soluções varia de objeto a objeto. Caso a equipe de planejameno necessite incluir mais soluções, basta clonar a aba e ajustar as fómulas na aba </t>
    </r>
    <r>
      <rPr>
        <b/>
        <sz val="14"/>
        <color rgb="FF000000"/>
        <rFont val="Aptos Narrow"/>
        <scheme val="minor"/>
      </rPr>
      <t>Análise Comparativas de Custos</t>
    </r>
    <r>
      <rPr>
        <sz val="14"/>
        <color rgb="FF000000"/>
        <rFont val="Aptos Narrow"/>
        <scheme val="minor"/>
      </rPr>
      <t xml:space="preserve">. Caso a equipe utilize um número menor de soluções, basta remover as abas não utilizadas, realizando os ajustes na aba </t>
    </r>
    <r>
      <rPr>
        <b/>
        <sz val="14"/>
        <color rgb="FF000000"/>
        <rFont val="Aptos Narrow"/>
        <scheme val="minor"/>
      </rPr>
      <t>Analise Comparativa de Custos</t>
    </r>
    <r>
      <rPr>
        <sz val="14"/>
        <color rgb="FF000000"/>
        <rFont val="Aptos Narrow"/>
        <scheme val="minor"/>
      </rPr>
      <t>.</t>
    </r>
  </si>
  <si>
    <t>O TCO é o mesmo que a pesquisa de preços ?</t>
  </si>
  <si>
    <t>O Custo Total de Propriedade (TCO) não se confunde com a precificação da solução. O TCO é uma técnica de análise de custos que considera os custos inerentes ao ciclo de vida dos bens e serviços da solução, incluindo custos direitos e indiretos, a exemplo dos valores de aquisição dos ativos, insumos, garantia, manutenção, licenças de software, serviços de instalação, configuração, suporte, treinamento, apoio para a colocação da solução em produção, execução de rotinas de produção pelo órgão ou pela contratada, bem como outros consumíveis.
A precificação da solução representa apenas um dos custos a serem considerados na análise de TCO. Portanto, não se deve confundir o estágio de precificação da contratação que deve seguir a  Instrução Normativa Seges/MGI n° 65, de 2021, com o processo de levantamento dos custos totais de propriedade que são realizados durante a elaboração do Estudo Técnico Preliminar.
Para mais detalhes sobre como construir uma análise de TCO, consulte o Instrumento de Padronização de Procedimentos de Contratações de Soluções de Tecnologia da Informação  (IPPC-TIC) disponível no endereço eletrônico a seguir: https://www.gov.br/agu/pt-br/comunicacao/noticias/agu-lanca-guia-para-facilitar-contratacoes-na-area-de-tecnologia-da-informacao/Instrumento_de_Padronizao_AGU_TIC_Digital_reduzido.pdf/view</t>
  </si>
  <si>
    <t>Posso mudar os elementos de custos listados na aba TCO Solução "n" ?</t>
  </si>
  <si>
    <t>Sim, cada solução possui diferenças em sua cadeia de custos ao longo do ciclo de vida dessa solução. O importante é mapear e documentar a estrutura de custos com a maior fidedignidade possível. Os modelos de Contratações publicados pela SGD apresentam sugestões de elementos de custos mínimos a serem considerados por tipo de solução, a exemplo da Portaria SGD/MGI n° 2.715, de 2023, que estabele o Modelo de Contratação de Estações de Trabalho.</t>
  </si>
  <si>
    <t>Por que devo fazer uma análise de Custos Totais de Propridade ?</t>
  </si>
  <si>
    <t>O Estudo Técnico Preliminar é um artefato de apoio à tomada de decisão em relação à solução mais adequada, eficiente, econômica e efetiva para atender a determinadas necessidades da organização. Nesse sentido, ao considerar todos os custos relacionados ao ciclo de vida da solução, a análise TCO ajuda a identificar a solução mais econômica e eficiente durante toda sua vida útil, evitando surpresas financeiras futuras e mitigando riscos.</t>
  </si>
  <si>
    <t>A previsão legal para a utilização da análise de Custos Totais de Propriedade (TCO) consta do art. 6° inciso XX da Lei nº 14.133, de 2021, e incisos III e IV do art. 11 da Instrução Normativa SGD/MGI nº 94, de 2023.</t>
  </si>
  <si>
    <t>CUSTO TOTAL DE PROPRIEDADE</t>
  </si>
  <si>
    <t>SOLUÇÃO</t>
  </si>
  <si>
    <t>1. Identificação da Solução</t>
  </si>
  <si>
    <t>Descrição da Solução:</t>
  </si>
  <si>
    <t>Identificação Abreviada:</t>
  </si>
  <si>
    <t>2. Custos estimados de Aquisição/Contratação</t>
  </si>
  <si>
    <t>Descrição</t>
  </si>
  <si>
    <t>Quantidade Estimada</t>
  </si>
  <si>
    <t>Valor Unitário</t>
  </si>
  <si>
    <t>Valor Total</t>
  </si>
  <si>
    <t>Observações / Memória de Cálculo</t>
  </si>
  <si>
    <t>Custo de realização da licitação/contratação</t>
  </si>
  <si>
    <t>Custos de adaptação do ambiente lógico/físico para utilização dos equipamentos</t>
  </si>
  <si>
    <t>Custos de aquisição dos equipamentos</t>
  </si>
  <si>
    <t>Custos com instalação e configurações iniciais</t>
  </si>
  <si>
    <t>Custos com capacitação/treinamento de equipe de suporte</t>
  </si>
  <si>
    <t>Custos com armazenagem e logística para distribuição em outras regiões</t>
  </si>
  <si>
    <t>Custos de fiscalização da entrega e recebimento dos equipamentos</t>
  </si>
  <si>
    <t>Outros custos necessários para viabiliar a utilização dos equipamentos</t>
  </si>
  <si>
    <t>Custo Estimado Total Aquisição:</t>
  </si>
  <si>
    <t>3. Custos de Operação/Execução</t>
  </si>
  <si>
    <t>Ano 1</t>
  </si>
  <si>
    <t>Ano 2</t>
  </si>
  <si>
    <t>Ano 3</t>
  </si>
  <si>
    <t>Ano 4</t>
  </si>
  <si>
    <t>Ano 5</t>
  </si>
  <si>
    <t>Ano 6</t>
  </si>
  <si>
    <t>TOTAL</t>
  </si>
  <si>
    <t>Quantidade</t>
  </si>
  <si>
    <t>Custos com serviços de suporte N1 e N2 dos equipamentos</t>
  </si>
  <si>
    <t>Custos com equipe de fiscalização da garantia técnica dos equipamentos</t>
  </si>
  <si>
    <t>Consumo de energia dos equipamentos</t>
  </si>
  <si>
    <t>Custos com perdas, danos ou extravios</t>
  </si>
  <si>
    <t>Custos com manutenção corretiva não coberta pela garantia</t>
  </si>
  <si>
    <t>Custos com atualização de softwares de segurança</t>
  </si>
  <si>
    <t>Custos com atualização de software básico (Sistemas Operacionais)</t>
  </si>
  <si>
    <t>Custos com gestão de inventário de hardware e componentes</t>
  </si>
  <si>
    <t>Outros custos diretos e indiretos necessários para operação dos equipamentos</t>
  </si>
  <si>
    <t>Custo Estimado Operação - Ano 1:</t>
  </si>
  <si>
    <t>Custo Estimado Operação - Ano 2:</t>
  </si>
  <si>
    <t>Custo Estimado Operação - Ano 3:</t>
  </si>
  <si>
    <t>Custo Estimado Operação - Ano 5:</t>
  </si>
  <si>
    <t>Custo Estimado Operação - Ano 6:</t>
  </si>
  <si>
    <t>Custo Estimado Operação Total:</t>
  </si>
  <si>
    <t xml:space="preserve">4. Custos de Descarte/Transição </t>
  </si>
  <si>
    <t xml:space="preserve">Custos com exportação e preservação de dados  </t>
  </si>
  <si>
    <t>Custos com arquivamento seguro ou descarte de dados</t>
  </si>
  <si>
    <t>Outros custos relacionados à transição para outra solução</t>
  </si>
  <si>
    <t xml:space="preserve">Custos de estocagem </t>
  </si>
  <si>
    <t>Custos de descarte (doação ou desfazimento)</t>
  </si>
  <si>
    <t>Custo Estimado Total Descarte/Transição:</t>
  </si>
  <si>
    <t xml:space="preserve">5. Custos Associados aos Riscos  </t>
  </si>
  <si>
    <t>Integridade dos dados</t>
  </si>
  <si>
    <t>Confidencialidade dos dados</t>
  </si>
  <si>
    <r>
      <rPr>
        <sz val="11"/>
        <color rgb="FF000000"/>
        <rFont val="Aptos Narrow"/>
        <scheme val="minor"/>
      </rPr>
      <t>Disponibilidade dos serviços (</t>
    </r>
    <r>
      <rPr>
        <i/>
        <sz val="11"/>
        <color rgb="FF000000"/>
        <rFont val="Aptos Narrow"/>
        <scheme val="minor"/>
      </rPr>
      <t>downtime</t>
    </r>
    <r>
      <rPr>
        <sz val="11"/>
        <color rgb="FF000000"/>
        <rFont val="Aptos Narrow"/>
        <scheme val="minor"/>
      </rPr>
      <t>)</t>
    </r>
  </si>
  <si>
    <t>Vazamento de dados</t>
  </si>
  <si>
    <t>Outros riscos relacionados ao uso dos equipamentos</t>
  </si>
  <si>
    <t>Custo Estimado Total Riscos:</t>
  </si>
  <si>
    <t>Descrição dos elementos de custos</t>
  </si>
  <si>
    <t>Estimativa de TCO ao longo dos anos</t>
  </si>
  <si>
    <t>CUSTO 
TOTAL</t>
  </si>
  <si>
    <t>ANO 1</t>
  </si>
  <si>
    <t>ANO 2</t>
  </si>
  <si>
    <t>ANO 3</t>
  </si>
  <si>
    <t>ANO 4</t>
  </si>
  <si>
    <t>ANO 5</t>
  </si>
  <si>
    <t>ANO 6</t>
  </si>
  <si>
    <t>Custos de integração com sistemas de gestão de dispositivos e diretórios (ex: AD)</t>
  </si>
  <si>
    <t>Custos de fiscalização da disponilização e instalação dos equipamentos</t>
  </si>
  <si>
    <t xml:space="preserve">Custos dos equipamentos como serviço disponibilizados </t>
  </si>
  <si>
    <t xml:space="preserve">Custos de fiscalização e monitoramento dos níveis de serviços </t>
  </si>
  <si>
    <t>Custos com manutenção corretiva não coberta pela garantia ou taxas de seguro incluso</t>
  </si>
  <si>
    <t>Custos com exportação, backup e preservação de dados antes da devolução dos equipamentos</t>
  </si>
  <si>
    <t>Custos com descarte seguro de dados ou formatação segura antes da troca ou devolução dos equipamentos</t>
  </si>
  <si>
    <t>Custos relacionados à transição contratual ao fim do ciclo do serviço ou troca de fornecedor</t>
  </si>
  <si>
    <t>Riscos relacionados à disponibilidade do serviço em caso de falhas de reposição ou indisponibilidade do fornecedor (downtime)</t>
  </si>
  <si>
    <t>Riscos de vazamento de dados por falhas de segurança, perda ou não conformidade na devolução</t>
  </si>
  <si>
    <t>Outros riscos relacionados ao modelo de fornecimento como serviço (dependência do fornecedor, encerramento do contrato etc.)</t>
  </si>
  <si>
    <t>Virtualização de Estações de Trabalho</t>
  </si>
  <si>
    <t>Virtualização</t>
  </si>
  <si>
    <t>Custos de adaptação do ambiente lógico/físico para receber o ambiente virtualizado (salas, links, datacenter, rede etc.)</t>
  </si>
  <si>
    <t>Custos com implementação da infraestrutura de virtualização (hypervisors, hosts, armazenamento, VDI brokers etc.)</t>
  </si>
  <si>
    <t>Custos de licenciamento de software VDI (ex: VMware Horizon, Citrix, Microsoft AVD)</t>
  </si>
  <si>
    <t>Custos com instalação e configuração de ambientes VDI, rede e segurança</t>
  </si>
  <si>
    <t>Custos com switches, roteadores, balanceadores e segmentação da rede interna para suporte ao tráfego VDI</t>
  </si>
  <si>
    <t>Custos com firewall, VPN e soluções de Network Access Control (NAC)</t>
  </si>
  <si>
    <r>
      <rPr>
        <sz val="11"/>
        <color rgb="FF000000"/>
        <rFont val="Aptos Narrow"/>
        <scheme val="minor"/>
      </rPr>
      <t>Custos com dispositivos de acesso (</t>
    </r>
    <r>
      <rPr>
        <i/>
        <sz val="11"/>
        <color rgb="FF000000"/>
        <rFont val="Aptos Narrow"/>
        <scheme val="minor"/>
      </rPr>
      <t>thin clients</t>
    </r>
    <r>
      <rPr>
        <sz val="11"/>
        <color rgb="FF000000"/>
        <rFont val="Aptos Narrow"/>
        <scheme val="minor"/>
      </rPr>
      <t>)</t>
    </r>
  </si>
  <si>
    <t>Custos de conectividade dedicada e redundância de rede para acesso aos ambientes virtuais</t>
  </si>
  <si>
    <t>Custos com largura de banda para saída de rede (egresso), se os ambientes estiverem em nuvem pública</t>
  </si>
  <si>
    <t>Custos com monitoramento de desempenho de rede, acesso e tempo de resposta das VMs</t>
  </si>
  <si>
    <t>Custos com a disponibilização das VMs</t>
  </si>
  <si>
    <t>Custos de gestão de identidade e autenticação multifator para acesso seguro</t>
  </si>
  <si>
    <t>Custos com exportação e preservação dos dados das VMs (backups, snapshots, replicações)</t>
  </si>
  <si>
    <t>Custos indiretos com treinamento de usuários e equipe de suporte técnico</t>
  </si>
  <si>
    <t>Custos com manutenção e substituição dos terminais de acesso</t>
  </si>
  <si>
    <t>Custos com descarte seguro de imagens virtuais e dados ao final do uso</t>
  </si>
  <si>
    <t>Custos relacionados à transição para outra solução de virtualização ou migração entre nuvens</t>
  </si>
  <si>
    <r>
      <rPr>
        <sz val="11"/>
        <color rgb="FF000000"/>
        <rFont val="Aptos Narrow"/>
        <scheme val="minor"/>
      </rPr>
      <t xml:space="preserve">Custos de estocagem dos </t>
    </r>
    <r>
      <rPr>
        <i/>
        <sz val="11"/>
        <color rgb="FF000000"/>
        <rFont val="Aptos Narrow"/>
        <scheme val="minor"/>
      </rPr>
      <t>thin clients</t>
    </r>
  </si>
  <si>
    <t>Riscos à integridade e confidencialidade dos dados em caso de falhas de segurança ou configuração</t>
  </si>
  <si>
    <r>
      <rPr>
        <sz val="11"/>
        <color rgb="FF000000"/>
        <rFont val="Aptos Narrow"/>
        <scheme val="minor"/>
      </rPr>
      <t>Riscos relacionados à indisponibilidade do serviço (</t>
    </r>
    <r>
      <rPr>
        <i/>
        <sz val="11"/>
        <color rgb="FF000000"/>
        <rFont val="Aptos Narrow"/>
        <scheme val="minor"/>
      </rPr>
      <t>downtime</t>
    </r>
    <r>
      <rPr>
        <sz val="11"/>
        <color rgb="FF000000"/>
        <rFont val="Aptos Narrow"/>
        <scheme val="minor"/>
      </rPr>
      <t>) por falhas em links ou ambiente VDI</t>
    </r>
  </si>
  <si>
    <t>Riscos de vazamento de dados por configurações inadequadas de rede, permissões ou falhas humanas</t>
  </si>
  <si>
    <t xml:space="preserve">ANÁLISE COMPARATIVA DE CUSTOS </t>
  </si>
  <si>
    <t>Análise de Indicadores de viabilidade financeira de projetos</t>
  </si>
  <si>
    <t>ID</t>
  </si>
  <si>
    <t>Descrição das Soluções</t>
  </si>
  <si>
    <t>Estimativa de TCO ao longo do ciclo de vida do Objeto/Serviço</t>
  </si>
  <si>
    <t>Solução</t>
  </si>
  <si>
    <t>Custo Total em 6 anos</t>
  </si>
  <si>
    <t>Valor Presente Líquido</t>
  </si>
  <si>
    <t>Taxa Selic Anual: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</si>
</sst>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color rgb="FF000000"/>
      <name val="Aptos Narrow"/>
      <family val="2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sz val="11"/>
      <color rgb="FF000000"/>
      <name val="Aptos Narrow"/>
      <scheme val="minor"/>
    </font>
    <font>
      <i/>
      <sz val="11"/>
      <color rgb="FF000000"/>
      <name val="Aptos Narrow"/>
      <scheme val="minor"/>
    </font>
    <font>
      <b/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CEF6B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0" fillId="2" borderId="0" xfId="0" applyFill="1"/>
    <xf numFmtId="0" fontId="0" fillId="2" borderId="5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10" xfId="0" applyFill="1" applyBorder="1"/>
    <xf numFmtId="0" fontId="2" fillId="2" borderId="5" xfId="0" applyFont="1" applyFill="1" applyBorder="1"/>
    <xf numFmtId="0" fontId="3" fillId="2" borderId="5" xfId="0" applyFont="1" applyFill="1" applyBorder="1"/>
    <xf numFmtId="0" fontId="0" fillId="3" borderId="0" xfId="0" applyFill="1" applyAlignment="1">
      <alignment horizontal="left" vertical="center"/>
    </xf>
    <xf numFmtId="0" fontId="0" fillId="2" borderId="4" xfId="0" applyFill="1" applyBorder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0" fillId="3" borderId="4" xfId="0" applyFill="1" applyBorder="1"/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3" borderId="0" xfId="0" applyFill="1"/>
    <xf numFmtId="44" fontId="0" fillId="4" borderId="4" xfId="1" applyFont="1" applyFill="1" applyBorder="1" applyAlignment="1">
      <alignment horizontal="center"/>
    </xf>
    <xf numFmtId="44" fontId="2" fillId="4" borderId="2" xfId="0" applyNumberFormat="1" applyFont="1" applyFill="1" applyBorder="1" applyAlignment="1">
      <alignment vertical="center" wrapText="1"/>
    </xf>
    <xf numFmtId="44" fontId="0" fillId="4" borderId="4" xfId="0" applyNumberFormat="1" applyFill="1" applyBorder="1"/>
    <xf numFmtId="0" fontId="0" fillId="4" borderId="8" xfId="0" applyFill="1" applyBorder="1"/>
    <xf numFmtId="0" fontId="0" fillId="2" borderId="13" xfId="0" applyFill="1" applyBorder="1"/>
    <xf numFmtId="0" fontId="5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8" fillId="2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horizontal="left" vertical="center" wrapText="1" indent="6"/>
    </xf>
    <xf numFmtId="0" fontId="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4" fontId="0" fillId="2" borderId="4" xfId="0" applyNumberFormat="1" applyFill="1" applyBorder="1"/>
    <xf numFmtId="0" fontId="2" fillId="6" borderId="4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44" fontId="0" fillId="3" borderId="4" xfId="1" applyFont="1" applyFill="1" applyBorder="1"/>
    <xf numFmtId="44" fontId="0" fillId="2" borderId="11" xfId="0" applyNumberFormat="1" applyFill="1" applyBorder="1" applyAlignment="1">
      <alignment horizontal="center"/>
    </xf>
    <xf numFmtId="0" fontId="0" fillId="8" borderId="0" xfId="0" applyFill="1" applyAlignment="1">
      <alignment horizontal="center"/>
    </xf>
    <xf numFmtId="44" fontId="1" fillId="2" borderId="10" xfId="1" applyFont="1" applyFill="1" applyBorder="1" applyAlignment="1">
      <alignment horizontal="center" wrapText="1"/>
    </xf>
    <xf numFmtId="44" fontId="0" fillId="2" borderId="2" xfId="0" applyNumberFormat="1" applyFill="1" applyBorder="1" applyAlignment="1">
      <alignment horizontal="center"/>
    </xf>
    <xf numFmtId="44" fontId="0" fillId="2" borderId="4" xfId="0" applyNumberFormat="1" applyFill="1" applyBorder="1" applyAlignment="1">
      <alignment horizontal="center"/>
    </xf>
    <xf numFmtId="44" fontId="0" fillId="2" borderId="15" xfId="0" applyNumberFormat="1" applyFill="1" applyBorder="1" applyAlignment="1">
      <alignment horizontal="center"/>
    </xf>
    <xf numFmtId="44" fontId="0" fillId="2" borderId="9" xfId="0" applyNumberFormat="1" applyFill="1" applyBorder="1" applyAlignment="1">
      <alignment horizontal="center"/>
    </xf>
    <xf numFmtId="44" fontId="1" fillId="2" borderId="15" xfId="1" applyFont="1" applyFill="1" applyBorder="1" applyAlignment="1">
      <alignment horizontal="center" wrapText="1"/>
    </xf>
    <xf numFmtId="44" fontId="0" fillId="2" borderId="14" xfId="0" applyNumberFormat="1" applyFill="1" applyBorder="1" applyAlignment="1">
      <alignment horizontal="center"/>
    </xf>
    <xf numFmtId="44" fontId="2" fillId="6" borderId="4" xfId="0" applyNumberFormat="1" applyFont="1" applyFill="1" applyBorder="1"/>
    <xf numFmtId="44" fontId="0" fillId="2" borderId="12" xfId="0" applyNumberFormat="1" applyFill="1" applyBorder="1" applyAlignment="1">
      <alignment horizontal="center"/>
    </xf>
    <xf numFmtId="44" fontId="0" fillId="2" borderId="6" xfId="0" applyNumberFormat="1" applyFill="1" applyBorder="1" applyAlignment="1">
      <alignment horizontal="center"/>
    </xf>
    <xf numFmtId="44" fontId="0" fillId="2" borderId="10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0" applyNumberFormat="1" applyFill="1"/>
    <xf numFmtId="8" fontId="0" fillId="2" borderId="4" xfId="0" applyNumberFormat="1" applyFill="1" applyBorder="1"/>
    <xf numFmtId="9" fontId="0" fillId="2" borderId="15" xfId="0" applyNumberFormat="1" applyFill="1" applyBorder="1"/>
    <xf numFmtId="0" fontId="14" fillId="2" borderId="15" xfId="0" applyFont="1" applyFill="1" applyBorder="1"/>
    <xf numFmtId="0" fontId="0" fillId="2" borderId="4" xfId="0" applyFill="1" applyBorder="1" applyAlignment="1">
      <alignment horizontal="center"/>
    </xf>
    <xf numFmtId="9" fontId="0" fillId="2" borderId="0" xfId="0" applyNumberFormat="1" applyFill="1"/>
    <xf numFmtId="0" fontId="8" fillId="2" borderId="4" xfId="0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 indent="6"/>
    </xf>
    <xf numFmtId="0" fontId="9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justify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44" fontId="2" fillId="7" borderId="11" xfId="1" applyFont="1" applyFill="1" applyBorder="1" applyAlignment="1">
      <alignment horizontal="center" vertical="center"/>
    </xf>
    <xf numFmtId="44" fontId="2" fillId="7" borderId="2" xfId="1" applyFont="1" applyFill="1" applyBorder="1" applyAlignment="1">
      <alignment horizontal="center" vertical="center"/>
    </xf>
    <xf numFmtId="44" fontId="2" fillId="7" borderId="12" xfId="1" applyFont="1" applyFill="1" applyBorder="1" applyAlignment="1">
      <alignment horizontal="center" vertical="center"/>
    </xf>
    <xf numFmtId="44" fontId="0" fillId="4" borderId="4" xfId="0" applyNumberFormat="1" applyFill="1" applyBorder="1" applyAlignment="1">
      <alignment horizontal="center" vertical="center"/>
    </xf>
    <xf numFmtId="44" fontId="0" fillId="4" borderId="11" xfId="0" applyNumberFormat="1" applyFill="1" applyBorder="1" applyAlignment="1">
      <alignment horizontal="center" vertical="center"/>
    </xf>
    <xf numFmtId="44" fontId="2" fillId="2" borderId="11" xfId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44" fontId="2" fillId="2" borderId="12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2" fillId="2" borderId="1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center" vertical="center"/>
    </xf>
    <xf numFmtId="44" fontId="0" fillId="4" borderId="11" xfId="1" applyFont="1" applyFill="1" applyBorder="1" applyAlignment="1">
      <alignment horizontal="center"/>
    </xf>
    <xf numFmtId="44" fontId="0" fillId="4" borderId="12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44" fontId="0" fillId="4" borderId="11" xfId="0" applyNumberForma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0" fillId="2" borderId="1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3" borderId="1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wrapText="1"/>
    </xf>
    <xf numFmtId="0" fontId="2" fillId="6" borderId="15" xfId="0" applyFont="1" applyFill="1" applyBorder="1" applyAlignment="1">
      <alignment horizontal="center" wrapText="1"/>
    </xf>
    <xf numFmtId="0" fontId="0" fillId="3" borderId="0" xfId="0" applyFill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2" fillId="6" borderId="4" xfId="0" applyFont="1" applyFill="1" applyBorder="1" applyAlignment="1">
      <alignment horizontal="center" vertical="center"/>
    </xf>
    <xf numFmtId="44" fontId="0" fillId="3" borderId="11" xfId="1" applyFont="1" applyFill="1" applyBorder="1" applyAlignment="1">
      <alignment horizontal="center"/>
    </xf>
    <xf numFmtId="44" fontId="0" fillId="3" borderId="12" xfId="1" applyFont="1" applyFill="1" applyBorder="1" applyAlignment="1">
      <alignment horizontal="center"/>
    </xf>
    <xf numFmtId="0" fontId="0" fillId="2" borderId="4" xfId="0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6" borderId="11" xfId="0" applyFont="1" applyFill="1" applyBorder="1" applyAlignment="1"/>
    <xf numFmtId="0" fontId="2" fillId="6" borderId="2" xfId="0" applyFont="1" applyFill="1" applyBorder="1" applyAlignment="1"/>
    <xf numFmtId="0" fontId="2" fillId="6" borderId="12" xfId="0" applyFont="1" applyFill="1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Análise Comparativa de Custos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'Analise Comparativa de Custos'!$C$8:$E$8</c:f>
              <c:strCache>
                <c:ptCount val="3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9.2092085639999717E-3"/>
                  <c:y val="-3.7809158206292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1B-4D08-B770-1CCE7E776712}"/>
                </c:ext>
              </c:extLst>
            </c:dLbl>
            <c:dLbl>
              <c:idx val="4"/>
              <c:layout>
                <c:manualLayout>
                  <c:x val="-7.5037128871350541E-17"/>
                  <c:y val="-3.0934765805148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1B-4D08-B770-1CCE7E776712}"/>
                </c:ext>
              </c:extLst>
            </c:dLbl>
            <c:dLbl>
              <c:idx val="5"/>
              <c:layout>
                <c:manualLayout>
                  <c:x val="-6.1394723759999803E-3"/>
                  <c:y val="-3.437196200572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1B-4D08-B770-1CCE7E776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Custos'!$F$8:$K$8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F7-450C-95C3-B4B77E28D12C}"/>
            </c:ext>
          </c:extLst>
        </c:ser>
        <c:ser>
          <c:idx val="0"/>
          <c:order val="1"/>
          <c:tx>
            <c:strRef>
              <c:f>'Analise Comparativa de Custos'!$C$9:$E$9</c:f>
              <c:strCache>
                <c:ptCount val="3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Custos'!$F$9:$K$9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F7-450C-95C3-B4B77E28D12C}"/>
            </c:ext>
          </c:extLst>
        </c:ser>
        <c:ser>
          <c:idx val="1"/>
          <c:order val="2"/>
          <c:tx>
            <c:strRef>
              <c:f>'Analise Comparativa de Custos'!$C$10:$E$10</c:f>
              <c:strCache>
                <c:ptCount val="3"/>
                <c:pt idx="0">
                  <c:v>Virtualização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'Analise Comparativa de Custos'!$F$10:$K$10</c:f>
              <c:numCache>
                <c:formatCode>_("R$"* #,##0.00_);_("R$"* \(#,##0.00\);_("R$"*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F7-450C-95C3-B4B77E28D12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7787359"/>
        <c:axId val="337783999"/>
      </c:lineChart>
      <c:catAx>
        <c:axId val="33778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7783999"/>
        <c:crosses val="autoZero"/>
        <c:auto val="1"/>
        <c:lblAlgn val="ctr"/>
        <c:lblOffset val="100"/>
        <c:noMultiLvlLbl val="0"/>
      </c:catAx>
      <c:valAx>
        <c:axId val="33778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778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19050</xdr:colOff>
      <xdr:row>0</xdr:row>
      <xdr:rowOff>750658</xdr:rowOff>
    </xdr:to>
    <xdr:pic>
      <xdr:nvPicPr>
        <xdr:cNvPr id="2" name="Imagem 1" descr="gov.br Logo – PNG e Vetor – Download de Logo">
          <a:extLst>
            <a:ext uri="{FF2B5EF4-FFF2-40B4-BE49-F238E27FC236}">
              <a16:creationId xmlns:a16="http://schemas.microsoft.com/office/drawing/2014/main" id="{0C90D935-9056-4756-BFF5-2F040517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1190625" cy="46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293083</xdr:colOff>
      <xdr:row>0</xdr:row>
      <xdr:rowOff>0</xdr:rowOff>
    </xdr:from>
    <xdr:to>
      <xdr:col>26</xdr:col>
      <xdr:colOff>2241</xdr:colOff>
      <xdr:row>0</xdr:row>
      <xdr:rowOff>787854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0A6AAD-14A0-4294-A154-F6B7C34B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3483" y="0"/>
          <a:ext cx="928358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3</xdr:col>
      <xdr:colOff>19050</xdr:colOff>
      <xdr:row>1</xdr:row>
      <xdr:rowOff>181879</xdr:rowOff>
    </xdr:to>
    <xdr:pic>
      <xdr:nvPicPr>
        <xdr:cNvPr id="2" name="Imagem 1" descr="gov.br Logo – PNG e Vetor – Download de Logo">
          <a:extLst>
            <a:ext uri="{FF2B5EF4-FFF2-40B4-BE49-F238E27FC236}">
              <a16:creationId xmlns:a16="http://schemas.microsoft.com/office/drawing/2014/main" id="{AC930C21-D1A3-4F49-856D-8EBB94785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33350"/>
          <a:ext cx="1190625" cy="42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293083</xdr:colOff>
      <xdr:row>0</xdr:row>
      <xdr:rowOff>0</xdr:rowOff>
    </xdr:from>
    <xdr:to>
      <xdr:col>26</xdr:col>
      <xdr:colOff>2241</xdr:colOff>
      <xdr:row>1</xdr:row>
      <xdr:rowOff>219075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BC04174-E03C-40B9-B8A1-62EBE285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23483" y="0"/>
          <a:ext cx="928358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20706</xdr:colOff>
      <xdr:row>12</xdr:row>
      <xdr:rowOff>40585</xdr:rowOff>
    </xdr:from>
    <xdr:to>
      <xdr:col>11</xdr:col>
      <xdr:colOff>1457739</xdr:colOff>
      <xdr:row>31</xdr:row>
      <xdr:rowOff>115957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4F8FB84-06AF-031A-E092-A951D0D4E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ACB4-3EE2-4ADE-BE9D-5E0A65ECD05A}">
  <dimension ref="B1:Z10"/>
  <sheetViews>
    <sheetView topLeftCell="B3" zoomScale="90" zoomScaleNormal="90" workbookViewId="0">
      <selection activeCell="B3" sqref="B3"/>
    </sheetView>
  </sheetViews>
  <sheetFormatPr defaultRowHeight="15"/>
  <cols>
    <col min="1" max="23" width="9.140625" style="1"/>
    <col min="24" max="24" width="28" style="1" customWidth="1"/>
    <col min="25" max="16384" width="9.140625" style="1"/>
  </cols>
  <sheetData>
    <row r="1" spans="2:26" ht="64.5" customHeight="1"/>
    <row r="3" spans="2:26" ht="26.25">
      <c r="B3" s="65" t="s">
        <v>0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7"/>
    </row>
    <row r="5" spans="2:26" ht="21">
      <c r="B5" s="68" t="s">
        <v>1</v>
      </c>
      <c r="C5" s="68"/>
      <c r="D5" s="68"/>
      <c r="E5" s="68"/>
      <c r="F5" s="68"/>
    </row>
    <row r="6" spans="2:26" ht="48" customHeight="1">
      <c r="B6" s="27"/>
      <c r="C6" s="69" t="s">
        <v>2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spans="2:26" ht="48" customHeight="1">
      <c r="B7" s="2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spans="2:26" ht="37.5" customHeight="1">
      <c r="B8" s="68" t="s">
        <v>3</v>
      </c>
      <c r="C8" s="68"/>
      <c r="D8" s="68"/>
      <c r="E8" s="68"/>
      <c r="F8" s="68"/>
    </row>
    <row r="9" spans="2:26" ht="15" customHeight="1">
      <c r="B9" s="27"/>
      <c r="C9" s="70" t="s">
        <v>4</v>
      </c>
      <c r="D9" s="70"/>
      <c r="E9" s="70"/>
      <c r="F9" s="70"/>
      <c r="G9" s="70" t="s">
        <v>5</v>
      </c>
      <c r="H9" s="70"/>
      <c r="I9" s="70"/>
      <c r="J9" s="70"/>
      <c r="K9" s="70" t="s">
        <v>6</v>
      </c>
      <c r="L9" s="70"/>
      <c r="M9" s="70"/>
      <c r="N9" s="70"/>
      <c r="O9" s="70"/>
      <c r="P9" s="70"/>
      <c r="Q9" s="70"/>
      <c r="R9" s="70"/>
      <c r="S9" s="70"/>
      <c r="T9" s="71" t="s">
        <v>7</v>
      </c>
      <c r="U9" s="72"/>
      <c r="V9" s="72"/>
      <c r="W9" s="72"/>
      <c r="X9" s="73"/>
      <c r="Y9" s="30"/>
      <c r="Z9" s="30"/>
    </row>
    <row r="10" spans="2:26" ht="57.75" customHeight="1">
      <c r="B10" s="27"/>
      <c r="C10" s="59" t="s">
        <v>8</v>
      </c>
      <c r="D10" s="59"/>
      <c r="E10" s="59"/>
      <c r="F10" s="59"/>
      <c r="G10" s="60">
        <v>45840</v>
      </c>
      <c r="H10" s="59"/>
      <c r="I10" s="59"/>
      <c r="J10" s="59"/>
      <c r="K10" s="61" t="s">
        <v>9</v>
      </c>
      <c r="L10" s="61"/>
      <c r="M10" s="61"/>
      <c r="N10" s="61"/>
      <c r="O10" s="61"/>
      <c r="P10" s="61"/>
      <c r="Q10" s="61"/>
      <c r="R10" s="61"/>
      <c r="S10" s="61"/>
      <c r="T10" s="62" t="s">
        <v>10</v>
      </c>
      <c r="U10" s="63"/>
      <c r="V10" s="63"/>
      <c r="W10" s="63"/>
      <c r="X10" s="64"/>
      <c r="Y10" s="30"/>
      <c r="Z10" s="30"/>
    </row>
  </sheetData>
  <mergeCells count="12">
    <mergeCell ref="C10:F10"/>
    <mergeCell ref="G10:J10"/>
    <mergeCell ref="K10:S10"/>
    <mergeCell ref="T10:X10"/>
    <mergeCell ref="B3:Z3"/>
    <mergeCell ref="B5:F5"/>
    <mergeCell ref="C6:Z7"/>
    <mergeCell ref="B8:F8"/>
    <mergeCell ref="C9:F9"/>
    <mergeCell ref="G9:J9"/>
    <mergeCell ref="K9:S9"/>
    <mergeCell ref="T9:X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58C25-D970-4492-B12B-D5650CA514C5}">
  <dimension ref="B2:Z37"/>
  <sheetViews>
    <sheetView zoomScale="70" zoomScaleNormal="70" workbookViewId="0">
      <selection activeCell="O21" sqref="O21"/>
    </sheetView>
  </sheetViews>
  <sheetFormatPr defaultRowHeight="33" customHeight="1"/>
  <cols>
    <col min="1" max="16384" width="9.140625" style="1"/>
  </cols>
  <sheetData>
    <row r="2" spans="2:26" ht="18" customHeight="1"/>
    <row r="3" spans="2:26" ht="26.25">
      <c r="B3" s="65" t="s">
        <v>11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7"/>
    </row>
    <row r="5" spans="2:26" ht="21">
      <c r="B5" s="68" t="s">
        <v>12</v>
      </c>
      <c r="C5" s="68"/>
      <c r="D5" s="68"/>
      <c r="E5" s="68"/>
      <c r="F5" s="68"/>
      <c r="O5" s="68" t="s">
        <v>13</v>
      </c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</row>
    <row r="6" spans="2:26" ht="33" customHeight="1">
      <c r="C6" s="78" t="s">
        <v>14</v>
      </c>
      <c r="D6" s="78"/>
      <c r="E6" s="78"/>
      <c r="F6" s="78"/>
      <c r="G6" s="78"/>
      <c r="H6" s="78"/>
      <c r="I6" s="78"/>
      <c r="J6" s="78"/>
      <c r="K6" s="78"/>
      <c r="L6" s="78"/>
      <c r="M6" s="78"/>
      <c r="P6" s="78" t="s">
        <v>15</v>
      </c>
      <c r="Q6" s="78"/>
      <c r="R6" s="78"/>
      <c r="S6" s="78"/>
      <c r="T6" s="78"/>
      <c r="U6" s="78"/>
      <c r="V6" s="78"/>
      <c r="W6" s="78"/>
      <c r="X6" s="78"/>
      <c r="Y6" s="79"/>
      <c r="Z6" s="80"/>
    </row>
    <row r="7" spans="2:26" ht="60.75" customHeight="1"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P7" s="78"/>
      <c r="Q7" s="78"/>
      <c r="R7" s="78"/>
      <c r="S7" s="78"/>
      <c r="T7" s="78"/>
      <c r="U7" s="78"/>
      <c r="V7" s="78"/>
      <c r="W7" s="78"/>
      <c r="X7" s="78"/>
      <c r="Y7" s="81"/>
      <c r="Z7" s="82"/>
    </row>
    <row r="8" spans="2:26" ht="22.5" customHeight="1"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2:26" ht="21" customHeight="1">
      <c r="B9" s="68" t="s">
        <v>16</v>
      </c>
      <c r="C9" s="68"/>
      <c r="D9" s="68"/>
      <c r="E9" s="68"/>
      <c r="F9" s="68"/>
      <c r="G9" s="27"/>
      <c r="H9" s="27"/>
      <c r="I9" s="27"/>
      <c r="J9" s="27"/>
      <c r="K9" s="27"/>
      <c r="L9" s="27"/>
      <c r="P9" s="69" t="s">
        <v>17</v>
      </c>
      <c r="Q9" s="69"/>
      <c r="R9" s="69"/>
      <c r="S9" s="69"/>
      <c r="T9" s="69"/>
      <c r="U9" s="69"/>
      <c r="V9" s="69"/>
      <c r="W9" s="69"/>
      <c r="X9" s="69"/>
      <c r="Y9" s="84"/>
      <c r="Z9" s="85"/>
    </row>
    <row r="10" spans="2:26" ht="33" customHeight="1">
      <c r="C10" s="78" t="s">
        <v>18</v>
      </c>
      <c r="D10" s="78"/>
      <c r="E10" s="78"/>
      <c r="F10" s="78"/>
      <c r="G10" s="78"/>
      <c r="H10" s="78"/>
      <c r="I10" s="78"/>
      <c r="J10" s="78"/>
      <c r="K10" s="78"/>
      <c r="L10" s="78"/>
      <c r="M10" s="78"/>
      <c r="P10" s="69"/>
      <c r="Q10" s="69"/>
      <c r="R10" s="69"/>
      <c r="S10" s="69"/>
      <c r="T10" s="69"/>
      <c r="U10" s="69"/>
      <c r="V10" s="69"/>
      <c r="W10" s="69"/>
      <c r="X10" s="69"/>
      <c r="Y10" s="86"/>
      <c r="Z10" s="87"/>
    </row>
    <row r="11" spans="2:26" ht="33" customHeight="1"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P11" s="69" t="s">
        <v>19</v>
      </c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spans="2:26" ht="18.75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28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2:26" ht="21" customHeight="1">
      <c r="C13" s="83" t="s">
        <v>20</v>
      </c>
      <c r="D13" s="69"/>
      <c r="E13" s="69"/>
      <c r="F13" s="69"/>
      <c r="G13" s="69"/>
      <c r="H13" s="69"/>
      <c r="I13" s="69"/>
      <c r="J13" s="69"/>
      <c r="K13" s="69"/>
      <c r="L13" s="69"/>
      <c r="M13" s="69"/>
      <c r="O13" s="68"/>
      <c r="P13" s="68"/>
      <c r="Q13" s="68"/>
      <c r="R13" s="68"/>
      <c r="S13" s="68"/>
    </row>
    <row r="14" spans="2:26" ht="33" customHeight="1"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O14" s="31" t="s">
        <v>21</v>
      </c>
      <c r="P14" s="31"/>
      <c r="Q14" s="31"/>
      <c r="R14" s="31"/>
      <c r="S14" s="31"/>
      <c r="T14" s="30"/>
      <c r="U14" s="30"/>
      <c r="V14" s="30"/>
      <c r="W14" s="30"/>
      <c r="X14" s="30"/>
    </row>
    <row r="15" spans="2:26" ht="33" customHeight="1"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P15" s="77" t="s">
        <v>22</v>
      </c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spans="2:26" ht="33" customHeight="1"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spans="2:26" ht="56.25" customHeight="1"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spans="2:26" ht="21">
      <c r="B18" s="68" t="s">
        <v>23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spans="2:26" ht="33" customHeight="1">
      <c r="C19" s="76" t="s">
        <v>24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O19" s="30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spans="2:26" ht="33" customHeight="1"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O20" s="30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spans="2:26" ht="33" customHeight="1"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O21" s="30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spans="2:26" ht="54.75" customHeight="1"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O22" s="30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spans="2:26" ht="15"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spans="2:26" ht="33" customHeight="1"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O24" s="30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spans="2:26" ht="33" customHeight="1"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O25" s="30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spans="2:26" ht="21"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O26" s="68" t="s">
        <v>25</v>
      </c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</row>
    <row r="27" spans="2:26" ht="21" customHeight="1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O27" s="30"/>
      <c r="P27" s="77" t="s">
        <v>26</v>
      </c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spans="2:26" ht="78.75" customHeight="1"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O28" s="30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spans="2:26" ht="18.75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O29" s="29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spans="2:26" ht="21"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O30" s="31"/>
      <c r="P30" s="77" t="s">
        <v>27</v>
      </c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spans="2:26" ht="33" customHeight="1"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O31" s="30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spans="2:26" ht="21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O32" s="30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spans="3:25" ht="33" customHeight="1"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</row>
    <row r="34" spans="3:25" ht="33" customHeight="1"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</row>
    <row r="35" spans="3:25" ht="21"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</row>
    <row r="36" spans="3:25" ht="33" customHeight="1"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</row>
    <row r="37" spans="3:25" ht="33" customHeight="1"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</row>
  </sheetData>
  <mergeCells count="27">
    <mergeCell ref="B9:F9"/>
    <mergeCell ref="C10:M11"/>
    <mergeCell ref="O13:S13"/>
    <mergeCell ref="P9:X10"/>
    <mergeCell ref="B3:Z3"/>
    <mergeCell ref="B5:F5"/>
    <mergeCell ref="C6:M7"/>
    <mergeCell ref="P6:X7"/>
    <mergeCell ref="Y6:Z7"/>
    <mergeCell ref="B12:L12"/>
    <mergeCell ref="C13:M16"/>
    <mergeCell ref="O5:Z5"/>
    <mergeCell ref="P11:Z12"/>
    <mergeCell ref="Y9:Z10"/>
    <mergeCell ref="C33:M36"/>
    <mergeCell ref="O33:Y34"/>
    <mergeCell ref="O35:Y35"/>
    <mergeCell ref="O36:Y37"/>
    <mergeCell ref="B18:M18"/>
    <mergeCell ref="O26:Z26"/>
    <mergeCell ref="C19:M22"/>
    <mergeCell ref="C23:M26"/>
    <mergeCell ref="P15:Z25"/>
    <mergeCell ref="C28:M31"/>
    <mergeCell ref="B32:M32"/>
    <mergeCell ref="P27:Z29"/>
    <mergeCell ref="P30:Z3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7C4AB-6B99-4478-A10D-2837C5583F29}">
  <dimension ref="B2:Z112"/>
  <sheetViews>
    <sheetView tabSelected="1" topLeftCell="A72" zoomScaleNormal="100" workbookViewId="0">
      <selection activeCell="H111" sqref="H111"/>
    </sheetView>
  </sheetViews>
  <sheetFormatPr defaultRowHeight="15"/>
  <cols>
    <col min="1" max="5" width="9.140625" style="1"/>
    <col min="6" max="6" width="48.285156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8.28515625" style="1" customWidth="1"/>
    <col min="13" max="13" width="33.42578125" style="1" customWidth="1"/>
    <col min="14" max="14" width="18.7109375" style="1" customWidth="1"/>
    <col min="15" max="15" width="15.28515625" style="1" customWidth="1"/>
    <col min="16" max="16" width="19.140625" style="1" customWidth="1"/>
    <col min="17" max="17" width="24.28515625" style="1" customWidth="1"/>
    <col min="18" max="18" width="15.140625" style="1" customWidth="1"/>
    <col min="19" max="19" width="19" style="1" customWidth="1"/>
    <col min="20" max="20" width="24.85546875" style="1" customWidth="1"/>
    <col min="21" max="21" width="14.85546875" style="1" bestFit="1" customWidth="1"/>
    <col min="22" max="22" width="16.42578125" style="1" customWidth="1"/>
    <col min="23" max="23" width="27" style="1" customWidth="1"/>
    <col min="24" max="24" width="23.42578125" style="1" customWidth="1"/>
    <col min="25" max="25" width="18.5703125" style="1" customWidth="1"/>
    <col min="26" max="16384" width="9.140625" style="1"/>
  </cols>
  <sheetData>
    <row r="2" spans="2:26" ht="15" customHeight="1">
      <c r="B2" s="131" t="s">
        <v>28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2:26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spans="2:26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spans="2:26" ht="15.75">
      <c r="B5" s="14"/>
      <c r="C5" s="14"/>
      <c r="D5" s="14"/>
      <c r="E5" s="14"/>
      <c r="F5" s="14"/>
      <c r="G5" s="140" t="s">
        <v>29</v>
      </c>
      <c r="H5" s="140"/>
      <c r="I5" s="16"/>
      <c r="J5" s="16"/>
      <c r="K5" s="140">
        <f>F13</f>
        <v>0</v>
      </c>
      <c r="L5" s="140"/>
      <c r="M5" s="140"/>
      <c r="N5" s="140"/>
      <c r="O5" s="16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2:26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8" spans="2:26" ht="15.7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>
      <c r="B9" s="5"/>
      <c r="Z9" s="6"/>
    </row>
    <row r="10" spans="2:26">
      <c r="B10" s="5"/>
      <c r="C10" s="1" t="s">
        <v>31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2"/>
      <c r="W10" s="12"/>
      <c r="X10" s="12"/>
      <c r="Y10" s="12"/>
      <c r="Z10" s="6"/>
    </row>
    <row r="11" spans="2:26">
      <c r="B11" s="5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2"/>
      <c r="W11" s="12"/>
      <c r="X11" s="12"/>
      <c r="Y11" s="12"/>
      <c r="Z11" s="6"/>
    </row>
    <row r="12" spans="2:26">
      <c r="B12" s="5"/>
      <c r="Z12" s="6"/>
    </row>
    <row r="13" spans="2:26">
      <c r="B13" s="5"/>
      <c r="C13" s="1" t="s">
        <v>32</v>
      </c>
      <c r="F13" s="20"/>
      <c r="G13" s="20"/>
      <c r="Z13" s="6"/>
    </row>
    <row r="14" spans="2:26">
      <c r="B14" s="5"/>
      <c r="Z14" s="6"/>
    </row>
    <row r="15" spans="2:26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>
      <c r="B18" s="11" t="s">
        <v>33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>
      <c r="B19" s="5"/>
      <c r="Z19" s="6"/>
    </row>
    <row r="20" spans="2:26" ht="24" customHeight="1">
      <c r="B20" s="5"/>
      <c r="C20" s="98" t="s">
        <v>34</v>
      </c>
      <c r="D20" s="129"/>
      <c r="E20" s="129"/>
      <c r="F20" s="110"/>
      <c r="G20" s="98" t="s">
        <v>35</v>
      </c>
      <c r="H20" s="110"/>
      <c r="I20" s="98" t="s">
        <v>36</v>
      </c>
      <c r="J20" s="110"/>
      <c r="K20" s="98" t="s">
        <v>37</v>
      </c>
      <c r="L20" s="110"/>
      <c r="M20" s="97" t="s">
        <v>38</v>
      </c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6"/>
    </row>
    <row r="21" spans="2:26" ht="24.75" customHeight="1">
      <c r="B21" s="5"/>
      <c r="C21" s="120" t="s">
        <v>39</v>
      </c>
      <c r="D21" s="121"/>
      <c r="E21" s="121"/>
      <c r="F21" s="122"/>
      <c r="G21" s="123"/>
      <c r="H21" s="125"/>
      <c r="I21" s="142"/>
      <c r="J21" s="143"/>
      <c r="K21" s="111">
        <f>I21*G21</f>
        <v>0</v>
      </c>
      <c r="L21" s="112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6"/>
    </row>
    <row r="22" spans="2:26" ht="24.75" customHeight="1">
      <c r="B22" s="5"/>
      <c r="C22" s="120" t="s">
        <v>40</v>
      </c>
      <c r="D22" s="121"/>
      <c r="E22" s="121"/>
      <c r="F22" s="122"/>
      <c r="G22" s="123"/>
      <c r="H22" s="125"/>
      <c r="I22" s="142"/>
      <c r="J22" s="143"/>
      <c r="K22" s="111">
        <f t="shared" ref="K22:K28" si="0">I22*G22</f>
        <v>0</v>
      </c>
      <c r="L22" s="112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6"/>
    </row>
    <row r="23" spans="2:26" ht="23.25" customHeight="1">
      <c r="B23" s="5"/>
      <c r="C23" s="120" t="s">
        <v>41</v>
      </c>
      <c r="D23" s="121"/>
      <c r="E23" s="121"/>
      <c r="F23" s="122"/>
      <c r="G23" s="123"/>
      <c r="H23" s="125"/>
      <c r="I23" s="142"/>
      <c r="J23" s="143"/>
      <c r="K23" s="111">
        <f t="shared" si="0"/>
        <v>0</v>
      </c>
      <c r="L23" s="112"/>
      <c r="M23" s="123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5"/>
      <c r="Z23" s="6"/>
    </row>
    <row r="24" spans="2:26" ht="23.25" customHeight="1">
      <c r="B24" s="5"/>
      <c r="C24" s="120" t="s">
        <v>42</v>
      </c>
      <c r="D24" s="121"/>
      <c r="E24" s="121"/>
      <c r="F24" s="122"/>
      <c r="G24" s="123"/>
      <c r="H24" s="125"/>
      <c r="I24" s="142"/>
      <c r="J24" s="143"/>
      <c r="K24" s="111">
        <f t="shared" si="0"/>
        <v>0</v>
      </c>
      <c r="L24" s="112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6"/>
    </row>
    <row r="25" spans="2:26" ht="22.5" customHeight="1">
      <c r="B25" s="5"/>
      <c r="C25" s="120" t="s">
        <v>43</v>
      </c>
      <c r="D25" s="121"/>
      <c r="E25" s="121"/>
      <c r="F25" s="122"/>
      <c r="G25" s="123"/>
      <c r="H25" s="125"/>
      <c r="I25" s="142"/>
      <c r="J25" s="143"/>
      <c r="K25" s="111">
        <f t="shared" si="0"/>
        <v>0</v>
      </c>
      <c r="L25" s="112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6"/>
    </row>
    <row r="26" spans="2:26" ht="23.25" customHeight="1">
      <c r="B26" s="5"/>
      <c r="C26" s="120" t="s">
        <v>44</v>
      </c>
      <c r="D26" s="121"/>
      <c r="E26" s="121"/>
      <c r="F26" s="122"/>
      <c r="G26" s="123"/>
      <c r="H26" s="125"/>
      <c r="I26" s="142"/>
      <c r="J26" s="143"/>
      <c r="K26" s="111">
        <f t="shared" si="0"/>
        <v>0</v>
      </c>
      <c r="L26" s="112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6"/>
    </row>
    <row r="27" spans="2:26" ht="25.5" customHeight="1">
      <c r="B27" s="5"/>
      <c r="C27" s="120" t="s">
        <v>45</v>
      </c>
      <c r="D27" s="121"/>
      <c r="E27" s="121"/>
      <c r="F27" s="122"/>
      <c r="G27" s="123"/>
      <c r="H27" s="125"/>
      <c r="I27" s="142"/>
      <c r="J27" s="143"/>
      <c r="K27" s="111">
        <f t="shared" si="0"/>
        <v>0</v>
      </c>
      <c r="L27" s="112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6"/>
    </row>
    <row r="28" spans="2:26" ht="32.25" customHeight="1">
      <c r="B28" s="5"/>
      <c r="C28" s="126" t="s">
        <v>46</v>
      </c>
      <c r="D28" s="127"/>
      <c r="E28" s="127"/>
      <c r="F28" s="128"/>
      <c r="G28" s="123"/>
      <c r="H28" s="125"/>
      <c r="I28" s="142"/>
      <c r="J28" s="143"/>
      <c r="K28" s="111">
        <f t="shared" si="0"/>
        <v>0</v>
      </c>
      <c r="L28" s="112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6"/>
    </row>
    <row r="29" spans="2:26" ht="32.25" customHeight="1">
      <c r="B29" s="5"/>
      <c r="C29" s="113" t="s">
        <v>47</v>
      </c>
      <c r="D29" s="114"/>
      <c r="E29" s="114"/>
      <c r="F29" s="114"/>
      <c r="G29" s="114"/>
      <c r="H29" s="114"/>
      <c r="I29" s="114"/>
      <c r="J29" s="114"/>
      <c r="K29" s="115">
        <f>SUM(K21:L28)</f>
        <v>0</v>
      </c>
      <c r="L29" s="116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6"/>
    </row>
    <row r="30" spans="2:26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2" spans="2:26" ht="15.75">
      <c r="B32" s="11" t="s">
        <v>48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2:26">
      <c r="B33" s="5"/>
      <c r="Z33" s="6"/>
    </row>
    <row r="34" spans="2:26">
      <c r="B34" s="5"/>
      <c r="C34" s="2"/>
      <c r="D34" s="3"/>
      <c r="E34" s="3"/>
      <c r="F34" s="3"/>
      <c r="G34" s="117" t="s">
        <v>49</v>
      </c>
      <c r="H34" s="118"/>
      <c r="I34" s="119"/>
      <c r="J34" s="117" t="s">
        <v>50</v>
      </c>
      <c r="K34" s="118"/>
      <c r="L34" s="119"/>
      <c r="M34" s="117" t="s">
        <v>51</v>
      </c>
      <c r="N34" s="118"/>
      <c r="O34" s="119"/>
      <c r="P34" s="117" t="s">
        <v>52</v>
      </c>
      <c r="Q34" s="118"/>
      <c r="R34" s="119"/>
      <c r="S34" s="117" t="s">
        <v>53</v>
      </c>
      <c r="T34" s="118"/>
      <c r="U34" s="119"/>
      <c r="V34" s="117" t="s">
        <v>54</v>
      </c>
      <c r="W34" s="118"/>
      <c r="X34" s="119"/>
      <c r="Y34" s="97" t="s">
        <v>55</v>
      </c>
      <c r="Z34" s="6"/>
    </row>
    <row r="35" spans="2:26">
      <c r="B35" s="5"/>
      <c r="C35" s="98" t="s">
        <v>34</v>
      </c>
      <c r="D35" s="129"/>
      <c r="E35" s="129"/>
      <c r="F35" s="110"/>
      <c r="G35" s="19" t="s">
        <v>56</v>
      </c>
      <c r="H35" s="19" t="s">
        <v>36</v>
      </c>
      <c r="I35" s="19" t="s">
        <v>37</v>
      </c>
      <c r="J35" s="19" t="s">
        <v>56</v>
      </c>
      <c r="K35" s="19" t="s">
        <v>36</v>
      </c>
      <c r="L35" s="19" t="s">
        <v>37</v>
      </c>
      <c r="M35" s="19" t="s">
        <v>56</v>
      </c>
      <c r="N35" s="19" t="s">
        <v>36</v>
      </c>
      <c r="O35" s="19" t="s">
        <v>37</v>
      </c>
      <c r="P35" s="19" t="s">
        <v>56</v>
      </c>
      <c r="Q35" s="19" t="s">
        <v>36</v>
      </c>
      <c r="R35" s="19" t="s">
        <v>37</v>
      </c>
      <c r="S35" s="19" t="s">
        <v>56</v>
      </c>
      <c r="T35" s="19" t="s">
        <v>36</v>
      </c>
      <c r="U35" s="19" t="s">
        <v>37</v>
      </c>
      <c r="V35" s="19" t="s">
        <v>56</v>
      </c>
      <c r="W35" s="19" t="s">
        <v>36</v>
      </c>
      <c r="X35" s="19" t="s">
        <v>37</v>
      </c>
      <c r="Y35" s="97"/>
      <c r="Z35" s="6"/>
    </row>
    <row r="36" spans="2:26" ht="28.5" customHeight="1">
      <c r="B36" s="5"/>
      <c r="C36" s="120" t="s">
        <v>57</v>
      </c>
      <c r="D36" s="121"/>
      <c r="E36" s="121"/>
      <c r="F36" s="122"/>
      <c r="G36" s="17"/>
      <c r="H36" s="38"/>
      <c r="I36" s="21">
        <f>H36*G36</f>
        <v>0</v>
      </c>
      <c r="J36" s="17"/>
      <c r="K36" s="38"/>
      <c r="L36" s="21">
        <f>K36*J36</f>
        <v>0</v>
      </c>
      <c r="M36" s="17"/>
      <c r="N36" s="38"/>
      <c r="O36" s="21">
        <f>N36*M36</f>
        <v>0</v>
      </c>
      <c r="P36" s="17"/>
      <c r="Q36" s="38"/>
      <c r="R36" s="21">
        <f>Q36*P36</f>
        <v>0</v>
      </c>
      <c r="S36" s="17"/>
      <c r="T36" s="38"/>
      <c r="U36" s="21">
        <f>T36*S36</f>
        <v>0</v>
      </c>
      <c r="V36" s="17"/>
      <c r="W36" s="38"/>
      <c r="X36" s="21">
        <f>W36*V36</f>
        <v>0</v>
      </c>
      <c r="Y36" s="23">
        <f>SUM(X36,U36,R36,O36,L36,I36)</f>
        <v>0</v>
      </c>
      <c r="Z36" s="6"/>
    </row>
    <row r="37" spans="2:26" ht="37.5" customHeight="1">
      <c r="B37" s="5"/>
      <c r="C37" s="120" t="s">
        <v>58</v>
      </c>
      <c r="D37" s="121"/>
      <c r="E37" s="121"/>
      <c r="F37" s="122"/>
      <c r="G37" s="17"/>
      <c r="H37" s="38"/>
      <c r="I37" s="21">
        <f t="shared" ref="I37:I44" si="1">H37*G37</f>
        <v>0</v>
      </c>
      <c r="J37" s="17"/>
      <c r="K37" s="38"/>
      <c r="L37" s="21">
        <f t="shared" ref="L37:L44" si="2">K37*J37</f>
        <v>0</v>
      </c>
      <c r="M37" s="17"/>
      <c r="N37" s="38"/>
      <c r="O37" s="21">
        <f t="shared" ref="O37:O44" si="3">N37*M37</f>
        <v>0</v>
      </c>
      <c r="P37" s="17"/>
      <c r="Q37" s="38"/>
      <c r="R37" s="21">
        <f t="shared" ref="R37:R44" si="4">Q37*P37</f>
        <v>0</v>
      </c>
      <c r="S37" s="17"/>
      <c r="T37" s="38"/>
      <c r="U37" s="21">
        <f t="shared" ref="U37:U44" si="5">T37*S37</f>
        <v>0</v>
      </c>
      <c r="V37" s="17"/>
      <c r="W37" s="38"/>
      <c r="X37" s="21">
        <f t="shared" ref="X37:X44" si="6">W37*V37</f>
        <v>0</v>
      </c>
      <c r="Y37" s="23">
        <f t="shared" ref="Y37:Y44" si="7">SUM(X37,U37,R37,O37,L37,I37)</f>
        <v>0</v>
      </c>
      <c r="Z37" s="6"/>
    </row>
    <row r="38" spans="2:26" ht="39" customHeight="1">
      <c r="B38" s="5"/>
      <c r="C38" s="126" t="s">
        <v>59</v>
      </c>
      <c r="D38" s="127"/>
      <c r="E38" s="127"/>
      <c r="F38" s="128"/>
      <c r="G38" s="17"/>
      <c r="H38" s="38"/>
      <c r="I38" s="21">
        <f t="shared" si="1"/>
        <v>0</v>
      </c>
      <c r="J38" s="17"/>
      <c r="K38" s="38"/>
      <c r="L38" s="21">
        <f t="shared" si="2"/>
        <v>0</v>
      </c>
      <c r="M38" s="17"/>
      <c r="N38" s="38"/>
      <c r="O38" s="21">
        <f t="shared" si="3"/>
        <v>0</v>
      </c>
      <c r="P38" s="17"/>
      <c r="Q38" s="38"/>
      <c r="R38" s="21">
        <f t="shared" si="4"/>
        <v>0</v>
      </c>
      <c r="S38" s="17"/>
      <c r="T38" s="38"/>
      <c r="U38" s="21">
        <f t="shared" si="5"/>
        <v>0</v>
      </c>
      <c r="V38" s="17"/>
      <c r="W38" s="38"/>
      <c r="X38" s="21">
        <f t="shared" si="6"/>
        <v>0</v>
      </c>
      <c r="Y38" s="23">
        <f t="shared" si="7"/>
        <v>0</v>
      </c>
      <c r="Z38" s="6"/>
    </row>
    <row r="39" spans="2:26" ht="28.5" customHeight="1">
      <c r="B39" s="5"/>
      <c r="C39" s="120" t="s">
        <v>60</v>
      </c>
      <c r="D39" s="121"/>
      <c r="E39" s="121"/>
      <c r="F39" s="122"/>
      <c r="G39" s="17"/>
      <c r="H39" s="38"/>
      <c r="I39" s="21">
        <f t="shared" si="1"/>
        <v>0</v>
      </c>
      <c r="J39" s="17"/>
      <c r="K39" s="38"/>
      <c r="L39" s="21">
        <f t="shared" si="2"/>
        <v>0</v>
      </c>
      <c r="M39" s="17"/>
      <c r="N39" s="38"/>
      <c r="O39" s="21">
        <f t="shared" si="3"/>
        <v>0</v>
      </c>
      <c r="P39" s="17"/>
      <c r="Q39" s="38"/>
      <c r="R39" s="21">
        <f t="shared" si="4"/>
        <v>0</v>
      </c>
      <c r="S39" s="17"/>
      <c r="T39" s="38"/>
      <c r="U39" s="21">
        <f t="shared" si="5"/>
        <v>0</v>
      </c>
      <c r="V39" s="17"/>
      <c r="W39" s="38"/>
      <c r="X39" s="21">
        <f t="shared" si="6"/>
        <v>0</v>
      </c>
      <c r="Y39" s="23">
        <f t="shared" si="7"/>
        <v>0</v>
      </c>
      <c r="Z39" s="6"/>
    </row>
    <row r="40" spans="2:26" ht="24.75" customHeight="1">
      <c r="B40" s="5"/>
      <c r="C40" s="120" t="s">
        <v>61</v>
      </c>
      <c r="D40" s="121"/>
      <c r="E40" s="121"/>
      <c r="F40" s="122"/>
      <c r="G40" s="17"/>
      <c r="H40" s="38"/>
      <c r="I40" s="21">
        <f t="shared" si="1"/>
        <v>0</v>
      </c>
      <c r="J40" s="17"/>
      <c r="K40" s="38"/>
      <c r="L40" s="21">
        <f t="shared" si="2"/>
        <v>0</v>
      </c>
      <c r="M40" s="17"/>
      <c r="N40" s="38"/>
      <c r="O40" s="21">
        <f t="shared" si="3"/>
        <v>0</v>
      </c>
      <c r="P40" s="17"/>
      <c r="Q40" s="38"/>
      <c r="R40" s="21">
        <f t="shared" si="4"/>
        <v>0</v>
      </c>
      <c r="S40" s="17"/>
      <c r="T40" s="38"/>
      <c r="U40" s="21">
        <f t="shared" si="5"/>
        <v>0</v>
      </c>
      <c r="V40" s="17"/>
      <c r="W40" s="38"/>
      <c r="X40" s="21">
        <f t="shared" si="6"/>
        <v>0</v>
      </c>
      <c r="Y40" s="23">
        <f t="shared" si="7"/>
        <v>0</v>
      </c>
      <c r="Z40" s="6"/>
    </row>
    <row r="41" spans="2:26" ht="24" customHeight="1">
      <c r="B41" s="5"/>
      <c r="C41" s="120" t="s">
        <v>62</v>
      </c>
      <c r="D41" s="121"/>
      <c r="E41" s="121"/>
      <c r="F41" s="122"/>
      <c r="G41" s="17"/>
      <c r="H41" s="38"/>
      <c r="I41" s="21">
        <f t="shared" si="1"/>
        <v>0</v>
      </c>
      <c r="J41" s="17"/>
      <c r="K41" s="38"/>
      <c r="L41" s="21">
        <f t="shared" si="2"/>
        <v>0</v>
      </c>
      <c r="M41" s="17"/>
      <c r="N41" s="38"/>
      <c r="O41" s="21">
        <f t="shared" si="3"/>
        <v>0</v>
      </c>
      <c r="P41" s="17"/>
      <c r="Q41" s="38"/>
      <c r="R41" s="21">
        <f t="shared" si="4"/>
        <v>0</v>
      </c>
      <c r="S41" s="17"/>
      <c r="T41" s="38"/>
      <c r="U41" s="21">
        <f t="shared" si="5"/>
        <v>0</v>
      </c>
      <c r="V41" s="17"/>
      <c r="W41" s="38"/>
      <c r="X41" s="21">
        <f t="shared" si="6"/>
        <v>0</v>
      </c>
      <c r="Y41" s="23">
        <f t="shared" si="7"/>
        <v>0</v>
      </c>
      <c r="Z41" s="6"/>
    </row>
    <row r="42" spans="2:26" ht="24" customHeight="1">
      <c r="B42" s="5"/>
      <c r="C42" s="120" t="s">
        <v>63</v>
      </c>
      <c r="D42" s="121"/>
      <c r="E42" s="121"/>
      <c r="F42" s="122"/>
      <c r="G42" s="17"/>
      <c r="H42" s="38"/>
      <c r="I42" s="21">
        <f t="shared" si="1"/>
        <v>0</v>
      </c>
      <c r="J42" s="17"/>
      <c r="K42" s="38"/>
      <c r="L42" s="21">
        <f t="shared" si="2"/>
        <v>0</v>
      </c>
      <c r="M42" s="17"/>
      <c r="N42" s="38"/>
      <c r="O42" s="21">
        <f t="shared" si="3"/>
        <v>0</v>
      </c>
      <c r="P42" s="17"/>
      <c r="Q42" s="38"/>
      <c r="R42" s="21">
        <f t="shared" si="4"/>
        <v>0</v>
      </c>
      <c r="S42" s="17"/>
      <c r="T42" s="38"/>
      <c r="U42" s="21">
        <f t="shared" si="5"/>
        <v>0</v>
      </c>
      <c r="V42" s="17"/>
      <c r="W42" s="38"/>
      <c r="X42" s="21">
        <f t="shared" si="6"/>
        <v>0</v>
      </c>
      <c r="Y42" s="23">
        <f t="shared" si="7"/>
        <v>0</v>
      </c>
      <c r="Z42" s="6"/>
    </row>
    <row r="43" spans="2:26" ht="37.5" customHeight="1">
      <c r="B43" s="5"/>
      <c r="C43" s="126" t="s">
        <v>64</v>
      </c>
      <c r="D43" s="127"/>
      <c r="E43" s="127"/>
      <c r="F43" s="128"/>
      <c r="G43" s="17"/>
      <c r="H43" s="38"/>
      <c r="I43" s="21">
        <f t="shared" si="1"/>
        <v>0</v>
      </c>
      <c r="J43" s="17"/>
      <c r="K43" s="38"/>
      <c r="L43" s="21">
        <f t="shared" si="2"/>
        <v>0</v>
      </c>
      <c r="M43" s="17"/>
      <c r="N43" s="38"/>
      <c r="O43" s="21">
        <f t="shared" si="3"/>
        <v>0</v>
      </c>
      <c r="P43" s="17"/>
      <c r="Q43" s="38"/>
      <c r="R43" s="21">
        <f t="shared" si="4"/>
        <v>0</v>
      </c>
      <c r="S43" s="17"/>
      <c r="T43" s="38"/>
      <c r="U43" s="21">
        <f t="shared" si="5"/>
        <v>0</v>
      </c>
      <c r="V43" s="17"/>
      <c r="W43" s="38"/>
      <c r="X43" s="21">
        <f t="shared" ref="X43" si="8">W43*V43</f>
        <v>0</v>
      </c>
      <c r="Y43" s="23">
        <f t="shared" ref="Y43" si="9">SUM(X43,U43,R43,O43,L43,I43)</f>
        <v>0</v>
      </c>
      <c r="Z43" s="6"/>
    </row>
    <row r="44" spans="2:26" ht="36.75" customHeight="1">
      <c r="B44" s="5"/>
      <c r="C44" s="126" t="s">
        <v>65</v>
      </c>
      <c r="D44" s="127"/>
      <c r="E44" s="127"/>
      <c r="F44" s="128"/>
      <c r="G44" s="17"/>
      <c r="H44" s="38"/>
      <c r="I44" s="21">
        <f t="shared" si="1"/>
        <v>0</v>
      </c>
      <c r="J44" s="17"/>
      <c r="K44" s="38"/>
      <c r="L44" s="21">
        <f t="shared" si="2"/>
        <v>0</v>
      </c>
      <c r="M44" s="17"/>
      <c r="N44" s="38"/>
      <c r="O44" s="21">
        <f t="shared" si="3"/>
        <v>0</v>
      </c>
      <c r="P44" s="17"/>
      <c r="Q44" s="38"/>
      <c r="R44" s="21">
        <f t="shared" si="4"/>
        <v>0</v>
      </c>
      <c r="S44" s="17"/>
      <c r="T44" s="38"/>
      <c r="U44" s="21">
        <f t="shared" si="5"/>
        <v>0</v>
      </c>
      <c r="V44" s="17"/>
      <c r="W44" s="38"/>
      <c r="X44" s="21">
        <f t="shared" si="6"/>
        <v>0</v>
      </c>
      <c r="Y44" s="23">
        <f t="shared" si="7"/>
        <v>0</v>
      </c>
      <c r="Z44" s="6"/>
    </row>
    <row r="45" spans="2:26" ht="15" customHeight="1">
      <c r="B45" s="5"/>
      <c r="C45" s="113" t="s">
        <v>66</v>
      </c>
      <c r="D45" s="114"/>
      <c r="E45" s="114"/>
      <c r="F45" s="114"/>
      <c r="G45" s="114"/>
      <c r="H45" s="114"/>
      <c r="I45" s="22">
        <f>SUM(I36:I44)</f>
        <v>0</v>
      </c>
      <c r="J45" s="103" t="s">
        <v>67</v>
      </c>
      <c r="K45" s="104"/>
      <c r="L45" s="22">
        <f>SUM(L36:L44)</f>
        <v>0</v>
      </c>
      <c r="M45" s="103" t="s">
        <v>67</v>
      </c>
      <c r="N45" s="104"/>
      <c r="O45" s="22">
        <f>SUM(O36:O44)</f>
        <v>0</v>
      </c>
      <c r="P45" s="103" t="s">
        <v>68</v>
      </c>
      <c r="Q45" s="104"/>
      <c r="R45" s="22">
        <f>SUM(R36:R44)</f>
        <v>0</v>
      </c>
      <c r="S45" s="103" t="s">
        <v>69</v>
      </c>
      <c r="T45" s="104"/>
      <c r="U45" s="22">
        <f>SUM(U36:U44)</f>
        <v>0</v>
      </c>
      <c r="V45" s="103" t="s">
        <v>70</v>
      </c>
      <c r="W45" s="104"/>
      <c r="X45" s="22">
        <f>SUM(X36:X44)</f>
        <v>0</v>
      </c>
      <c r="Y45" s="24"/>
      <c r="Z45" s="6"/>
    </row>
    <row r="46" spans="2:26" ht="15" customHeight="1">
      <c r="B46" s="5"/>
      <c r="C46" s="108" t="s">
        <v>71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23">
        <f>SUM(Y36:Y44)</f>
        <v>0</v>
      </c>
      <c r="Z46" s="6"/>
    </row>
    <row r="47" spans="2:26"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9"/>
    </row>
    <row r="49" spans="2:26" ht="15.75">
      <c r="B49" s="11" t="s">
        <v>72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/>
    </row>
    <row r="50" spans="2:26">
      <c r="B50" s="5"/>
      <c r="Z50" s="6"/>
    </row>
    <row r="51" spans="2:26">
      <c r="B51" s="5"/>
      <c r="Z51" s="6"/>
    </row>
    <row r="52" spans="2:26">
      <c r="B52" s="5"/>
      <c r="C52" s="97" t="s">
        <v>34</v>
      </c>
      <c r="D52" s="97"/>
      <c r="E52" s="97"/>
      <c r="F52" s="97"/>
      <c r="G52" s="97" t="s">
        <v>37</v>
      </c>
      <c r="H52" s="97"/>
      <c r="I52" s="97" t="s">
        <v>38</v>
      </c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6"/>
    </row>
    <row r="53" spans="2:26">
      <c r="B53" s="5"/>
      <c r="C53" s="99" t="s">
        <v>73</v>
      </c>
      <c r="D53" s="99"/>
      <c r="E53" s="99"/>
      <c r="F53" s="99"/>
      <c r="G53" s="88"/>
      <c r="H53" s="88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6"/>
    </row>
    <row r="54" spans="2:26">
      <c r="B54" s="5"/>
      <c r="C54" s="99" t="s">
        <v>74</v>
      </c>
      <c r="D54" s="99"/>
      <c r="E54" s="99"/>
      <c r="F54" s="99"/>
      <c r="G54" s="88"/>
      <c r="H54" s="88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6"/>
    </row>
    <row r="55" spans="2:26">
      <c r="B55" s="5"/>
      <c r="C55" s="99" t="s">
        <v>75</v>
      </c>
      <c r="D55" s="99"/>
      <c r="E55" s="99"/>
      <c r="F55" s="99"/>
      <c r="G55" s="88"/>
      <c r="H55" s="88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6"/>
    </row>
    <row r="56" spans="2:26">
      <c r="B56" s="5"/>
      <c r="C56" s="99" t="s">
        <v>76</v>
      </c>
      <c r="D56" s="99"/>
      <c r="E56" s="99"/>
      <c r="F56" s="99"/>
      <c r="G56" s="88"/>
      <c r="H56" s="88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6"/>
    </row>
    <row r="57" spans="2:26" ht="17.25" customHeight="1">
      <c r="B57" s="5"/>
      <c r="C57" s="99" t="s">
        <v>77</v>
      </c>
      <c r="D57" s="99"/>
      <c r="E57" s="99"/>
      <c r="F57" s="99"/>
      <c r="G57" s="88"/>
      <c r="H57" s="88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6"/>
    </row>
    <row r="58" spans="2:26" ht="34.5" customHeight="1">
      <c r="B58" s="5"/>
      <c r="C58" s="103" t="s">
        <v>78</v>
      </c>
      <c r="D58" s="104"/>
      <c r="E58" s="104"/>
      <c r="F58" s="105"/>
      <c r="G58" s="92">
        <f>SUM(G53:H57)</f>
        <v>0</v>
      </c>
      <c r="H58" s="92"/>
      <c r="I58" s="100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2"/>
      <c r="Z58" s="6"/>
    </row>
    <row r="59" spans="2:26">
      <c r="B59" s="5"/>
      <c r="Z59" s="6"/>
    </row>
    <row r="60" spans="2:26">
      <c r="B60" s="5"/>
      <c r="Z60" s="6"/>
    </row>
    <row r="61" spans="2:26">
      <c r="B61" s="5"/>
      <c r="Z61" s="6"/>
    </row>
    <row r="62" spans="2:26" ht="15" customHeight="1">
      <c r="B62" s="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9"/>
    </row>
    <row r="64" spans="2:26">
      <c r="B64" s="10" t="s">
        <v>79</v>
      </c>
      <c r="C64" s="3"/>
      <c r="D64" s="3"/>
      <c r="E64" s="3"/>
      <c r="F64" s="3"/>
      <c r="G64" s="3"/>
      <c r="H64" s="3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4"/>
    </row>
    <row r="65" spans="2:26">
      <c r="B65" s="5"/>
      <c r="I65" s="5"/>
      <c r="Z65" s="6"/>
    </row>
    <row r="66" spans="2:26">
      <c r="B66" s="5"/>
      <c r="I66" s="5"/>
      <c r="Z66" s="6"/>
    </row>
    <row r="67" spans="2:26">
      <c r="B67" s="5"/>
      <c r="C67" s="97" t="s">
        <v>34</v>
      </c>
      <c r="D67" s="97"/>
      <c r="E67" s="97"/>
      <c r="F67" s="97"/>
      <c r="G67" s="97" t="s">
        <v>49</v>
      </c>
      <c r="H67" s="98"/>
      <c r="I67" s="97" t="s">
        <v>50</v>
      </c>
      <c r="J67" s="98"/>
      <c r="K67" s="97" t="s">
        <v>51</v>
      </c>
      <c r="L67" s="98"/>
      <c r="M67" s="97" t="s">
        <v>52</v>
      </c>
      <c r="N67" s="98"/>
      <c r="O67" s="97" t="s">
        <v>53</v>
      </c>
      <c r="P67" s="98"/>
      <c r="Q67" s="97" t="s">
        <v>54</v>
      </c>
      <c r="R67" s="98"/>
      <c r="S67" s="94" t="s">
        <v>38</v>
      </c>
      <c r="T67" s="95"/>
      <c r="U67" s="95"/>
      <c r="V67" s="95"/>
      <c r="W67" s="95"/>
      <c r="X67" s="95"/>
      <c r="Y67" s="96"/>
      <c r="Z67" s="6"/>
    </row>
    <row r="68" spans="2:26">
      <c r="B68" s="5"/>
      <c r="C68" s="99" t="s">
        <v>80</v>
      </c>
      <c r="D68" s="99"/>
      <c r="E68" s="99"/>
      <c r="F68" s="99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9"/>
      <c r="T68" s="90"/>
      <c r="U68" s="90"/>
      <c r="V68" s="90"/>
      <c r="W68" s="90"/>
      <c r="X68" s="90"/>
      <c r="Y68" s="91"/>
      <c r="Z68" s="6"/>
    </row>
    <row r="69" spans="2:26">
      <c r="B69" s="5"/>
      <c r="C69" s="99" t="s">
        <v>81</v>
      </c>
      <c r="D69" s="99"/>
      <c r="E69" s="99"/>
      <c r="F69" s="99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9"/>
      <c r="T69" s="90"/>
      <c r="U69" s="90"/>
      <c r="V69" s="90"/>
      <c r="W69" s="90"/>
      <c r="X69" s="90"/>
      <c r="Y69" s="91"/>
      <c r="Z69" s="6"/>
    </row>
    <row r="70" spans="2:26">
      <c r="B70" s="5"/>
      <c r="C70" s="106" t="s">
        <v>82</v>
      </c>
      <c r="D70" s="99"/>
      <c r="E70" s="99"/>
      <c r="F70" s="99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9"/>
      <c r="T70" s="90"/>
      <c r="U70" s="90"/>
      <c r="V70" s="90"/>
      <c r="W70" s="90"/>
      <c r="X70" s="90"/>
      <c r="Y70" s="91"/>
      <c r="Z70" s="6"/>
    </row>
    <row r="71" spans="2:26">
      <c r="B71" s="5"/>
      <c r="C71" s="99" t="s">
        <v>83</v>
      </c>
      <c r="D71" s="99"/>
      <c r="E71" s="99"/>
      <c r="F71" s="99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9"/>
      <c r="T71" s="90"/>
      <c r="U71" s="90"/>
      <c r="V71" s="90"/>
      <c r="W71" s="90"/>
      <c r="X71" s="90"/>
      <c r="Y71" s="91"/>
      <c r="Z71" s="6"/>
    </row>
    <row r="72" spans="2:26">
      <c r="B72" s="5"/>
      <c r="C72" s="99" t="s">
        <v>84</v>
      </c>
      <c r="D72" s="99"/>
      <c r="E72" s="99"/>
      <c r="F72" s="9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9"/>
      <c r="T72" s="90"/>
      <c r="U72" s="90"/>
      <c r="V72" s="90"/>
      <c r="W72" s="90"/>
      <c r="X72" s="90"/>
      <c r="Y72" s="91"/>
      <c r="Z72" s="6"/>
    </row>
    <row r="73" spans="2:26" ht="15" customHeight="1">
      <c r="B73" s="25"/>
      <c r="C73" s="104" t="s">
        <v>85</v>
      </c>
      <c r="D73" s="104"/>
      <c r="E73" s="104"/>
      <c r="F73" s="105"/>
      <c r="G73" s="92">
        <f>SUM(G68:H72)</f>
        <v>0</v>
      </c>
      <c r="H73" s="93"/>
      <c r="I73" s="92">
        <f t="shared" ref="I73" si="10">SUM(I68:J72)</f>
        <v>0</v>
      </c>
      <c r="J73" s="93"/>
      <c r="K73" s="92">
        <f t="shared" ref="K73" si="11">SUM(K68:L72)</f>
        <v>0</v>
      </c>
      <c r="L73" s="93"/>
      <c r="M73" s="92">
        <f t="shared" ref="M73" si="12">SUM(M68:N72)</f>
        <v>0</v>
      </c>
      <c r="N73" s="93"/>
      <c r="O73" s="92">
        <f t="shared" ref="O73" si="13">SUM(O68:P72)</f>
        <v>0</v>
      </c>
      <c r="P73" s="93"/>
      <c r="Q73" s="92">
        <f t="shared" ref="Q73" si="14">SUM(Q68:R72)</f>
        <v>0</v>
      </c>
      <c r="R73" s="93"/>
      <c r="S73" s="94"/>
      <c r="T73" s="95"/>
      <c r="U73" s="95"/>
      <c r="V73" s="95"/>
      <c r="W73" s="95"/>
      <c r="X73" s="95"/>
      <c r="Y73" s="96"/>
      <c r="Z73" s="6"/>
    </row>
    <row r="74" spans="2:26">
      <c r="B74" s="7"/>
      <c r="C74" s="8"/>
      <c r="D74" s="8"/>
      <c r="E74" s="8"/>
      <c r="F74" s="8"/>
      <c r="G74" s="8"/>
      <c r="H74" s="8"/>
      <c r="I74" s="7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9"/>
    </row>
    <row r="75" spans="2:26" ht="17.25" customHeight="1"/>
    <row r="78" spans="2:26">
      <c r="B78" s="131" t="str">
        <f>"ANÁLISE DE CUSTOS TOTAIS DE PROPRIEDADE -"&amp; " "&amp;F13</f>
        <v xml:space="preserve">ANÁLISE DE CUSTOS TOTAIS DE PROPRIEDADE - </v>
      </c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</row>
    <row r="79" spans="2:26"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</row>
    <row r="80" spans="2:26">
      <c r="B80" s="133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</row>
    <row r="81" spans="2:13" ht="24"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</row>
    <row r="82" spans="2:13"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4"/>
      <c r="M82" s="14"/>
    </row>
    <row r="83" spans="2:13" ht="15" customHeight="1">
      <c r="B83" s="141" t="s">
        <v>86</v>
      </c>
      <c r="C83" s="141"/>
      <c r="D83" s="141"/>
      <c r="E83" s="141"/>
      <c r="F83" s="141"/>
      <c r="G83" s="134" t="s">
        <v>87</v>
      </c>
      <c r="H83" s="135"/>
      <c r="I83" s="135"/>
      <c r="J83" s="135"/>
      <c r="K83" s="135"/>
      <c r="L83" s="136"/>
      <c r="M83" s="137" t="s">
        <v>88</v>
      </c>
    </row>
    <row r="84" spans="2:13">
      <c r="B84" s="141"/>
      <c r="C84" s="141"/>
      <c r="D84" s="141"/>
      <c r="E84" s="141"/>
      <c r="F84" s="141"/>
      <c r="G84" s="35" t="s">
        <v>89</v>
      </c>
      <c r="H84" s="36" t="s">
        <v>90</v>
      </c>
      <c r="I84" s="36" t="s">
        <v>91</v>
      </c>
      <c r="J84" s="36" t="s">
        <v>92</v>
      </c>
      <c r="K84" s="36" t="s">
        <v>93</v>
      </c>
      <c r="L84" s="37" t="s">
        <v>94</v>
      </c>
      <c r="M84" s="138"/>
    </row>
    <row r="85" spans="2:13">
      <c r="B85" s="130" t="str">
        <f t="shared" ref="B85:B92" si="15">C21</f>
        <v>Custo de realização da licitação/contratação</v>
      </c>
      <c r="C85" s="130"/>
      <c r="D85" s="130"/>
      <c r="E85" s="130"/>
      <c r="F85" s="130"/>
      <c r="G85" s="42">
        <f>K21</f>
        <v>0</v>
      </c>
      <c r="H85" s="40"/>
      <c r="I85" s="40"/>
      <c r="J85" s="40"/>
      <c r="K85" s="40"/>
      <c r="L85" s="40"/>
      <c r="M85" s="41">
        <f>SUM(G85:L85)</f>
        <v>0</v>
      </c>
    </row>
    <row r="86" spans="2:13">
      <c r="B86" s="130" t="str">
        <f t="shared" si="15"/>
        <v>Custos de adaptação do ambiente lógico/físico para utilização dos equipamentos</v>
      </c>
      <c r="C86" s="130"/>
      <c r="D86" s="130"/>
      <c r="E86" s="130"/>
      <c r="F86" s="130"/>
      <c r="G86" s="42">
        <f t="shared" ref="G86:G92" si="16">K22</f>
        <v>0</v>
      </c>
      <c r="H86" s="40"/>
      <c r="I86" s="40"/>
      <c r="J86" s="40"/>
      <c r="K86" s="40"/>
      <c r="L86" s="40"/>
      <c r="M86" s="41">
        <f t="shared" ref="M86:M111" si="17">SUM(G86:L86)</f>
        <v>0</v>
      </c>
    </row>
    <row r="87" spans="2:13">
      <c r="B87" s="130" t="str">
        <f t="shared" si="15"/>
        <v>Custos de aquisição dos equipamentos</v>
      </c>
      <c r="C87" s="130"/>
      <c r="D87" s="130"/>
      <c r="E87" s="130"/>
      <c r="F87" s="130"/>
      <c r="G87" s="42">
        <f t="shared" si="16"/>
        <v>0</v>
      </c>
      <c r="H87" s="40"/>
      <c r="I87" s="40"/>
      <c r="J87" s="40"/>
      <c r="K87" s="40"/>
      <c r="L87" s="40"/>
      <c r="M87" s="41">
        <f t="shared" si="17"/>
        <v>0</v>
      </c>
    </row>
    <row r="88" spans="2:13">
      <c r="B88" s="130" t="str">
        <f t="shared" si="15"/>
        <v>Custos com instalação e configurações iniciais</v>
      </c>
      <c r="C88" s="130"/>
      <c r="D88" s="130"/>
      <c r="E88" s="130"/>
      <c r="F88" s="130"/>
      <c r="G88" s="42">
        <f t="shared" si="16"/>
        <v>0</v>
      </c>
      <c r="H88" s="40"/>
      <c r="I88" s="40"/>
      <c r="J88" s="40"/>
      <c r="K88" s="40"/>
      <c r="L88" s="40"/>
      <c r="M88" s="41">
        <f t="shared" si="17"/>
        <v>0</v>
      </c>
    </row>
    <row r="89" spans="2:13">
      <c r="B89" s="130" t="str">
        <f t="shared" si="15"/>
        <v>Custos com capacitação/treinamento de equipe de suporte</v>
      </c>
      <c r="C89" s="130"/>
      <c r="D89" s="130"/>
      <c r="E89" s="130"/>
      <c r="F89" s="130"/>
      <c r="G89" s="42">
        <f t="shared" si="16"/>
        <v>0</v>
      </c>
      <c r="H89" s="40"/>
      <c r="I89" s="40"/>
      <c r="J89" s="40"/>
      <c r="K89" s="40"/>
      <c r="L89" s="40"/>
      <c r="M89" s="41">
        <f t="shared" si="17"/>
        <v>0</v>
      </c>
    </row>
    <row r="90" spans="2:13">
      <c r="B90" s="130" t="str">
        <f t="shared" si="15"/>
        <v>Custos com armazenagem e logística para distribuição em outras regiões</v>
      </c>
      <c r="C90" s="130"/>
      <c r="D90" s="130"/>
      <c r="E90" s="130"/>
      <c r="F90" s="130"/>
      <c r="G90" s="42">
        <f t="shared" si="16"/>
        <v>0</v>
      </c>
      <c r="H90" s="40"/>
      <c r="I90" s="40"/>
      <c r="J90" s="40"/>
      <c r="K90" s="40"/>
      <c r="L90" s="40"/>
      <c r="M90" s="41">
        <f t="shared" si="17"/>
        <v>0</v>
      </c>
    </row>
    <row r="91" spans="2:13">
      <c r="B91" s="130" t="str">
        <f t="shared" si="15"/>
        <v>Custos de fiscalização da entrega e recebimento dos equipamentos</v>
      </c>
      <c r="C91" s="130"/>
      <c r="D91" s="130"/>
      <c r="E91" s="130"/>
      <c r="F91" s="130"/>
      <c r="G91" s="42">
        <f t="shared" si="16"/>
        <v>0</v>
      </c>
      <c r="H91" s="40"/>
      <c r="I91" s="40"/>
      <c r="J91" s="40"/>
      <c r="K91" s="40"/>
      <c r="L91" s="40"/>
      <c r="M91" s="41">
        <f t="shared" si="17"/>
        <v>0</v>
      </c>
    </row>
    <row r="92" spans="2:13">
      <c r="B92" s="130" t="str">
        <f t="shared" si="15"/>
        <v>Outros custos necessários para viabiliar a utilização dos equipamentos</v>
      </c>
      <c r="C92" s="130"/>
      <c r="D92" s="130"/>
      <c r="E92" s="130"/>
      <c r="F92" s="130"/>
      <c r="G92" s="42">
        <f t="shared" si="16"/>
        <v>0</v>
      </c>
      <c r="H92" s="40"/>
      <c r="I92" s="40"/>
      <c r="J92" s="40"/>
      <c r="K92" s="40"/>
      <c r="L92" s="40"/>
      <c r="M92" s="41">
        <f t="shared" si="17"/>
        <v>0</v>
      </c>
    </row>
    <row r="93" spans="2:13">
      <c r="B93" s="130" t="str">
        <f t="shared" ref="B93:B101" si="18">C36</f>
        <v>Custos com serviços de suporte N1 e N2 dos equipamentos</v>
      </c>
      <c r="C93" s="130"/>
      <c r="D93" s="130"/>
      <c r="E93" s="130"/>
      <c r="F93" s="130"/>
      <c r="G93" s="49">
        <f>I36</f>
        <v>0</v>
      </c>
      <c r="H93" s="44">
        <f>L36</f>
        <v>0</v>
      </c>
      <c r="I93" s="44">
        <f>O36</f>
        <v>0</v>
      </c>
      <c r="J93" s="44">
        <f>R36</f>
        <v>0</v>
      </c>
      <c r="K93" s="44">
        <f>U36</f>
        <v>0</v>
      </c>
      <c r="L93" s="45">
        <f>X36</f>
        <v>0</v>
      </c>
      <c r="M93" s="46">
        <f t="shared" si="17"/>
        <v>0</v>
      </c>
    </row>
    <row r="94" spans="2:13">
      <c r="B94" s="130" t="str">
        <f t="shared" si="18"/>
        <v>Custos com equipe de fiscalização da garantia técnica dos equipamentos</v>
      </c>
      <c r="C94" s="130"/>
      <c r="D94" s="130"/>
      <c r="E94" s="130"/>
      <c r="F94" s="130"/>
      <c r="G94" s="49">
        <f t="shared" ref="G94:G101" si="19">I37</f>
        <v>0</v>
      </c>
      <c r="H94" s="43">
        <f t="shared" ref="H94:H101" si="20">L37</f>
        <v>0</v>
      </c>
      <c r="I94" s="43">
        <f t="shared" ref="I94:I101" si="21">O37</f>
        <v>0</v>
      </c>
      <c r="J94" s="43">
        <f t="shared" ref="J94:J101" si="22">R37</f>
        <v>0</v>
      </c>
      <c r="K94" s="43">
        <f t="shared" ref="K94:K101" si="23">U37</f>
        <v>0</v>
      </c>
      <c r="L94" s="39">
        <f t="shared" ref="L94:L101" si="24">X37</f>
        <v>0</v>
      </c>
      <c r="M94" s="46">
        <f t="shared" si="17"/>
        <v>0</v>
      </c>
    </row>
    <row r="95" spans="2:13">
      <c r="B95" s="130" t="str">
        <f t="shared" si="18"/>
        <v>Consumo de energia dos equipamentos</v>
      </c>
      <c r="C95" s="130"/>
      <c r="D95" s="130"/>
      <c r="E95" s="130"/>
      <c r="F95" s="130"/>
      <c r="G95" s="49">
        <f t="shared" si="19"/>
        <v>0</v>
      </c>
      <c r="H95" s="43">
        <f t="shared" si="20"/>
        <v>0</v>
      </c>
      <c r="I95" s="43">
        <f t="shared" si="21"/>
        <v>0</v>
      </c>
      <c r="J95" s="43">
        <f t="shared" si="22"/>
        <v>0</v>
      </c>
      <c r="K95" s="43">
        <f t="shared" si="23"/>
        <v>0</v>
      </c>
      <c r="L95" s="39">
        <f t="shared" si="24"/>
        <v>0</v>
      </c>
      <c r="M95" s="46">
        <f t="shared" si="17"/>
        <v>0</v>
      </c>
    </row>
    <row r="96" spans="2:13">
      <c r="B96" s="130" t="str">
        <f t="shared" si="18"/>
        <v>Custos com perdas, danos ou extravios</v>
      </c>
      <c r="C96" s="130"/>
      <c r="D96" s="130"/>
      <c r="E96" s="130"/>
      <c r="F96" s="130"/>
      <c r="G96" s="49">
        <f t="shared" si="19"/>
        <v>0</v>
      </c>
      <c r="H96" s="43">
        <f t="shared" si="20"/>
        <v>0</v>
      </c>
      <c r="I96" s="43">
        <f t="shared" si="21"/>
        <v>0</v>
      </c>
      <c r="J96" s="43">
        <f t="shared" si="22"/>
        <v>0</v>
      </c>
      <c r="K96" s="43">
        <f t="shared" si="23"/>
        <v>0</v>
      </c>
      <c r="L96" s="39">
        <f t="shared" si="24"/>
        <v>0</v>
      </c>
      <c r="M96" s="46">
        <f t="shared" si="17"/>
        <v>0</v>
      </c>
    </row>
    <row r="97" spans="2:13">
      <c r="B97" s="130" t="str">
        <f t="shared" si="18"/>
        <v>Custos com manutenção corretiva não coberta pela garantia</v>
      </c>
      <c r="C97" s="130"/>
      <c r="D97" s="130"/>
      <c r="E97" s="130"/>
      <c r="F97" s="130"/>
      <c r="G97" s="49">
        <f t="shared" si="19"/>
        <v>0</v>
      </c>
      <c r="H97" s="43">
        <f t="shared" si="20"/>
        <v>0</v>
      </c>
      <c r="I97" s="43">
        <f t="shared" si="21"/>
        <v>0</v>
      </c>
      <c r="J97" s="43">
        <f t="shared" si="22"/>
        <v>0</v>
      </c>
      <c r="K97" s="43">
        <f t="shared" si="23"/>
        <v>0</v>
      </c>
      <c r="L97" s="39">
        <f t="shared" si="24"/>
        <v>0</v>
      </c>
      <c r="M97" s="46">
        <f t="shared" si="17"/>
        <v>0</v>
      </c>
    </row>
    <row r="98" spans="2:13">
      <c r="B98" s="130" t="str">
        <f t="shared" si="18"/>
        <v>Custos com atualização de softwares de segurança</v>
      </c>
      <c r="C98" s="130"/>
      <c r="D98" s="130"/>
      <c r="E98" s="130"/>
      <c r="F98" s="130"/>
      <c r="G98" s="49">
        <f t="shared" si="19"/>
        <v>0</v>
      </c>
      <c r="H98" s="43">
        <f t="shared" si="20"/>
        <v>0</v>
      </c>
      <c r="I98" s="43">
        <f t="shared" si="21"/>
        <v>0</v>
      </c>
      <c r="J98" s="43">
        <f t="shared" si="22"/>
        <v>0</v>
      </c>
      <c r="K98" s="43">
        <f t="shared" si="23"/>
        <v>0</v>
      </c>
      <c r="L98" s="39">
        <f t="shared" si="24"/>
        <v>0</v>
      </c>
      <c r="M98" s="46">
        <f t="shared" si="17"/>
        <v>0</v>
      </c>
    </row>
    <row r="99" spans="2:13">
      <c r="B99" s="130" t="str">
        <f t="shared" si="18"/>
        <v>Custos com atualização de software básico (Sistemas Operacionais)</v>
      </c>
      <c r="C99" s="130"/>
      <c r="D99" s="130"/>
      <c r="E99" s="130"/>
      <c r="F99" s="130"/>
      <c r="G99" s="49">
        <f t="shared" si="19"/>
        <v>0</v>
      </c>
      <c r="H99" s="43">
        <f t="shared" si="20"/>
        <v>0</v>
      </c>
      <c r="I99" s="43">
        <f t="shared" si="21"/>
        <v>0</v>
      </c>
      <c r="J99" s="43">
        <f t="shared" si="22"/>
        <v>0</v>
      </c>
      <c r="K99" s="43">
        <f t="shared" si="23"/>
        <v>0</v>
      </c>
      <c r="L99" s="39">
        <f t="shared" si="24"/>
        <v>0</v>
      </c>
      <c r="M99" s="46">
        <f t="shared" si="17"/>
        <v>0</v>
      </c>
    </row>
    <row r="100" spans="2:13">
      <c r="B100" s="130" t="str">
        <f t="shared" si="18"/>
        <v>Custos com gestão de inventário de hardware e componentes</v>
      </c>
      <c r="C100" s="130"/>
      <c r="D100" s="130"/>
      <c r="E100" s="130"/>
      <c r="F100" s="130"/>
      <c r="G100" s="49">
        <f t="shared" si="19"/>
        <v>0</v>
      </c>
      <c r="H100" s="43">
        <f t="shared" si="20"/>
        <v>0</v>
      </c>
      <c r="I100" s="43">
        <f t="shared" si="21"/>
        <v>0</v>
      </c>
      <c r="J100" s="43">
        <f t="shared" si="22"/>
        <v>0</v>
      </c>
      <c r="K100" s="43">
        <f t="shared" si="23"/>
        <v>0</v>
      </c>
      <c r="L100" s="39">
        <f t="shared" si="24"/>
        <v>0</v>
      </c>
      <c r="M100" s="46">
        <f t="shared" si="17"/>
        <v>0</v>
      </c>
    </row>
    <row r="101" spans="2:13">
      <c r="B101" s="130" t="str">
        <f t="shared" si="18"/>
        <v>Outros custos diretos e indiretos necessários para operação dos equipamentos</v>
      </c>
      <c r="C101" s="130"/>
      <c r="D101" s="130"/>
      <c r="E101" s="130"/>
      <c r="F101" s="130"/>
      <c r="G101" s="50">
        <f t="shared" si="19"/>
        <v>0</v>
      </c>
      <c r="H101" s="47">
        <f t="shared" si="20"/>
        <v>0</v>
      </c>
      <c r="I101" s="47">
        <f t="shared" si="21"/>
        <v>0</v>
      </c>
      <c r="J101" s="47">
        <f t="shared" si="22"/>
        <v>0</v>
      </c>
      <c r="K101" s="47">
        <f t="shared" si="23"/>
        <v>0</v>
      </c>
      <c r="L101" s="39">
        <f t="shared" si="24"/>
        <v>0</v>
      </c>
      <c r="M101" s="46">
        <f t="shared" si="17"/>
        <v>0</v>
      </c>
    </row>
    <row r="102" spans="2:13">
      <c r="B102" s="130" t="str">
        <f>C53</f>
        <v xml:space="preserve">Custos com exportação e preservação de dados  </v>
      </c>
      <c r="C102" s="130"/>
      <c r="D102" s="130"/>
      <c r="E102" s="130"/>
      <c r="F102" s="130"/>
      <c r="G102" s="40"/>
      <c r="H102" s="40"/>
      <c r="I102" s="40"/>
      <c r="J102" s="40"/>
      <c r="K102" s="40"/>
      <c r="L102" s="42">
        <f>G53</f>
        <v>0</v>
      </c>
      <c r="M102" s="46">
        <f t="shared" si="17"/>
        <v>0</v>
      </c>
    </row>
    <row r="103" spans="2:13">
      <c r="B103" s="130" t="str">
        <f>C54</f>
        <v>Custos com arquivamento seguro ou descarte de dados</v>
      </c>
      <c r="C103" s="130"/>
      <c r="D103" s="130"/>
      <c r="E103" s="130"/>
      <c r="F103" s="130"/>
      <c r="G103" s="40"/>
      <c r="H103" s="40"/>
      <c r="I103" s="40"/>
      <c r="J103" s="40"/>
      <c r="K103" s="40"/>
      <c r="L103" s="42">
        <f t="shared" ref="L103:L106" si="25">G54</f>
        <v>0</v>
      </c>
      <c r="M103" s="46">
        <f t="shared" si="17"/>
        <v>0</v>
      </c>
    </row>
    <row r="104" spans="2:13">
      <c r="B104" s="130" t="str">
        <f>C55</f>
        <v>Outros custos relacionados à transição para outra solução</v>
      </c>
      <c r="C104" s="130"/>
      <c r="D104" s="130"/>
      <c r="E104" s="130"/>
      <c r="F104" s="130"/>
      <c r="G104" s="40"/>
      <c r="H104" s="40"/>
      <c r="I104" s="40"/>
      <c r="J104" s="40"/>
      <c r="K104" s="40"/>
      <c r="L104" s="42">
        <f t="shared" si="25"/>
        <v>0</v>
      </c>
      <c r="M104" s="46">
        <f t="shared" si="17"/>
        <v>0</v>
      </c>
    </row>
    <row r="105" spans="2:13">
      <c r="B105" s="130" t="str">
        <f>C56</f>
        <v xml:space="preserve">Custos de estocagem </v>
      </c>
      <c r="C105" s="130"/>
      <c r="D105" s="130"/>
      <c r="E105" s="130"/>
      <c r="F105" s="130"/>
      <c r="G105" s="40"/>
      <c r="H105" s="40"/>
      <c r="I105" s="40"/>
      <c r="J105" s="40"/>
      <c r="K105" s="40"/>
      <c r="L105" s="42">
        <f t="shared" si="25"/>
        <v>0</v>
      </c>
      <c r="M105" s="46">
        <f t="shared" si="17"/>
        <v>0</v>
      </c>
    </row>
    <row r="106" spans="2:13">
      <c r="B106" s="130" t="str">
        <f>C57</f>
        <v>Custos de descarte (doação ou desfazimento)</v>
      </c>
      <c r="C106" s="130"/>
      <c r="D106" s="130"/>
      <c r="E106" s="130"/>
      <c r="F106" s="130"/>
      <c r="G106" s="40"/>
      <c r="H106" s="40"/>
      <c r="I106" s="40"/>
      <c r="J106" s="40"/>
      <c r="K106" s="40"/>
      <c r="L106" s="42">
        <f t="shared" si="25"/>
        <v>0</v>
      </c>
      <c r="M106" s="46">
        <f t="shared" si="17"/>
        <v>0</v>
      </c>
    </row>
    <row r="107" spans="2:13">
      <c r="B107" s="130" t="str">
        <f>C68</f>
        <v>Integridade dos dados</v>
      </c>
      <c r="C107" s="130"/>
      <c r="D107" s="130"/>
      <c r="E107" s="130"/>
      <c r="F107" s="130"/>
      <c r="G107" s="51">
        <f>G68</f>
        <v>0</v>
      </c>
      <c r="H107" s="44">
        <f>I68</f>
        <v>0</v>
      </c>
      <c r="I107" s="44">
        <f>K68</f>
        <v>0</v>
      </c>
      <c r="J107" s="44">
        <f>M68</f>
        <v>0</v>
      </c>
      <c r="K107" s="44">
        <f>O68</f>
        <v>0</v>
      </c>
      <c r="L107" s="43">
        <f>Q68</f>
        <v>0</v>
      </c>
      <c r="M107" s="46">
        <f t="shared" si="17"/>
        <v>0</v>
      </c>
    </row>
    <row r="108" spans="2:13">
      <c r="B108" s="130" t="str">
        <f t="shared" ref="B108:B111" si="26">C69</f>
        <v>Confidencialidade dos dados</v>
      </c>
      <c r="C108" s="130"/>
      <c r="D108" s="130"/>
      <c r="E108" s="130"/>
      <c r="F108" s="130"/>
      <c r="G108" s="49">
        <f t="shared" ref="G108:K108" si="27">G69</f>
        <v>0</v>
      </c>
      <c r="H108" s="44">
        <f t="shared" ref="H108:H111" si="28">I69</f>
        <v>0</v>
      </c>
      <c r="I108" s="44">
        <f t="shared" ref="I108:I111" si="29">K69</f>
        <v>0</v>
      </c>
      <c r="J108" s="44">
        <f t="shared" ref="J108:J111" si="30">M69</f>
        <v>0</v>
      </c>
      <c r="K108" s="44">
        <f t="shared" ref="K108:K111" si="31">O69</f>
        <v>0</v>
      </c>
      <c r="L108" s="43">
        <f t="shared" ref="L108:L111" si="32">Q69</f>
        <v>0</v>
      </c>
      <c r="M108" s="46">
        <f t="shared" si="17"/>
        <v>0</v>
      </c>
    </row>
    <row r="109" spans="2:13">
      <c r="B109" s="130" t="str">
        <f t="shared" si="26"/>
        <v>Disponibilidade dos serviços (downtime)</v>
      </c>
      <c r="C109" s="130"/>
      <c r="D109" s="130"/>
      <c r="E109" s="130"/>
      <c r="F109" s="130"/>
      <c r="G109" s="49">
        <f t="shared" ref="G109:I109" si="33">G70</f>
        <v>0</v>
      </c>
      <c r="H109" s="44">
        <f t="shared" si="28"/>
        <v>0</v>
      </c>
      <c r="I109" s="44">
        <f t="shared" si="29"/>
        <v>0</v>
      </c>
      <c r="J109" s="44">
        <f t="shared" si="30"/>
        <v>0</v>
      </c>
      <c r="K109" s="44">
        <f t="shared" si="31"/>
        <v>0</v>
      </c>
      <c r="L109" s="43">
        <f t="shared" si="32"/>
        <v>0</v>
      </c>
      <c r="M109" s="46">
        <f t="shared" si="17"/>
        <v>0</v>
      </c>
    </row>
    <row r="110" spans="2:13">
      <c r="B110" s="130" t="str">
        <f t="shared" si="26"/>
        <v>Vazamento de dados</v>
      </c>
      <c r="C110" s="130"/>
      <c r="D110" s="130"/>
      <c r="E110" s="130"/>
      <c r="F110" s="130"/>
      <c r="G110" s="49">
        <f t="shared" ref="G110:K110" si="34">G71</f>
        <v>0</v>
      </c>
      <c r="H110" s="44">
        <f t="shared" si="28"/>
        <v>0</v>
      </c>
      <c r="I110" s="44">
        <f t="shared" si="29"/>
        <v>0</v>
      </c>
      <c r="J110" s="44">
        <f t="shared" si="30"/>
        <v>0</v>
      </c>
      <c r="K110" s="44">
        <f t="shared" si="31"/>
        <v>0</v>
      </c>
      <c r="L110" s="43">
        <f t="shared" si="32"/>
        <v>0</v>
      </c>
      <c r="M110" s="46">
        <f t="shared" si="17"/>
        <v>0</v>
      </c>
    </row>
    <row r="111" spans="2:13">
      <c r="B111" s="130" t="str">
        <f t="shared" si="26"/>
        <v>Outros riscos relacionados ao uso dos equipamentos</v>
      </c>
      <c r="C111" s="130"/>
      <c r="D111" s="130"/>
      <c r="E111" s="130"/>
      <c r="F111" s="130"/>
      <c r="G111" s="49">
        <f t="shared" ref="G111:K111" si="35">G72</f>
        <v>0</v>
      </c>
      <c r="H111" s="44">
        <f t="shared" si="28"/>
        <v>0</v>
      </c>
      <c r="I111" s="44">
        <f t="shared" si="29"/>
        <v>0</v>
      </c>
      <c r="J111" s="44">
        <f t="shared" si="30"/>
        <v>0</v>
      </c>
      <c r="K111" s="44">
        <f t="shared" si="31"/>
        <v>0</v>
      </c>
      <c r="L111" s="43">
        <f t="shared" si="32"/>
        <v>0</v>
      </c>
      <c r="M111" s="46">
        <f t="shared" si="17"/>
        <v>0</v>
      </c>
    </row>
    <row r="112" spans="2:13">
      <c r="B112" s="157" t="s">
        <v>55</v>
      </c>
      <c r="C112" s="158"/>
      <c r="D112" s="158"/>
      <c r="E112" s="158"/>
      <c r="F112" s="159"/>
      <c r="G112" s="48">
        <f t="shared" ref="G112:M112" si="36">SUM(G85:G111)</f>
        <v>0</v>
      </c>
      <c r="H112" s="48">
        <f t="shared" si="36"/>
        <v>0</v>
      </c>
      <c r="I112" s="48">
        <f t="shared" si="36"/>
        <v>0</v>
      </c>
      <c r="J112" s="48">
        <f t="shared" si="36"/>
        <v>0</v>
      </c>
      <c r="K112" s="48">
        <f t="shared" si="36"/>
        <v>0</v>
      </c>
      <c r="L112" s="48">
        <f t="shared" si="36"/>
        <v>0</v>
      </c>
      <c r="M112" s="48">
        <f t="shared" si="36"/>
        <v>0</v>
      </c>
    </row>
  </sheetData>
  <mergeCells count="186">
    <mergeCell ref="B94:F94"/>
    <mergeCell ref="B95:F95"/>
    <mergeCell ref="B96:F96"/>
    <mergeCell ref="B97:F97"/>
    <mergeCell ref="B112:F112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1:F111"/>
    <mergeCell ref="B110:F110"/>
    <mergeCell ref="B101:F101"/>
    <mergeCell ref="B78:M80"/>
    <mergeCell ref="G83:L83"/>
    <mergeCell ref="M83:M84"/>
    <mergeCell ref="F10:U11"/>
    <mergeCell ref="B2:Z4"/>
    <mergeCell ref="G5:H5"/>
    <mergeCell ref="K5:L5"/>
    <mergeCell ref="M5:N5"/>
    <mergeCell ref="C25:F25"/>
    <mergeCell ref="C26:F26"/>
    <mergeCell ref="C27:F27"/>
    <mergeCell ref="C28:F28"/>
    <mergeCell ref="C20:F20"/>
    <mergeCell ref="G20:H20"/>
    <mergeCell ref="C21:F21"/>
    <mergeCell ref="C23:F23"/>
    <mergeCell ref="C24:F24"/>
    <mergeCell ref="K21:L21"/>
    <mergeCell ref="K23:L23"/>
    <mergeCell ref="K24:L24"/>
    <mergeCell ref="B83:F84"/>
    <mergeCell ref="I21:J21"/>
    <mergeCell ref="I22:J22"/>
    <mergeCell ref="K20:L20"/>
    <mergeCell ref="G21:H21"/>
    <mergeCell ref="G23:H23"/>
    <mergeCell ref="G24:H24"/>
    <mergeCell ref="C42:F42"/>
    <mergeCell ref="C41:F41"/>
    <mergeCell ref="B98:F98"/>
    <mergeCell ref="B99:F99"/>
    <mergeCell ref="B100:F100"/>
    <mergeCell ref="I23:J23"/>
    <mergeCell ref="I24:J24"/>
    <mergeCell ref="I25:J25"/>
    <mergeCell ref="I26:J26"/>
    <mergeCell ref="I27:J27"/>
    <mergeCell ref="I28:J28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C43:F43"/>
    <mergeCell ref="C39:F39"/>
    <mergeCell ref="C40:F40"/>
    <mergeCell ref="C37:F37"/>
    <mergeCell ref="C38:F38"/>
    <mergeCell ref="C35:F35"/>
    <mergeCell ref="C36:F36"/>
    <mergeCell ref="G22:H22"/>
    <mergeCell ref="M26:Y26"/>
    <mergeCell ref="K25:L25"/>
    <mergeCell ref="K26:L26"/>
    <mergeCell ref="K27:L27"/>
    <mergeCell ref="M45:N45"/>
    <mergeCell ref="G34:I34"/>
    <mergeCell ref="K28:L28"/>
    <mergeCell ref="M27:Y27"/>
    <mergeCell ref="M28:Y28"/>
    <mergeCell ref="G28:H28"/>
    <mergeCell ref="G25:H25"/>
    <mergeCell ref="G26:H26"/>
    <mergeCell ref="G27:H27"/>
    <mergeCell ref="M29:Y29"/>
    <mergeCell ref="C46:X46"/>
    <mergeCell ref="I20:J20"/>
    <mergeCell ref="K22:L22"/>
    <mergeCell ref="C29:J29"/>
    <mergeCell ref="K29:L29"/>
    <mergeCell ref="M21:Y21"/>
    <mergeCell ref="M20:Y20"/>
    <mergeCell ref="M22:Y22"/>
    <mergeCell ref="Y34:Y35"/>
    <mergeCell ref="C45:H45"/>
    <mergeCell ref="J45:K45"/>
    <mergeCell ref="P45:Q45"/>
    <mergeCell ref="S45:T45"/>
    <mergeCell ref="V45:W45"/>
    <mergeCell ref="J34:L34"/>
    <mergeCell ref="C22:F22"/>
    <mergeCell ref="M34:O34"/>
    <mergeCell ref="P34:R34"/>
    <mergeCell ref="S34:U34"/>
    <mergeCell ref="V34:X34"/>
    <mergeCell ref="M23:Y23"/>
    <mergeCell ref="M24:Y24"/>
    <mergeCell ref="M25:Y25"/>
    <mergeCell ref="C44:F44"/>
    <mergeCell ref="I52:Y52"/>
    <mergeCell ref="I53:Y53"/>
    <mergeCell ref="I54:Y54"/>
    <mergeCell ref="I55:Y55"/>
    <mergeCell ref="I56:Y56"/>
    <mergeCell ref="I57:Y57"/>
    <mergeCell ref="G53:H53"/>
    <mergeCell ref="C56:F56"/>
    <mergeCell ref="G56:H56"/>
    <mergeCell ref="C57:F57"/>
    <mergeCell ref="G57:H57"/>
    <mergeCell ref="C54:F54"/>
    <mergeCell ref="G54:H54"/>
    <mergeCell ref="C55:F55"/>
    <mergeCell ref="G55:H55"/>
    <mergeCell ref="C52:F52"/>
    <mergeCell ref="G52:H52"/>
    <mergeCell ref="C53:F53"/>
    <mergeCell ref="C73:F73"/>
    <mergeCell ref="G73:H73"/>
    <mergeCell ref="G68:H68"/>
    <mergeCell ref="G71:H71"/>
    <mergeCell ref="G72:H72"/>
    <mergeCell ref="C69:F69"/>
    <mergeCell ref="G69:H69"/>
    <mergeCell ref="C70:F70"/>
    <mergeCell ref="G70:H70"/>
    <mergeCell ref="C67:F67"/>
    <mergeCell ref="G67:H67"/>
    <mergeCell ref="C68:F68"/>
    <mergeCell ref="C71:F71"/>
    <mergeCell ref="C72:F72"/>
    <mergeCell ref="G58:H58"/>
    <mergeCell ref="I67:J67"/>
    <mergeCell ref="K67:L67"/>
    <mergeCell ref="M67:N67"/>
    <mergeCell ref="I69:J69"/>
    <mergeCell ref="K69:L69"/>
    <mergeCell ref="M69:N69"/>
    <mergeCell ref="I58:Y58"/>
    <mergeCell ref="C58:F58"/>
    <mergeCell ref="O67:P67"/>
    <mergeCell ref="Q67:R67"/>
    <mergeCell ref="S67:Y67"/>
    <mergeCell ref="I68:J68"/>
    <mergeCell ref="K68:L68"/>
    <mergeCell ref="M68:N68"/>
    <mergeCell ref="O68:P68"/>
    <mergeCell ref="Q68:R68"/>
    <mergeCell ref="S68:Y68"/>
    <mergeCell ref="O69:P69"/>
    <mergeCell ref="I73:J73"/>
    <mergeCell ref="K73:L73"/>
    <mergeCell ref="M73:N73"/>
    <mergeCell ref="O73:P73"/>
    <mergeCell ref="Q73:R73"/>
    <mergeCell ref="S73:Y73"/>
    <mergeCell ref="I71:J71"/>
    <mergeCell ref="K71:L71"/>
    <mergeCell ref="M71:N71"/>
    <mergeCell ref="O71:P71"/>
    <mergeCell ref="Q71:R71"/>
    <mergeCell ref="S71:Y71"/>
    <mergeCell ref="I72:J72"/>
    <mergeCell ref="K72:L72"/>
    <mergeCell ref="M72:N72"/>
    <mergeCell ref="O72:P72"/>
    <mergeCell ref="Q72:R72"/>
    <mergeCell ref="S72:Y72"/>
    <mergeCell ref="Q69:R69"/>
    <mergeCell ref="S69:Y69"/>
    <mergeCell ref="I70:J70"/>
    <mergeCell ref="K70:L70"/>
    <mergeCell ref="M70:N70"/>
    <mergeCell ref="O70:P70"/>
    <mergeCell ref="Q70:R70"/>
    <mergeCell ref="S70:Y7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6F3FE-CFED-402D-9323-E0A214439FE1}">
  <dimension ref="B2:Z97"/>
  <sheetViews>
    <sheetView topLeftCell="A26" zoomScaleNormal="100" workbookViewId="0">
      <selection activeCell="B71" sqref="B71"/>
    </sheetView>
  </sheetViews>
  <sheetFormatPr defaultRowHeight="15"/>
  <cols>
    <col min="1" max="5" width="9.140625" style="1"/>
    <col min="6" max="6" width="92.285156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8.28515625" style="1" customWidth="1"/>
    <col min="13" max="13" width="33.42578125" style="1" customWidth="1"/>
    <col min="14" max="14" width="18.7109375" style="1" customWidth="1"/>
    <col min="15" max="15" width="15.28515625" style="1" customWidth="1"/>
    <col min="16" max="16" width="19.140625" style="1" customWidth="1"/>
    <col min="17" max="17" width="24.28515625" style="1" customWidth="1"/>
    <col min="18" max="18" width="15.140625" style="1" customWidth="1"/>
    <col min="19" max="19" width="19" style="1" customWidth="1"/>
    <col min="20" max="20" width="24.85546875" style="1" customWidth="1"/>
    <col min="21" max="21" width="14.85546875" style="1" bestFit="1" customWidth="1"/>
    <col min="22" max="22" width="16.42578125" style="1" customWidth="1"/>
    <col min="23" max="23" width="27" style="1" customWidth="1"/>
    <col min="24" max="24" width="23.42578125" style="1" customWidth="1"/>
    <col min="25" max="25" width="18.5703125" style="1" customWidth="1"/>
    <col min="26" max="16384" width="9.140625" style="1"/>
  </cols>
  <sheetData>
    <row r="2" spans="2:26" ht="15" customHeight="1">
      <c r="B2" s="131" t="s">
        <v>28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2:26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spans="2:26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spans="2:26" ht="15.75">
      <c r="B5" s="14"/>
      <c r="C5" s="14"/>
      <c r="D5" s="14"/>
      <c r="E5" s="14"/>
      <c r="F5" s="14"/>
      <c r="G5" s="140" t="s">
        <v>29</v>
      </c>
      <c r="H5" s="140"/>
      <c r="I5" s="16"/>
      <c r="J5" s="16"/>
      <c r="K5" s="140">
        <f>F13</f>
        <v>0</v>
      </c>
      <c r="L5" s="140"/>
      <c r="M5" s="140"/>
      <c r="N5" s="140"/>
      <c r="O5" s="16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2:26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8" spans="2:26" ht="15.7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>
      <c r="B9" s="5"/>
      <c r="Z9" s="6"/>
    </row>
    <row r="10" spans="2:26">
      <c r="B10" s="5"/>
      <c r="C10" s="1" t="s">
        <v>31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2"/>
      <c r="W10" s="12"/>
      <c r="X10" s="12"/>
      <c r="Y10" s="12"/>
      <c r="Z10" s="6"/>
    </row>
    <row r="11" spans="2:26">
      <c r="B11" s="5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2"/>
      <c r="W11" s="12"/>
      <c r="X11" s="12"/>
      <c r="Y11" s="12"/>
      <c r="Z11" s="6"/>
    </row>
    <row r="12" spans="2:26">
      <c r="B12" s="5"/>
      <c r="Z12" s="6"/>
    </row>
    <row r="13" spans="2:26">
      <c r="B13" s="5"/>
      <c r="C13" s="1" t="s">
        <v>32</v>
      </c>
      <c r="F13" s="20"/>
      <c r="G13" s="20"/>
      <c r="Z13" s="6"/>
    </row>
    <row r="14" spans="2:26">
      <c r="B14" s="5"/>
      <c r="Z14" s="6"/>
    </row>
    <row r="15" spans="2:26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>
      <c r="B18" s="11" t="s">
        <v>33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>
      <c r="B19" s="5"/>
      <c r="Z19" s="6"/>
    </row>
    <row r="20" spans="2:26" ht="24" customHeight="1">
      <c r="B20" s="5"/>
      <c r="C20" s="98" t="s">
        <v>34</v>
      </c>
      <c r="D20" s="129"/>
      <c r="E20" s="129"/>
      <c r="F20" s="110"/>
      <c r="G20" s="98" t="s">
        <v>35</v>
      </c>
      <c r="H20" s="110"/>
      <c r="I20" s="98" t="s">
        <v>36</v>
      </c>
      <c r="J20" s="110"/>
      <c r="K20" s="98" t="s">
        <v>37</v>
      </c>
      <c r="L20" s="110"/>
      <c r="M20" s="97" t="s">
        <v>38</v>
      </c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6"/>
    </row>
    <row r="21" spans="2:26" ht="24.75" customHeight="1">
      <c r="B21" s="5"/>
      <c r="C21" s="120" t="s">
        <v>39</v>
      </c>
      <c r="D21" s="121"/>
      <c r="E21" s="121"/>
      <c r="F21" s="122"/>
      <c r="G21" s="123"/>
      <c r="H21" s="125"/>
      <c r="I21" s="142"/>
      <c r="J21" s="143"/>
      <c r="K21" s="111">
        <f>I21*G21</f>
        <v>0</v>
      </c>
      <c r="L21" s="112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6"/>
    </row>
    <row r="22" spans="2:26" ht="24.75" customHeight="1">
      <c r="B22" s="5"/>
      <c r="C22" s="120" t="s">
        <v>40</v>
      </c>
      <c r="D22" s="121"/>
      <c r="E22" s="121"/>
      <c r="F22" s="122"/>
      <c r="G22" s="123"/>
      <c r="H22" s="125"/>
      <c r="I22" s="142"/>
      <c r="J22" s="143"/>
      <c r="K22" s="111">
        <f t="shared" ref="K22:K26" si="0">I22*G22</f>
        <v>0</v>
      </c>
      <c r="L22" s="112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6"/>
    </row>
    <row r="23" spans="2:26" ht="23.25" customHeight="1">
      <c r="B23" s="5"/>
      <c r="C23" s="120" t="s">
        <v>42</v>
      </c>
      <c r="D23" s="121"/>
      <c r="E23" s="121"/>
      <c r="F23" s="122"/>
      <c r="G23" s="123"/>
      <c r="H23" s="125"/>
      <c r="I23" s="142"/>
      <c r="J23" s="143"/>
      <c r="K23" s="111">
        <f t="shared" si="0"/>
        <v>0</v>
      </c>
      <c r="L23" s="112"/>
      <c r="M23" s="123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5"/>
      <c r="Z23" s="6"/>
    </row>
    <row r="24" spans="2:26" ht="23.25" customHeight="1">
      <c r="B24" s="5"/>
      <c r="C24" s="120" t="s">
        <v>95</v>
      </c>
      <c r="D24" s="121"/>
      <c r="E24" s="121"/>
      <c r="F24" s="122"/>
      <c r="G24" s="123"/>
      <c r="H24" s="125"/>
      <c r="I24" s="142"/>
      <c r="J24" s="143"/>
      <c r="K24" s="111">
        <f t="shared" si="0"/>
        <v>0</v>
      </c>
      <c r="L24" s="112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6"/>
    </row>
    <row r="25" spans="2:26" ht="22.5" customHeight="1">
      <c r="B25" s="5"/>
      <c r="C25" s="120" t="s">
        <v>96</v>
      </c>
      <c r="D25" s="121"/>
      <c r="E25" s="121"/>
      <c r="F25" s="122"/>
      <c r="G25" s="123"/>
      <c r="H25" s="125"/>
      <c r="I25" s="142"/>
      <c r="J25" s="143"/>
      <c r="K25" s="111">
        <f t="shared" si="0"/>
        <v>0</v>
      </c>
      <c r="L25" s="112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6"/>
    </row>
    <row r="26" spans="2:26" ht="23.25" customHeight="1">
      <c r="B26" s="5"/>
      <c r="C26" s="126" t="s">
        <v>46</v>
      </c>
      <c r="D26" s="127"/>
      <c r="E26" s="127"/>
      <c r="F26" s="128"/>
      <c r="G26" s="123"/>
      <c r="H26" s="125"/>
      <c r="I26" s="142"/>
      <c r="J26" s="143"/>
      <c r="K26" s="111">
        <f t="shared" si="0"/>
        <v>0</v>
      </c>
      <c r="L26" s="112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6"/>
    </row>
    <row r="27" spans="2:26" ht="32.25" customHeight="1">
      <c r="B27" s="5"/>
      <c r="C27" s="113" t="s">
        <v>47</v>
      </c>
      <c r="D27" s="114"/>
      <c r="E27" s="114"/>
      <c r="F27" s="114"/>
      <c r="G27" s="114"/>
      <c r="H27" s="114"/>
      <c r="I27" s="114"/>
      <c r="J27" s="114"/>
      <c r="K27" s="115">
        <f>SUM(K21:L26)</f>
        <v>0</v>
      </c>
      <c r="L27" s="116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6"/>
    </row>
    <row r="28" spans="2:26">
      <c r="B28" s="7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9"/>
    </row>
    <row r="30" spans="2:26" ht="15.75">
      <c r="B30" s="11" t="s">
        <v>48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4"/>
    </row>
    <row r="31" spans="2:26">
      <c r="B31" s="5"/>
      <c r="Z31" s="6"/>
    </row>
    <row r="32" spans="2:26">
      <c r="B32" s="5"/>
      <c r="C32" s="2"/>
      <c r="D32" s="3"/>
      <c r="E32" s="3"/>
      <c r="F32" s="3"/>
      <c r="G32" s="117" t="s">
        <v>49</v>
      </c>
      <c r="H32" s="118"/>
      <c r="I32" s="119"/>
      <c r="J32" s="117" t="s">
        <v>50</v>
      </c>
      <c r="K32" s="118"/>
      <c r="L32" s="119"/>
      <c r="M32" s="117" t="s">
        <v>51</v>
      </c>
      <c r="N32" s="118"/>
      <c r="O32" s="119"/>
      <c r="P32" s="117" t="s">
        <v>52</v>
      </c>
      <c r="Q32" s="118"/>
      <c r="R32" s="119"/>
      <c r="S32" s="117" t="s">
        <v>53</v>
      </c>
      <c r="T32" s="118"/>
      <c r="U32" s="119"/>
      <c r="V32" s="117" t="s">
        <v>54</v>
      </c>
      <c r="W32" s="118"/>
      <c r="X32" s="119"/>
      <c r="Y32" s="97" t="s">
        <v>55</v>
      </c>
      <c r="Z32" s="6"/>
    </row>
    <row r="33" spans="2:26">
      <c r="B33" s="5"/>
      <c r="C33" s="98" t="s">
        <v>34</v>
      </c>
      <c r="D33" s="129"/>
      <c r="E33" s="129"/>
      <c r="F33" s="110"/>
      <c r="G33" s="19" t="s">
        <v>56</v>
      </c>
      <c r="H33" s="19" t="s">
        <v>36</v>
      </c>
      <c r="I33" s="19" t="s">
        <v>37</v>
      </c>
      <c r="J33" s="19" t="s">
        <v>56</v>
      </c>
      <c r="K33" s="19" t="s">
        <v>36</v>
      </c>
      <c r="L33" s="19" t="s">
        <v>37</v>
      </c>
      <c r="M33" s="19" t="s">
        <v>56</v>
      </c>
      <c r="N33" s="19" t="s">
        <v>36</v>
      </c>
      <c r="O33" s="19" t="s">
        <v>37</v>
      </c>
      <c r="P33" s="19" t="s">
        <v>56</v>
      </c>
      <c r="Q33" s="19" t="s">
        <v>36</v>
      </c>
      <c r="R33" s="19" t="s">
        <v>37</v>
      </c>
      <c r="S33" s="19" t="s">
        <v>56</v>
      </c>
      <c r="T33" s="19" t="s">
        <v>36</v>
      </c>
      <c r="U33" s="19" t="s">
        <v>37</v>
      </c>
      <c r="V33" s="19" t="s">
        <v>56</v>
      </c>
      <c r="W33" s="19" t="s">
        <v>36</v>
      </c>
      <c r="X33" s="19" t="s">
        <v>37</v>
      </c>
      <c r="Y33" s="97"/>
      <c r="Z33" s="6"/>
    </row>
    <row r="34" spans="2:26" ht="28.5" customHeight="1">
      <c r="B34" s="5"/>
      <c r="C34" s="120" t="s">
        <v>97</v>
      </c>
      <c r="D34" s="121"/>
      <c r="E34" s="121"/>
      <c r="F34" s="122"/>
      <c r="G34" s="17"/>
      <c r="H34" s="38"/>
      <c r="I34" s="21">
        <f>H34*G34</f>
        <v>0</v>
      </c>
      <c r="J34" s="17"/>
      <c r="K34" s="38"/>
      <c r="L34" s="21">
        <f>K34*J34</f>
        <v>0</v>
      </c>
      <c r="M34" s="17"/>
      <c r="N34" s="38"/>
      <c r="O34" s="21">
        <f>N34*M34</f>
        <v>0</v>
      </c>
      <c r="P34" s="17"/>
      <c r="Q34" s="38"/>
      <c r="R34" s="21">
        <f>Q34*P34</f>
        <v>0</v>
      </c>
      <c r="S34" s="17"/>
      <c r="T34" s="38"/>
      <c r="U34" s="21">
        <f>T34*S34</f>
        <v>0</v>
      </c>
      <c r="V34" s="17"/>
      <c r="W34" s="38"/>
      <c r="X34" s="21">
        <f>W34*V34</f>
        <v>0</v>
      </c>
      <c r="Y34" s="23">
        <f>SUM(X34,U34,R34,O34,L34,I34)</f>
        <v>0</v>
      </c>
      <c r="Z34" s="6"/>
    </row>
    <row r="35" spans="2:26" ht="37.5" customHeight="1">
      <c r="B35" s="5"/>
      <c r="C35" s="120" t="s">
        <v>98</v>
      </c>
      <c r="D35" s="121"/>
      <c r="E35" s="121"/>
      <c r="F35" s="122"/>
      <c r="G35" s="17"/>
      <c r="H35" s="38"/>
      <c r="I35" s="21">
        <f t="shared" ref="I35:I39" si="1">H35*G35</f>
        <v>0</v>
      </c>
      <c r="J35" s="17"/>
      <c r="K35" s="38"/>
      <c r="L35" s="21">
        <f t="shared" ref="L35:L39" si="2">K35*J35</f>
        <v>0</v>
      </c>
      <c r="M35" s="17"/>
      <c r="N35" s="38"/>
      <c r="O35" s="21">
        <f t="shared" ref="O35:O39" si="3">N35*M35</f>
        <v>0</v>
      </c>
      <c r="P35" s="17"/>
      <c r="Q35" s="38"/>
      <c r="R35" s="21">
        <f t="shared" ref="R35:R39" si="4">Q35*P35</f>
        <v>0</v>
      </c>
      <c r="S35" s="17"/>
      <c r="T35" s="38"/>
      <c r="U35" s="21">
        <f t="shared" ref="U35:U39" si="5">T35*S35</f>
        <v>0</v>
      </c>
      <c r="V35" s="17"/>
      <c r="W35" s="38"/>
      <c r="X35" s="21">
        <f t="shared" ref="X35:X39" si="6">W35*V35</f>
        <v>0</v>
      </c>
      <c r="Y35" s="23">
        <f t="shared" ref="Y35:Y39" si="7">SUM(X35,U35,R35,O35,L35,I35)</f>
        <v>0</v>
      </c>
      <c r="Z35" s="6"/>
    </row>
    <row r="36" spans="2:26" ht="39" customHeight="1">
      <c r="B36" s="5"/>
      <c r="C36" s="126" t="s">
        <v>59</v>
      </c>
      <c r="D36" s="127"/>
      <c r="E36" s="127"/>
      <c r="F36" s="128"/>
      <c r="G36" s="17"/>
      <c r="H36" s="38"/>
      <c r="I36" s="21">
        <f t="shared" si="1"/>
        <v>0</v>
      </c>
      <c r="J36" s="17"/>
      <c r="K36" s="38"/>
      <c r="L36" s="21">
        <f t="shared" si="2"/>
        <v>0</v>
      </c>
      <c r="M36" s="17"/>
      <c r="N36" s="38"/>
      <c r="O36" s="21">
        <f t="shared" si="3"/>
        <v>0</v>
      </c>
      <c r="P36" s="17"/>
      <c r="Q36" s="38"/>
      <c r="R36" s="21">
        <f t="shared" si="4"/>
        <v>0</v>
      </c>
      <c r="S36" s="17"/>
      <c r="T36" s="38"/>
      <c r="U36" s="21">
        <f t="shared" si="5"/>
        <v>0</v>
      </c>
      <c r="V36" s="17"/>
      <c r="W36" s="38"/>
      <c r="X36" s="21">
        <f t="shared" si="6"/>
        <v>0</v>
      </c>
      <c r="Y36" s="23">
        <f t="shared" si="7"/>
        <v>0</v>
      </c>
      <c r="Z36" s="6"/>
    </row>
    <row r="37" spans="2:26" ht="28.5" customHeight="1">
      <c r="B37" s="5"/>
      <c r="C37" s="120" t="s">
        <v>60</v>
      </c>
      <c r="D37" s="121"/>
      <c r="E37" s="121"/>
      <c r="F37" s="122"/>
      <c r="G37" s="17"/>
      <c r="H37" s="38"/>
      <c r="I37" s="21">
        <f t="shared" si="1"/>
        <v>0</v>
      </c>
      <c r="J37" s="17"/>
      <c r="K37" s="38"/>
      <c r="L37" s="21">
        <f t="shared" si="2"/>
        <v>0</v>
      </c>
      <c r="M37" s="17"/>
      <c r="N37" s="38"/>
      <c r="O37" s="21">
        <f t="shared" si="3"/>
        <v>0</v>
      </c>
      <c r="P37" s="17"/>
      <c r="Q37" s="38"/>
      <c r="R37" s="21">
        <f t="shared" si="4"/>
        <v>0</v>
      </c>
      <c r="S37" s="17"/>
      <c r="T37" s="38"/>
      <c r="U37" s="21">
        <f t="shared" si="5"/>
        <v>0</v>
      </c>
      <c r="V37" s="17"/>
      <c r="W37" s="38"/>
      <c r="X37" s="21">
        <f t="shared" si="6"/>
        <v>0</v>
      </c>
      <c r="Y37" s="23">
        <f t="shared" si="7"/>
        <v>0</v>
      </c>
      <c r="Z37" s="6"/>
    </row>
    <row r="38" spans="2:26" ht="24.75" customHeight="1">
      <c r="B38" s="5"/>
      <c r="C38" s="120" t="s">
        <v>99</v>
      </c>
      <c r="D38" s="121"/>
      <c r="E38" s="121"/>
      <c r="F38" s="122"/>
      <c r="G38" s="17"/>
      <c r="H38" s="38"/>
      <c r="I38" s="21">
        <f t="shared" si="1"/>
        <v>0</v>
      </c>
      <c r="J38" s="17"/>
      <c r="K38" s="38"/>
      <c r="L38" s="21">
        <f t="shared" si="2"/>
        <v>0</v>
      </c>
      <c r="M38" s="17"/>
      <c r="N38" s="38"/>
      <c r="O38" s="21">
        <f t="shared" si="3"/>
        <v>0</v>
      </c>
      <c r="P38" s="17"/>
      <c r="Q38" s="38"/>
      <c r="R38" s="21">
        <f t="shared" si="4"/>
        <v>0</v>
      </c>
      <c r="S38" s="17"/>
      <c r="T38" s="38"/>
      <c r="U38" s="21">
        <f t="shared" si="5"/>
        <v>0</v>
      </c>
      <c r="V38" s="17"/>
      <c r="W38" s="38"/>
      <c r="X38" s="21">
        <f t="shared" si="6"/>
        <v>0</v>
      </c>
      <c r="Y38" s="23">
        <f t="shared" si="7"/>
        <v>0</v>
      </c>
      <c r="Z38" s="6"/>
    </row>
    <row r="39" spans="2:26" ht="36.75" customHeight="1">
      <c r="B39" s="5"/>
      <c r="C39" s="126" t="s">
        <v>65</v>
      </c>
      <c r="D39" s="127"/>
      <c r="E39" s="127"/>
      <c r="F39" s="128"/>
      <c r="G39" s="17"/>
      <c r="H39" s="38"/>
      <c r="I39" s="21">
        <f t="shared" si="1"/>
        <v>0</v>
      </c>
      <c r="J39" s="17"/>
      <c r="K39" s="38"/>
      <c r="L39" s="21">
        <f t="shared" si="2"/>
        <v>0</v>
      </c>
      <c r="M39" s="17"/>
      <c r="N39" s="38"/>
      <c r="O39" s="21">
        <f t="shared" si="3"/>
        <v>0</v>
      </c>
      <c r="P39" s="17"/>
      <c r="Q39" s="38"/>
      <c r="R39" s="21">
        <f t="shared" si="4"/>
        <v>0</v>
      </c>
      <c r="S39" s="17"/>
      <c r="T39" s="38"/>
      <c r="U39" s="21">
        <f t="shared" si="5"/>
        <v>0</v>
      </c>
      <c r="V39" s="17"/>
      <c r="W39" s="38"/>
      <c r="X39" s="21">
        <f t="shared" si="6"/>
        <v>0</v>
      </c>
      <c r="Y39" s="23">
        <f t="shared" si="7"/>
        <v>0</v>
      </c>
      <c r="Z39" s="6"/>
    </row>
    <row r="40" spans="2:26" ht="15" customHeight="1">
      <c r="B40" s="5"/>
      <c r="C40" s="113" t="s">
        <v>66</v>
      </c>
      <c r="D40" s="114"/>
      <c r="E40" s="114"/>
      <c r="F40" s="114"/>
      <c r="G40" s="114"/>
      <c r="H40" s="114"/>
      <c r="I40" s="22">
        <f>SUM(I34:I39)</f>
        <v>0</v>
      </c>
      <c r="J40" s="103" t="s">
        <v>67</v>
      </c>
      <c r="K40" s="104"/>
      <c r="L40" s="22">
        <f>SUM(L34:L39)</f>
        <v>0</v>
      </c>
      <c r="M40" s="103" t="s">
        <v>67</v>
      </c>
      <c r="N40" s="104"/>
      <c r="O40" s="22">
        <f>SUM(O34:O39)</f>
        <v>0</v>
      </c>
      <c r="P40" s="103" t="s">
        <v>68</v>
      </c>
      <c r="Q40" s="104"/>
      <c r="R40" s="22">
        <f>SUM(R34:R39)</f>
        <v>0</v>
      </c>
      <c r="S40" s="103" t="s">
        <v>69</v>
      </c>
      <c r="T40" s="104"/>
      <c r="U40" s="22">
        <f>SUM(U34:U39)</f>
        <v>0</v>
      </c>
      <c r="V40" s="103" t="s">
        <v>70</v>
      </c>
      <c r="W40" s="104"/>
      <c r="X40" s="22">
        <f>SUM(X34:X39)</f>
        <v>0</v>
      </c>
      <c r="Y40" s="24"/>
      <c r="Z40" s="6"/>
    </row>
    <row r="41" spans="2:26" ht="15" customHeight="1">
      <c r="B41" s="5"/>
      <c r="C41" s="108" t="s">
        <v>71</v>
      </c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23">
        <f>SUM(Y34:Y39)</f>
        <v>0</v>
      </c>
      <c r="Z41" s="6"/>
    </row>
    <row r="42" spans="2:26">
      <c r="B42" s="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9"/>
    </row>
    <row r="44" spans="2:26" ht="15.75">
      <c r="B44" s="11" t="s">
        <v>72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4"/>
    </row>
    <row r="45" spans="2:26">
      <c r="B45" s="5"/>
      <c r="Z45" s="6"/>
    </row>
    <row r="46" spans="2:26">
      <c r="B46" s="5"/>
      <c r="Z46" s="6"/>
    </row>
    <row r="47" spans="2:26">
      <c r="B47" s="5"/>
      <c r="C47" s="97" t="s">
        <v>34</v>
      </c>
      <c r="D47" s="97"/>
      <c r="E47" s="97"/>
      <c r="F47" s="97"/>
      <c r="G47" s="97" t="s">
        <v>37</v>
      </c>
      <c r="H47" s="97"/>
      <c r="I47" s="97" t="s">
        <v>38</v>
      </c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6"/>
    </row>
    <row r="48" spans="2:26">
      <c r="B48" s="5"/>
      <c r="C48" s="99" t="s">
        <v>100</v>
      </c>
      <c r="D48" s="99"/>
      <c r="E48" s="99"/>
      <c r="F48" s="99"/>
      <c r="G48" s="88"/>
      <c r="H48" s="88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6"/>
    </row>
    <row r="49" spans="2:26">
      <c r="B49" s="5"/>
      <c r="C49" s="99" t="s">
        <v>101</v>
      </c>
      <c r="D49" s="99"/>
      <c r="E49" s="99"/>
      <c r="F49" s="99"/>
      <c r="G49" s="88"/>
      <c r="H49" s="88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6"/>
    </row>
    <row r="50" spans="2:26">
      <c r="B50" s="5"/>
      <c r="C50" s="99" t="s">
        <v>102</v>
      </c>
      <c r="D50" s="99"/>
      <c r="E50" s="99"/>
      <c r="F50" s="99"/>
      <c r="G50" s="88"/>
      <c r="H50" s="88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6"/>
    </row>
    <row r="51" spans="2:26" ht="34.5" customHeight="1">
      <c r="B51" s="5"/>
      <c r="C51" s="103" t="s">
        <v>78</v>
      </c>
      <c r="D51" s="104"/>
      <c r="E51" s="104"/>
      <c r="F51" s="105"/>
      <c r="G51" s="92">
        <f>SUM(G48:H50)</f>
        <v>0</v>
      </c>
      <c r="H51" s="92"/>
      <c r="I51" s="100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2"/>
      <c r="Z51" s="6"/>
    </row>
    <row r="52" spans="2:26">
      <c r="B52" s="5"/>
      <c r="Z52" s="6"/>
    </row>
    <row r="53" spans="2:26">
      <c r="B53" s="5"/>
      <c r="Z53" s="6"/>
    </row>
    <row r="54" spans="2:26">
      <c r="B54" s="5"/>
      <c r="Z54" s="6"/>
    </row>
    <row r="55" spans="2:26" ht="15" customHeight="1">
      <c r="B55" s="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9"/>
    </row>
    <row r="57" spans="2:26">
      <c r="B57" s="10" t="s">
        <v>79</v>
      </c>
      <c r="C57" s="3"/>
      <c r="D57" s="3"/>
      <c r="E57" s="3"/>
      <c r="F57" s="3"/>
      <c r="G57" s="3"/>
      <c r="H57" s="3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4"/>
    </row>
    <row r="58" spans="2:26">
      <c r="B58" s="5"/>
      <c r="I58" s="5"/>
      <c r="Z58" s="6"/>
    </row>
    <row r="59" spans="2:26">
      <c r="B59" s="5"/>
      <c r="I59" s="5"/>
      <c r="Z59" s="6"/>
    </row>
    <row r="60" spans="2:26">
      <c r="B60" s="5"/>
      <c r="C60" s="97" t="s">
        <v>34</v>
      </c>
      <c r="D60" s="97"/>
      <c r="E60" s="97"/>
      <c r="F60" s="97"/>
      <c r="G60" s="97" t="s">
        <v>49</v>
      </c>
      <c r="H60" s="98"/>
      <c r="I60" s="97" t="s">
        <v>50</v>
      </c>
      <c r="J60" s="98"/>
      <c r="K60" s="97" t="s">
        <v>51</v>
      </c>
      <c r="L60" s="98"/>
      <c r="M60" s="97" t="s">
        <v>52</v>
      </c>
      <c r="N60" s="98"/>
      <c r="O60" s="97" t="s">
        <v>53</v>
      </c>
      <c r="P60" s="98"/>
      <c r="Q60" s="97" t="s">
        <v>54</v>
      </c>
      <c r="R60" s="98"/>
      <c r="S60" s="94" t="s">
        <v>38</v>
      </c>
      <c r="T60" s="95"/>
      <c r="U60" s="95"/>
      <c r="V60" s="95"/>
      <c r="W60" s="95"/>
      <c r="X60" s="95"/>
      <c r="Y60" s="96"/>
      <c r="Z60" s="6"/>
    </row>
    <row r="61" spans="2:26">
      <c r="B61" s="5"/>
      <c r="C61" s="99" t="s">
        <v>80</v>
      </c>
      <c r="D61" s="99"/>
      <c r="E61" s="99"/>
      <c r="F61" s="99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9"/>
      <c r="T61" s="90"/>
      <c r="U61" s="90"/>
      <c r="V61" s="90"/>
      <c r="W61" s="90"/>
      <c r="X61" s="90"/>
      <c r="Y61" s="91"/>
      <c r="Z61" s="6"/>
    </row>
    <row r="62" spans="2:26">
      <c r="B62" s="5"/>
      <c r="C62" s="99" t="s">
        <v>81</v>
      </c>
      <c r="D62" s="99"/>
      <c r="E62" s="99"/>
      <c r="F62" s="99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9"/>
      <c r="T62" s="90"/>
      <c r="U62" s="90"/>
      <c r="V62" s="90"/>
      <c r="W62" s="90"/>
      <c r="X62" s="90"/>
      <c r="Y62" s="91"/>
      <c r="Z62" s="6"/>
    </row>
    <row r="63" spans="2:26">
      <c r="B63" s="5"/>
      <c r="C63" s="99" t="s">
        <v>103</v>
      </c>
      <c r="D63" s="99"/>
      <c r="E63" s="99"/>
      <c r="F63" s="99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9"/>
      <c r="T63" s="90"/>
      <c r="U63" s="90"/>
      <c r="V63" s="90"/>
      <c r="W63" s="90"/>
      <c r="X63" s="90"/>
      <c r="Y63" s="91"/>
      <c r="Z63" s="6"/>
    </row>
    <row r="64" spans="2:26">
      <c r="B64" s="5"/>
      <c r="C64" s="99" t="s">
        <v>104</v>
      </c>
      <c r="D64" s="99"/>
      <c r="E64" s="99"/>
      <c r="F64" s="99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9"/>
      <c r="T64" s="90"/>
      <c r="U64" s="90"/>
      <c r="V64" s="90"/>
      <c r="W64" s="90"/>
      <c r="X64" s="90"/>
      <c r="Y64" s="91"/>
      <c r="Z64" s="6"/>
    </row>
    <row r="65" spans="2:26">
      <c r="B65" s="5"/>
      <c r="C65" s="144" t="s">
        <v>105</v>
      </c>
      <c r="D65" s="99"/>
      <c r="E65" s="99"/>
      <c r="F65" s="99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9"/>
      <c r="T65" s="90"/>
      <c r="U65" s="90"/>
      <c r="V65" s="90"/>
      <c r="W65" s="90"/>
      <c r="X65" s="90"/>
      <c r="Y65" s="91"/>
      <c r="Z65" s="6"/>
    </row>
    <row r="66" spans="2:26" ht="15" customHeight="1">
      <c r="B66" s="25"/>
      <c r="C66" s="104" t="s">
        <v>85</v>
      </c>
      <c r="D66" s="104"/>
      <c r="E66" s="104"/>
      <c r="F66" s="105"/>
      <c r="G66" s="92">
        <f>SUM(G61:H65)</f>
        <v>0</v>
      </c>
      <c r="H66" s="93"/>
      <c r="I66" s="92">
        <f t="shared" ref="I66" si="8">SUM(I61:J65)</f>
        <v>0</v>
      </c>
      <c r="J66" s="93"/>
      <c r="K66" s="92">
        <f t="shared" ref="K66" si="9">SUM(K61:L65)</f>
        <v>0</v>
      </c>
      <c r="L66" s="93"/>
      <c r="M66" s="92">
        <f t="shared" ref="M66" si="10">SUM(M61:N65)</f>
        <v>0</v>
      </c>
      <c r="N66" s="93"/>
      <c r="O66" s="92">
        <f t="shared" ref="O66" si="11">SUM(O61:P65)</f>
        <v>0</v>
      </c>
      <c r="P66" s="93"/>
      <c r="Q66" s="92">
        <f t="shared" ref="Q66" si="12">SUM(Q61:R65)</f>
        <v>0</v>
      </c>
      <c r="R66" s="93"/>
      <c r="S66" s="94"/>
      <c r="T66" s="95"/>
      <c r="U66" s="95"/>
      <c r="V66" s="95"/>
      <c r="W66" s="95"/>
      <c r="X66" s="95"/>
      <c r="Y66" s="96"/>
      <c r="Z66" s="6"/>
    </row>
    <row r="67" spans="2:26">
      <c r="B67" s="7"/>
      <c r="C67" s="8"/>
      <c r="D67" s="8"/>
      <c r="E67" s="8"/>
      <c r="F67" s="8"/>
      <c r="G67" s="8"/>
      <c r="H67" s="8"/>
      <c r="I67" s="7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9"/>
    </row>
    <row r="68" spans="2:26" ht="17.25" customHeight="1"/>
    <row r="71" spans="2:26">
      <c r="B71" s="131" t="str">
        <f>"ANÁLISE DE CUSTOS TOTAIS DE PROPRIEDADE -"&amp; " "&amp;F13</f>
        <v xml:space="preserve">ANÁLISE DE CUSTOS TOTAIS DE PROPRIEDADE - </v>
      </c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</row>
    <row r="72" spans="2:26"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</row>
    <row r="73" spans="2:26"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</row>
    <row r="74" spans="2:26" ht="24"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</row>
    <row r="75" spans="2:26"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4"/>
      <c r="M75" s="14"/>
    </row>
    <row r="76" spans="2:26" ht="15" customHeight="1">
      <c r="B76" s="141" t="s">
        <v>86</v>
      </c>
      <c r="C76" s="141"/>
      <c r="D76" s="141"/>
      <c r="E76" s="141"/>
      <c r="F76" s="141"/>
      <c r="G76" s="134" t="s">
        <v>87</v>
      </c>
      <c r="H76" s="135"/>
      <c r="I76" s="135"/>
      <c r="J76" s="135"/>
      <c r="K76" s="135"/>
      <c r="L76" s="136"/>
      <c r="M76" s="137" t="s">
        <v>88</v>
      </c>
    </row>
    <row r="77" spans="2:26">
      <c r="B77" s="141"/>
      <c r="C77" s="141"/>
      <c r="D77" s="141"/>
      <c r="E77" s="141"/>
      <c r="F77" s="141"/>
      <c r="G77" s="35" t="s">
        <v>89</v>
      </c>
      <c r="H77" s="36" t="s">
        <v>90</v>
      </c>
      <c r="I77" s="36" t="s">
        <v>91</v>
      </c>
      <c r="J77" s="36" t="s">
        <v>92</v>
      </c>
      <c r="K77" s="36" t="s">
        <v>93</v>
      </c>
      <c r="L77" s="37" t="s">
        <v>94</v>
      </c>
      <c r="M77" s="138"/>
    </row>
    <row r="78" spans="2:26">
      <c r="B78" s="130" t="str">
        <f>C21</f>
        <v>Custo de realização da licitação/contratação</v>
      </c>
      <c r="C78" s="130"/>
      <c r="D78" s="130"/>
      <c r="E78" s="130"/>
      <c r="F78" s="130"/>
      <c r="G78" s="42">
        <f>K21</f>
        <v>0</v>
      </c>
      <c r="H78" s="40"/>
      <c r="I78" s="40"/>
      <c r="J78" s="40"/>
      <c r="K78" s="40"/>
      <c r="L78" s="40"/>
      <c r="M78" s="41">
        <f>SUM(G78:L78)</f>
        <v>0</v>
      </c>
    </row>
    <row r="79" spans="2:26">
      <c r="B79" s="130" t="str">
        <f>C22</f>
        <v>Custos de adaptação do ambiente lógico/físico para utilização dos equipamentos</v>
      </c>
      <c r="C79" s="130"/>
      <c r="D79" s="130"/>
      <c r="E79" s="130"/>
      <c r="F79" s="130"/>
      <c r="G79" s="42">
        <f>K22</f>
        <v>0</v>
      </c>
      <c r="H79" s="40"/>
      <c r="I79" s="40"/>
      <c r="J79" s="40"/>
      <c r="K79" s="40"/>
      <c r="L79" s="40"/>
      <c r="M79" s="41">
        <f t="shared" ref="M79:M96" si="13">SUM(G79:L79)</f>
        <v>0</v>
      </c>
    </row>
    <row r="80" spans="2:26">
      <c r="B80" s="130" t="str">
        <f>C23</f>
        <v>Custos com instalação e configurações iniciais</v>
      </c>
      <c r="C80" s="130"/>
      <c r="D80" s="130"/>
      <c r="E80" s="130"/>
      <c r="F80" s="130"/>
      <c r="G80" s="42">
        <f>K24</f>
        <v>0</v>
      </c>
      <c r="H80" s="40"/>
      <c r="I80" s="40"/>
      <c r="J80" s="40"/>
      <c r="K80" s="40"/>
      <c r="L80" s="40"/>
      <c r="M80" s="41">
        <f t="shared" si="13"/>
        <v>0</v>
      </c>
    </row>
    <row r="81" spans="2:13">
      <c r="B81" s="130" t="str">
        <f>C25</f>
        <v>Custos de fiscalização da disponilização e instalação dos equipamentos</v>
      </c>
      <c r="C81" s="130"/>
      <c r="D81" s="130"/>
      <c r="E81" s="130"/>
      <c r="F81" s="130"/>
      <c r="G81" s="42">
        <f>K25</f>
        <v>0</v>
      </c>
      <c r="H81" s="40"/>
      <c r="I81" s="40"/>
      <c r="J81" s="40"/>
      <c r="K81" s="40"/>
      <c r="L81" s="40"/>
      <c r="M81" s="41">
        <f t="shared" si="13"/>
        <v>0</v>
      </c>
    </row>
    <row r="82" spans="2:13">
      <c r="B82" s="130" t="str">
        <f>C26</f>
        <v>Outros custos necessários para viabiliar a utilização dos equipamentos</v>
      </c>
      <c r="C82" s="130"/>
      <c r="D82" s="130"/>
      <c r="E82" s="130"/>
      <c r="F82" s="130"/>
      <c r="G82" s="42">
        <f>K26</f>
        <v>0</v>
      </c>
      <c r="H82" s="40"/>
      <c r="I82" s="40"/>
      <c r="J82" s="40"/>
      <c r="K82" s="40"/>
      <c r="L82" s="40"/>
      <c r="M82" s="41">
        <f t="shared" si="13"/>
        <v>0</v>
      </c>
    </row>
    <row r="83" spans="2:13">
      <c r="B83" s="130" t="str">
        <f>C34</f>
        <v xml:space="preserve">Custos dos equipamentos como serviço disponibilizados </v>
      </c>
      <c r="C83" s="130"/>
      <c r="D83" s="130"/>
      <c r="E83" s="130"/>
      <c r="F83" s="130"/>
      <c r="G83" s="49">
        <f>I34</f>
        <v>0</v>
      </c>
      <c r="H83" s="44">
        <f>L34</f>
        <v>0</v>
      </c>
      <c r="I83" s="44">
        <f>O34</f>
        <v>0</v>
      </c>
      <c r="J83" s="44">
        <f>R34</f>
        <v>0</v>
      </c>
      <c r="K83" s="44">
        <f>U34</f>
        <v>0</v>
      </c>
      <c r="L83" s="45">
        <f>X34</f>
        <v>0</v>
      </c>
      <c r="M83" s="46">
        <f t="shared" si="13"/>
        <v>0</v>
      </c>
    </row>
    <row r="84" spans="2:13">
      <c r="B84" s="130" t="str">
        <f>C35</f>
        <v xml:space="preserve">Custos de fiscalização e monitoramento dos níveis de serviços </v>
      </c>
      <c r="C84" s="130"/>
      <c r="D84" s="130"/>
      <c r="E84" s="130"/>
      <c r="F84" s="130"/>
      <c r="G84" s="49">
        <f>I35</f>
        <v>0</v>
      </c>
      <c r="H84" s="43">
        <f>L35</f>
        <v>0</v>
      </c>
      <c r="I84" s="43">
        <f>O35</f>
        <v>0</v>
      </c>
      <c r="J84" s="43">
        <f>R35</f>
        <v>0</v>
      </c>
      <c r="K84" s="43">
        <f>U35</f>
        <v>0</v>
      </c>
      <c r="L84" s="39">
        <f>X35</f>
        <v>0</v>
      </c>
      <c r="M84" s="46">
        <f t="shared" si="13"/>
        <v>0</v>
      </c>
    </row>
    <row r="85" spans="2:13">
      <c r="B85" s="130" t="str">
        <f>C36</f>
        <v>Consumo de energia dos equipamentos</v>
      </c>
      <c r="C85" s="130"/>
      <c r="D85" s="130"/>
      <c r="E85" s="130"/>
      <c r="F85" s="130"/>
      <c r="G85" s="49">
        <f>I36</f>
        <v>0</v>
      </c>
      <c r="H85" s="43">
        <f>L36</f>
        <v>0</v>
      </c>
      <c r="I85" s="43">
        <f>O36</f>
        <v>0</v>
      </c>
      <c r="J85" s="43">
        <f>R36</f>
        <v>0</v>
      </c>
      <c r="K85" s="43">
        <f>U36</f>
        <v>0</v>
      </c>
      <c r="L85" s="39">
        <f>X36</f>
        <v>0</v>
      </c>
      <c r="M85" s="46">
        <f t="shared" si="13"/>
        <v>0</v>
      </c>
    </row>
    <row r="86" spans="2:13">
      <c r="B86" s="130" t="str">
        <f>C37</f>
        <v>Custos com perdas, danos ou extravios</v>
      </c>
      <c r="C86" s="130"/>
      <c r="D86" s="130"/>
      <c r="E86" s="130"/>
      <c r="F86" s="130"/>
      <c r="G86" s="49">
        <f>I37</f>
        <v>0</v>
      </c>
      <c r="H86" s="43">
        <f>L37</f>
        <v>0</v>
      </c>
      <c r="I86" s="43">
        <f>O37</f>
        <v>0</v>
      </c>
      <c r="J86" s="43">
        <f>R37</f>
        <v>0</v>
      </c>
      <c r="K86" s="43">
        <f>U37</f>
        <v>0</v>
      </c>
      <c r="L86" s="39">
        <f>X37</f>
        <v>0</v>
      </c>
      <c r="M86" s="46">
        <f t="shared" si="13"/>
        <v>0</v>
      </c>
    </row>
    <row r="87" spans="2:13">
      <c r="B87" s="130" t="str">
        <f>C38</f>
        <v>Custos com manutenção corretiva não coberta pela garantia ou taxas de seguro incluso</v>
      </c>
      <c r="C87" s="130"/>
      <c r="D87" s="130"/>
      <c r="E87" s="130"/>
      <c r="F87" s="130"/>
      <c r="G87" s="49">
        <f>I38</f>
        <v>0</v>
      </c>
      <c r="H87" s="43">
        <f>L38</f>
        <v>0</v>
      </c>
      <c r="I87" s="43">
        <f>O38</f>
        <v>0</v>
      </c>
      <c r="J87" s="43">
        <f>R38</f>
        <v>0</v>
      </c>
      <c r="K87" s="43">
        <f>U38</f>
        <v>0</v>
      </c>
      <c r="L87" s="39">
        <f>X38</f>
        <v>0</v>
      </c>
      <c r="M87" s="46">
        <f t="shared" si="13"/>
        <v>0</v>
      </c>
    </row>
    <row r="88" spans="2:13">
      <c r="B88" s="130" t="str">
        <f>C39</f>
        <v>Outros custos diretos e indiretos necessários para operação dos equipamentos</v>
      </c>
      <c r="C88" s="130"/>
      <c r="D88" s="130"/>
      <c r="E88" s="130"/>
      <c r="F88" s="130"/>
      <c r="G88" s="50">
        <f>I39</f>
        <v>0</v>
      </c>
      <c r="H88" s="47">
        <f>L39</f>
        <v>0</v>
      </c>
      <c r="I88" s="47">
        <f>O39</f>
        <v>0</v>
      </c>
      <c r="J88" s="47">
        <f>R39</f>
        <v>0</v>
      </c>
      <c r="K88" s="47">
        <f>U39</f>
        <v>0</v>
      </c>
      <c r="L88" s="39">
        <f>X39</f>
        <v>0</v>
      </c>
      <c r="M88" s="46">
        <f t="shared" si="13"/>
        <v>0</v>
      </c>
    </row>
    <row r="89" spans="2:13">
      <c r="B89" s="130" t="str">
        <f>C48</f>
        <v>Custos com exportação, backup e preservação de dados antes da devolução dos equipamentos</v>
      </c>
      <c r="C89" s="130"/>
      <c r="D89" s="130"/>
      <c r="E89" s="130"/>
      <c r="F89" s="130"/>
      <c r="G89" s="40"/>
      <c r="H89" s="40"/>
      <c r="I89" s="40"/>
      <c r="J89" s="40"/>
      <c r="K89" s="40"/>
      <c r="L89" s="42">
        <f>G48</f>
        <v>0</v>
      </c>
      <c r="M89" s="46">
        <f t="shared" si="13"/>
        <v>0</v>
      </c>
    </row>
    <row r="90" spans="2:13">
      <c r="B90" s="130" t="str">
        <f>C49</f>
        <v>Custos com descarte seguro de dados ou formatação segura antes da troca ou devolução dos equipamentos</v>
      </c>
      <c r="C90" s="130"/>
      <c r="D90" s="130"/>
      <c r="E90" s="130"/>
      <c r="F90" s="130"/>
      <c r="G90" s="40"/>
      <c r="H90" s="40"/>
      <c r="I90" s="40"/>
      <c r="J90" s="40"/>
      <c r="K90" s="40"/>
      <c r="L90" s="42">
        <f>G49</f>
        <v>0</v>
      </c>
      <c r="M90" s="46">
        <f t="shared" si="13"/>
        <v>0</v>
      </c>
    </row>
    <row r="91" spans="2:13">
      <c r="B91" s="130" t="str">
        <f>C50</f>
        <v>Custos relacionados à transição contratual ao fim do ciclo do serviço ou troca de fornecedor</v>
      </c>
      <c r="C91" s="130"/>
      <c r="D91" s="130"/>
      <c r="E91" s="130"/>
      <c r="F91" s="130"/>
      <c r="G91" s="40"/>
      <c r="H91" s="40"/>
      <c r="I91" s="40"/>
      <c r="J91" s="40"/>
      <c r="K91" s="40"/>
      <c r="L91" s="42">
        <f>G50</f>
        <v>0</v>
      </c>
      <c r="M91" s="46">
        <f t="shared" si="13"/>
        <v>0</v>
      </c>
    </row>
    <row r="92" spans="2:13">
      <c r="B92" s="130" t="str">
        <f>C61</f>
        <v>Integridade dos dados</v>
      </c>
      <c r="C92" s="130"/>
      <c r="D92" s="130"/>
      <c r="E92" s="130"/>
      <c r="F92" s="130"/>
      <c r="G92" s="51">
        <f>G61</f>
        <v>0</v>
      </c>
      <c r="H92" s="44">
        <f>I61</f>
        <v>0</v>
      </c>
      <c r="I92" s="44">
        <f>K61</f>
        <v>0</v>
      </c>
      <c r="J92" s="44">
        <f>M61</f>
        <v>0</v>
      </c>
      <c r="K92" s="44">
        <f>O61</f>
        <v>0</v>
      </c>
      <c r="L92" s="43">
        <f>Q61</f>
        <v>0</v>
      </c>
      <c r="M92" s="46">
        <f t="shared" si="13"/>
        <v>0</v>
      </c>
    </row>
    <row r="93" spans="2:13">
      <c r="B93" s="130" t="str">
        <f>C62</f>
        <v>Confidencialidade dos dados</v>
      </c>
      <c r="C93" s="130"/>
      <c r="D93" s="130"/>
      <c r="E93" s="130"/>
      <c r="F93" s="130"/>
      <c r="G93" s="49">
        <f>G62</f>
        <v>0</v>
      </c>
      <c r="H93" s="44">
        <f>I62</f>
        <v>0</v>
      </c>
      <c r="I93" s="44">
        <f t="shared" ref="I93:I96" si="14">K62</f>
        <v>0</v>
      </c>
      <c r="J93" s="44">
        <f>M62</f>
        <v>0</v>
      </c>
      <c r="K93" s="44">
        <f t="shared" ref="K93:K96" si="15">O62</f>
        <v>0</v>
      </c>
      <c r="L93" s="43">
        <f>Q62</f>
        <v>0</v>
      </c>
      <c r="M93" s="46">
        <f t="shared" si="13"/>
        <v>0</v>
      </c>
    </row>
    <row r="94" spans="2:13">
      <c r="B94" s="130" t="str">
        <f>C63</f>
        <v>Riscos relacionados à disponibilidade do serviço em caso de falhas de reposição ou indisponibilidade do fornecedor (downtime)</v>
      </c>
      <c r="C94" s="130"/>
      <c r="D94" s="130"/>
      <c r="E94" s="130"/>
      <c r="F94" s="130"/>
      <c r="G94" s="49">
        <f>G63</f>
        <v>0</v>
      </c>
      <c r="H94" s="44">
        <f>I63</f>
        <v>0</v>
      </c>
      <c r="I94" s="44">
        <f t="shared" si="14"/>
        <v>0</v>
      </c>
      <c r="J94" s="44">
        <f>M63</f>
        <v>0</v>
      </c>
      <c r="K94" s="44">
        <f t="shared" si="15"/>
        <v>0</v>
      </c>
      <c r="L94" s="43">
        <f>Q63</f>
        <v>0</v>
      </c>
      <c r="M94" s="46">
        <f t="shared" si="13"/>
        <v>0</v>
      </c>
    </row>
    <row r="95" spans="2:13">
      <c r="B95" s="130" t="str">
        <f>C64</f>
        <v>Riscos de vazamento de dados por falhas de segurança, perda ou não conformidade na devolução</v>
      </c>
      <c r="C95" s="130"/>
      <c r="D95" s="130"/>
      <c r="E95" s="130"/>
      <c r="F95" s="130"/>
      <c r="G95" s="49">
        <f>G64</f>
        <v>0</v>
      </c>
      <c r="H95" s="44">
        <f>I64</f>
        <v>0</v>
      </c>
      <c r="I95" s="44">
        <f t="shared" si="14"/>
        <v>0</v>
      </c>
      <c r="J95" s="44">
        <f>M64</f>
        <v>0</v>
      </c>
      <c r="K95" s="44">
        <f t="shared" si="15"/>
        <v>0</v>
      </c>
      <c r="L95" s="43">
        <f>Q64</f>
        <v>0</v>
      </c>
      <c r="M95" s="46">
        <f t="shared" si="13"/>
        <v>0</v>
      </c>
    </row>
    <row r="96" spans="2:13">
      <c r="B96" s="130" t="str">
        <f>C65</f>
        <v>Outros riscos relacionados ao modelo de fornecimento como serviço (dependência do fornecedor, encerramento do contrato etc.)</v>
      </c>
      <c r="C96" s="130"/>
      <c r="D96" s="130"/>
      <c r="E96" s="130"/>
      <c r="F96" s="130"/>
      <c r="G96" s="49">
        <f>G65</f>
        <v>0</v>
      </c>
      <c r="H96" s="44">
        <f>I65</f>
        <v>0</v>
      </c>
      <c r="I96" s="44">
        <f t="shared" si="14"/>
        <v>0</v>
      </c>
      <c r="J96" s="44">
        <f>M65</f>
        <v>0</v>
      </c>
      <c r="K96" s="44">
        <f t="shared" si="15"/>
        <v>0</v>
      </c>
      <c r="L96" s="43">
        <f>Q65</f>
        <v>0</v>
      </c>
      <c r="M96" s="46">
        <f t="shared" si="13"/>
        <v>0</v>
      </c>
    </row>
    <row r="97" spans="2:13">
      <c r="B97" s="157" t="s">
        <v>55</v>
      </c>
      <c r="C97" s="158"/>
      <c r="D97" s="158"/>
      <c r="E97" s="158"/>
      <c r="F97" s="159"/>
      <c r="G97" s="48">
        <f t="shared" ref="G97:M97" si="16">SUM(G78:G96)</f>
        <v>0</v>
      </c>
      <c r="H97" s="48">
        <f t="shared" si="16"/>
        <v>0</v>
      </c>
      <c r="I97" s="48">
        <f t="shared" si="16"/>
        <v>0</v>
      </c>
      <c r="J97" s="48">
        <f t="shared" si="16"/>
        <v>0</v>
      </c>
      <c r="K97" s="48">
        <f t="shared" si="16"/>
        <v>0</v>
      </c>
      <c r="L97" s="48">
        <f t="shared" si="16"/>
        <v>0</v>
      </c>
      <c r="M97" s="48">
        <f t="shared" si="16"/>
        <v>0</v>
      </c>
    </row>
  </sheetData>
  <mergeCells count="159">
    <mergeCell ref="S63:Y63"/>
    <mergeCell ref="I64:J64"/>
    <mergeCell ref="K64:L64"/>
    <mergeCell ref="M64:N64"/>
    <mergeCell ref="O64:P64"/>
    <mergeCell ref="Q64:R64"/>
    <mergeCell ref="S64:Y64"/>
    <mergeCell ref="M61:N61"/>
    <mergeCell ref="O61:P61"/>
    <mergeCell ref="Q61:R61"/>
    <mergeCell ref="S61:Y61"/>
    <mergeCell ref="I62:J62"/>
    <mergeCell ref="K62:L62"/>
    <mergeCell ref="M62:N62"/>
    <mergeCell ref="S62:Y62"/>
    <mergeCell ref="C39:F39"/>
    <mergeCell ref="C40:H40"/>
    <mergeCell ref="J40:K40"/>
    <mergeCell ref="C33:F33"/>
    <mergeCell ref="C34:F34"/>
    <mergeCell ref="C35:F35"/>
    <mergeCell ref="C24:F24"/>
    <mergeCell ref="C51:F51"/>
    <mergeCell ref="G51:H51"/>
    <mergeCell ref="S60:Y60"/>
    <mergeCell ref="M40:N40"/>
    <mergeCell ref="P40:Q40"/>
    <mergeCell ref="S40:T40"/>
    <mergeCell ref="V40:W40"/>
    <mergeCell ref="C41:X41"/>
    <mergeCell ref="C47:F47"/>
    <mergeCell ref="G47:H47"/>
    <mergeCell ref="I47:Y47"/>
    <mergeCell ref="B84:F84"/>
    <mergeCell ref="B85:F85"/>
    <mergeCell ref="B86:F86"/>
    <mergeCell ref="B71:M73"/>
    <mergeCell ref="B76:F77"/>
    <mergeCell ref="G76:L76"/>
    <mergeCell ref="M76:M77"/>
    <mergeCell ref="B78:F78"/>
    <mergeCell ref="B79:F79"/>
    <mergeCell ref="B80:F80"/>
    <mergeCell ref="B81:F81"/>
    <mergeCell ref="B82:F82"/>
    <mergeCell ref="B94:F94"/>
    <mergeCell ref="B95:F95"/>
    <mergeCell ref="B96:F96"/>
    <mergeCell ref="B97:F97"/>
    <mergeCell ref="B90:F90"/>
    <mergeCell ref="B91:F91"/>
    <mergeCell ref="B92:F92"/>
    <mergeCell ref="B93:F93"/>
    <mergeCell ref="B87:F87"/>
    <mergeCell ref="B88:F88"/>
    <mergeCell ref="B89:F89"/>
    <mergeCell ref="B83:F83"/>
    <mergeCell ref="C66:F66"/>
    <mergeCell ref="G66:H66"/>
    <mergeCell ref="C64:F64"/>
    <mergeCell ref="G64:H64"/>
    <mergeCell ref="C65:F65"/>
    <mergeCell ref="G65:H65"/>
    <mergeCell ref="I65:J65"/>
    <mergeCell ref="K65:L65"/>
    <mergeCell ref="M65:N65"/>
    <mergeCell ref="O65:P65"/>
    <mergeCell ref="Q65:R65"/>
    <mergeCell ref="S65:Y65"/>
    <mergeCell ref="I66:J66"/>
    <mergeCell ref="K66:L66"/>
    <mergeCell ref="M66:N66"/>
    <mergeCell ref="O66:P66"/>
    <mergeCell ref="Q66:R66"/>
    <mergeCell ref="S66:Y66"/>
    <mergeCell ref="C63:F63"/>
    <mergeCell ref="G63:H63"/>
    <mergeCell ref="C60:F60"/>
    <mergeCell ref="G60:H60"/>
    <mergeCell ref="I60:J60"/>
    <mergeCell ref="K60:L60"/>
    <mergeCell ref="M60:N60"/>
    <mergeCell ref="O60:P60"/>
    <mergeCell ref="Q60:R60"/>
    <mergeCell ref="C61:F61"/>
    <mergeCell ref="G61:H61"/>
    <mergeCell ref="I61:J61"/>
    <mergeCell ref="K61:L61"/>
    <mergeCell ref="O62:P62"/>
    <mergeCell ref="Q62:R62"/>
    <mergeCell ref="I63:J63"/>
    <mergeCell ref="K63:L63"/>
    <mergeCell ref="M63:N63"/>
    <mergeCell ref="O63:P63"/>
    <mergeCell ref="Q63:R63"/>
    <mergeCell ref="G62:H62"/>
    <mergeCell ref="C62:F62"/>
    <mergeCell ref="I51:Y51"/>
    <mergeCell ref="C50:F50"/>
    <mergeCell ref="G50:H50"/>
    <mergeCell ref="I50:Y50"/>
    <mergeCell ref="C48:F48"/>
    <mergeCell ref="G48:H48"/>
    <mergeCell ref="I48:Y48"/>
    <mergeCell ref="C49:F49"/>
    <mergeCell ref="G49:H49"/>
    <mergeCell ref="I49:Y49"/>
    <mergeCell ref="C36:F36"/>
    <mergeCell ref="C37:F37"/>
    <mergeCell ref="C38:F38"/>
    <mergeCell ref="C27:J27"/>
    <mergeCell ref="K27:L27"/>
    <mergeCell ref="M27:Y27"/>
    <mergeCell ref="G32:I32"/>
    <mergeCell ref="J32:L32"/>
    <mergeCell ref="M32:O32"/>
    <mergeCell ref="P32:R32"/>
    <mergeCell ref="S32:U32"/>
    <mergeCell ref="V32:X32"/>
    <mergeCell ref="Y32:Y33"/>
    <mergeCell ref="C26:F26"/>
    <mergeCell ref="C25:F25"/>
    <mergeCell ref="G25:H25"/>
    <mergeCell ref="K25:L25"/>
    <mergeCell ref="M25:Y25"/>
    <mergeCell ref="G26:H26"/>
    <mergeCell ref="K26:L26"/>
    <mergeCell ref="M26:Y26"/>
    <mergeCell ref="G23:H23"/>
    <mergeCell ref="K23:L23"/>
    <mergeCell ref="M23:Y23"/>
    <mergeCell ref="C23:F23"/>
    <mergeCell ref="G24:H24"/>
    <mergeCell ref="K24:L24"/>
    <mergeCell ref="M24:Y24"/>
    <mergeCell ref="I23:J23"/>
    <mergeCell ref="I24:J24"/>
    <mergeCell ref="I25:J25"/>
    <mergeCell ref="I26:J26"/>
    <mergeCell ref="C21:F21"/>
    <mergeCell ref="G21:H21"/>
    <mergeCell ref="K21:L21"/>
    <mergeCell ref="M21:Y21"/>
    <mergeCell ref="C22:F22"/>
    <mergeCell ref="K22:L22"/>
    <mergeCell ref="M22:Y22"/>
    <mergeCell ref="G22:H22"/>
    <mergeCell ref="B2:Z4"/>
    <mergeCell ref="G5:H5"/>
    <mergeCell ref="K5:L5"/>
    <mergeCell ref="M5:N5"/>
    <mergeCell ref="F10:U11"/>
    <mergeCell ref="C20:F20"/>
    <mergeCell ref="G20:H20"/>
    <mergeCell ref="I20:J20"/>
    <mergeCell ref="K20:L20"/>
    <mergeCell ref="M20:Y20"/>
    <mergeCell ref="I21:J21"/>
    <mergeCell ref="I22:J2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5E6C-F402-4DED-8632-D5FFAD0ED9D3}">
  <dimension ref="B2:Z114"/>
  <sheetViews>
    <sheetView topLeftCell="A84" zoomScaleNormal="100" workbookViewId="0">
      <selection activeCell="L109" sqref="L109"/>
    </sheetView>
  </sheetViews>
  <sheetFormatPr defaultRowHeight="15"/>
  <cols>
    <col min="1" max="5" width="9.140625" style="1"/>
    <col min="6" max="6" width="90.5703125" style="1" customWidth="1"/>
    <col min="7" max="7" width="18.42578125" style="1" customWidth="1"/>
    <col min="8" max="8" width="19.5703125" style="1" customWidth="1"/>
    <col min="9" max="9" width="16" style="1" customWidth="1"/>
    <col min="10" max="10" width="16.5703125" style="1" customWidth="1"/>
    <col min="11" max="11" width="20.140625" style="1" customWidth="1"/>
    <col min="12" max="12" width="18.28515625" style="1" customWidth="1"/>
    <col min="13" max="13" width="33.42578125" style="1" customWidth="1"/>
    <col min="14" max="14" width="18.7109375" style="1" customWidth="1"/>
    <col min="15" max="15" width="17.5703125" style="1" customWidth="1"/>
    <col min="16" max="16" width="19.140625" style="1" customWidth="1"/>
    <col min="17" max="17" width="24.28515625" style="1" customWidth="1"/>
    <col min="18" max="18" width="17.5703125" style="1" customWidth="1"/>
    <col min="19" max="19" width="19" style="1" customWidth="1"/>
    <col min="20" max="20" width="24.85546875" style="1" customWidth="1"/>
    <col min="21" max="21" width="17" style="1" customWidth="1"/>
    <col min="22" max="22" width="16.42578125" style="1" customWidth="1"/>
    <col min="23" max="23" width="27" style="1" customWidth="1"/>
    <col min="24" max="24" width="23.42578125" style="1" customWidth="1"/>
    <col min="25" max="25" width="18.5703125" style="1" customWidth="1"/>
    <col min="26" max="16384" width="9.140625" style="1"/>
  </cols>
  <sheetData>
    <row r="2" spans="2:26" ht="15" customHeight="1">
      <c r="B2" s="131" t="s">
        <v>28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2:26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</row>
    <row r="4" spans="2:26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</row>
    <row r="5" spans="2:26" ht="15.75">
      <c r="B5" s="14"/>
      <c r="C5" s="14"/>
      <c r="D5" s="14"/>
      <c r="E5" s="14"/>
      <c r="F5" s="14"/>
      <c r="G5" s="140" t="s">
        <v>29</v>
      </c>
      <c r="H5" s="140"/>
      <c r="I5" s="16"/>
      <c r="J5" s="16"/>
      <c r="K5" s="140" t="str">
        <f>F13</f>
        <v>Virtualização</v>
      </c>
      <c r="L5" s="140"/>
      <c r="M5" s="140"/>
      <c r="N5" s="140"/>
      <c r="O5" s="16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2:26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8" spans="2:26" ht="15.75">
      <c r="B8" s="11" t="s">
        <v>30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4"/>
    </row>
    <row r="9" spans="2:26">
      <c r="B9" s="5"/>
      <c r="Z9" s="6"/>
    </row>
    <row r="10" spans="2:26">
      <c r="B10" s="5"/>
      <c r="C10" s="1" t="s">
        <v>31</v>
      </c>
      <c r="F10" s="139" t="s">
        <v>106</v>
      </c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2"/>
      <c r="W10" s="12"/>
      <c r="X10" s="12"/>
      <c r="Y10" s="12"/>
      <c r="Z10" s="6"/>
    </row>
    <row r="11" spans="2:26">
      <c r="B11" s="5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2"/>
      <c r="W11" s="12"/>
      <c r="X11" s="12"/>
      <c r="Y11" s="12"/>
      <c r="Z11" s="6"/>
    </row>
    <row r="12" spans="2:26">
      <c r="B12" s="5"/>
      <c r="Z12" s="6"/>
    </row>
    <row r="13" spans="2:26">
      <c r="B13" s="5"/>
      <c r="C13" s="1" t="s">
        <v>32</v>
      </c>
      <c r="F13" s="20" t="s">
        <v>107</v>
      </c>
      <c r="G13" s="20"/>
      <c r="Z13" s="6"/>
    </row>
    <row r="14" spans="2:26">
      <c r="B14" s="5"/>
      <c r="Z14" s="6"/>
    </row>
    <row r="15" spans="2:26"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9"/>
    </row>
    <row r="18" spans="2:26" ht="15.75">
      <c r="B18" s="11" t="s">
        <v>33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4"/>
    </row>
    <row r="19" spans="2:26">
      <c r="B19" s="5"/>
      <c r="Z19" s="6"/>
    </row>
    <row r="20" spans="2:26" ht="24" customHeight="1">
      <c r="B20" s="5"/>
      <c r="C20" s="98" t="s">
        <v>34</v>
      </c>
      <c r="D20" s="129"/>
      <c r="E20" s="129"/>
      <c r="F20" s="110"/>
      <c r="G20" s="98" t="s">
        <v>35</v>
      </c>
      <c r="H20" s="110"/>
      <c r="I20" s="98" t="s">
        <v>36</v>
      </c>
      <c r="J20" s="110"/>
      <c r="K20" s="98" t="s">
        <v>37</v>
      </c>
      <c r="L20" s="110"/>
      <c r="M20" s="97" t="s">
        <v>38</v>
      </c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6"/>
    </row>
    <row r="21" spans="2:26" ht="24.75" customHeight="1">
      <c r="B21" s="5"/>
      <c r="C21" s="120" t="s">
        <v>39</v>
      </c>
      <c r="D21" s="121"/>
      <c r="E21" s="121"/>
      <c r="F21" s="122"/>
      <c r="G21" s="123"/>
      <c r="H21" s="125"/>
      <c r="I21" s="142"/>
      <c r="J21" s="143"/>
      <c r="K21" s="111">
        <f>I21*G21</f>
        <v>0</v>
      </c>
      <c r="L21" s="112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6"/>
    </row>
    <row r="22" spans="2:26" ht="24.75" customHeight="1">
      <c r="B22" s="5"/>
      <c r="C22" s="120" t="s">
        <v>108</v>
      </c>
      <c r="D22" s="121"/>
      <c r="E22" s="121"/>
      <c r="F22" s="122"/>
      <c r="G22" s="123"/>
      <c r="H22" s="125"/>
      <c r="I22" s="142"/>
      <c r="J22" s="143"/>
      <c r="K22" s="111">
        <f t="shared" ref="K22:K28" si="0">I22*G22</f>
        <v>0</v>
      </c>
      <c r="L22" s="112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6"/>
    </row>
    <row r="23" spans="2:26" ht="23.25" customHeight="1">
      <c r="B23" s="5"/>
      <c r="C23" s="120" t="s">
        <v>109</v>
      </c>
      <c r="D23" s="121"/>
      <c r="E23" s="121"/>
      <c r="F23" s="122"/>
      <c r="G23" s="123"/>
      <c r="H23" s="125"/>
      <c r="I23" s="142"/>
      <c r="J23" s="143"/>
      <c r="K23" s="111">
        <f t="shared" si="0"/>
        <v>0</v>
      </c>
      <c r="L23" s="112"/>
      <c r="M23" s="123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5"/>
      <c r="Z23" s="6"/>
    </row>
    <row r="24" spans="2:26" ht="23.25" customHeight="1">
      <c r="B24" s="5"/>
      <c r="C24" s="120" t="s">
        <v>110</v>
      </c>
      <c r="D24" s="121"/>
      <c r="E24" s="121"/>
      <c r="F24" s="122"/>
      <c r="G24" s="123"/>
      <c r="H24" s="125"/>
      <c r="I24" s="142"/>
      <c r="J24" s="143"/>
      <c r="K24" s="111">
        <f t="shared" si="0"/>
        <v>0</v>
      </c>
      <c r="L24" s="112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6"/>
    </row>
    <row r="25" spans="2:26" ht="22.5" customHeight="1">
      <c r="B25" s="5"/>
      <c r="C25" s="120" t="s">
        <v>43</v>
      </c>
      <c r="D25" s="121"/>
      <c r="E25" s="121"/>
      <c r="F25" s="122"/>
      <c r="G25" s="123"/>
      <c r="H25" s="125"/>
      <c r="I25" s="142"/>
      <c r="J25" s="143"/>
      <c r="K25" s="111">
        <f t="shared" si="0"/>
        <v>0</v>
      </c>
      <c r="L25" s="112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6"/>
    </row>
    <row r="26" spans="2:26" ht="23.25" customHeight="1">
      <c r="B26" s="5"/>
      <c r="C26" s="120" t="s">
        <v>111</v>
      </c>
      <c r="D26" s="121"/>
      <c r="E26" s="121"/>
      <c r="F26" s="122"/>
      <c r="G26" s="123"/>
      <c r="H26" s="125"/>
      <c r="I26" s="142"/>
      <c r="J26" s="143"/>
      <c r="K26" s="111">
        <f t="shared" si="0"/>
        <v>0</v>
      </c>
      <c r="L26" s="112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6"/>
    </row>
    <row r="27" spans="2:26" ht="25.5" customHeight="1">
      <c r="B27" s="5"/>
      <c r="C27" s="120" t="s">
        <v>112</v>
      </c>
      <c r="D27" s="121"/>
      <c r="E27" s="121"/>
      <c r="F27" s="122"/>
      <c r="G27" s="123"/>
      <c r="H27" s="125"/>
      <c r="I27" s="142"/>
      <c r="J27" s="143"/>
      <c r="K27" s="111">
        <f t="shared" si="0"/>
        <v>0</v>
      </c>
      <c r="L27" s="112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6"/>
    </row>
    <row r="28" spans="2:26" ht="32.25" customHeight="1">
      <c r="B28" s="5"/>
      <c r="C28" s="126" t="s">
        <v>113</v>
      </c>
      <c r="D28" s="127"/>
      <c r="E28" s="127"/>
      <c r="F28" s="128"/>
      <c r="G28" s="123"/>
      <c r="H28" s="125"/>
      <c r="I28" s="142"/>
      <c r="J28" s="143"/>
      <c r="K28" s="111">
        <f t="shared" si="0"/>
        <v>0</v>
      </c>
      <c r="L28" s="112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6"/>
    </row>
    <row r="29" spans="2:26" ht="32.25" customHeight="1">
      <c r="B29" s="5"/>
      <c r="C29" s="113" t="s">
        <v>47</v>
      </c>
      <c r="D29" s="114"/>
      <c r="E29" s="114"/>
      <c r="F29" s="114"/>
      <c r="G29" s="114"/>
      <c r="H29" s="114"/>
      <c r="I29" s="114"/>
      <c r="J29" s="114"/>
      <c r="K29" s="115">
        <f>SUM(K21:L28)</f>
        <v>0</v>
      </c>
      <c r="L29" s="116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6"/>
    </row>
    <row r="30" spans="2:26"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9"/>
    </row>
    <row r="32" spans="2:26" ht="15.75">
      <c r="B32" s="11" t="s">
        <v>48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/>
    </row>
    <row r="33" spans="2:26">
      <c r="B33" s="5"/>
      <c r="Z33" s="6"/>
    </row>
    <row r="34" spans="2:26">
      <c r="B34" s="5"/>
      <c r="C34" s="2"/>
      <c r="D34" s="3"/>
      <c r="E34" s="3"/>
      <c r="F34" s="3"/>
      <c r="G34" s="117" t="s">
        <v>49</v>
      </c>
      <c r="H34" s="118"/>
      <c r="I34" s="119"/>
      <c r="J34" s="117" t="s">
        <v>50</v>
      </c>
      <c r="K34" s="118"/>
      <c r="L34" s="119"/>
      <c r="M34" s="117" t="s">
        <v>51</v>
      </c>
      <c r="N34" s="118"/>
      <c r="O34" s="119"/>
      <c r="P34" s="117" t="s">
        <v>52</v>
      </c>
      <c r="Q34" s="118"/>
      <c r="R34" s="119"/>
      <c r="S34" s="117" t="s">
        <v>53</v>
      </c>
      <c r="T34" s="118"/>
      <c r="U34" s="119"/>
      <c r="V34" s="117" t="s">
        <v>54</v>
      </c>
      <c r="W34" s="118"/>
      <c r="X34" s="119"/>
      <c r="Y34" s="97" t="s">
        <v>55</v>
      </c>
      <c r="Z34" s="6"/>
    </row>
    <row r="35" spans="2:26">
      <c r="B35" s="5"/>
      <c r="C35" s="98" t="s">
        <v>34</v>
      </c>
      <c r="D35" s="129"/>
      <c r="E35" s="129"/>
      <c r="F35" s="110"/>
      <c r="G35" s="19" t="s">
        <v>56</v>
      </c>
      <c r="H35" s="19" t="s">
        <v>36</v>
      </c>
      <c r="I35" s="19" t="s">
        <v>37</v>
      </c>
      <c r="J35" s="19" t="s">
        <v>56</v>
      </c>
      <c r="K35" s="19" t="s">
        <v>36</v>
      </c>
      <c r="L35" s="19" t="s">
        <v>37</v>
      </c>
      <c r="M35" s="19" t="s">
        <v>56</v>
      </c>
      <c r="N35" s="19" t="s">
        <v>36</v>
      </c>
      <c r="O35" s="19" t="s">
        <v>37</v>
      </c>
      <c r="P35" s="19" t="s">
        <v>56</v>
      </c>
      <c r="Q35" s="19" t="s">
        <v>36</v>
      </c>
      <c r="R35" s="19" t="s">
        <v>37</v>
      </c>
      <c r="S35" s="19" t="s">
        <v>56</v>
      </c>
      <c r="T35" s="19" t="s">
        <v>36</v>
      </c>
      <c r="U35" s="19" t="s">
        <v>37</v>
      </c>
      <c r="V35" s="19" t="s">
        <v>56</v>
      </c>
      <c r="W35" s="19" t="s">
        <v>36</v>
      </c>
      <c r="X35" s="19" t="s">
        <v>37</v>
      </c>
      <c r="Y35" s="97"/>
      <c r="Z35" s="6"/>
    </row>
    <row r="36" spans="2:26" ht="28.5" customHeight="1">
      <c r="B36" s="5"/>
      <c r="C36" s="145" t="s">
        <v>114</v>
      </c>
      <c r="D36" s="121"/>
      <c r="E36" s="121"/>
      <c r="F36" s="122"/>
      <c r="G36" s="17"/>
      <c r="H36" s="38"/>
      <c r="I36" s="21">
        <f>H36*G36</f>
        <v>0</v>
      </c>
      <c r="J36" s="38"/>
      <c r="K36" s="38"/>
      <c r="L36" s="21">
        <f>K36*J36</f>
        <v>0</v>
      </c>
      <c r="M36" s="38"/>
      <c r="N36" s="38"/>
      <c r="O36" s="21">
        <f>N36*M36</f>
        <v>0</v>
      </c>
      <c r="P36" s="17"/>
      <c r="Q36" s="38"/>
      <c r="R36" s="21">
        <f>Q36*P36</f>
        <v>0</v>
      </c>
      <c r="S36" s="17"/>
      <c r="T36" s="38"/>
      <c r="U36" s="21">
        <f>T36*S36</f>
        <v>0</v>
      </c>
      <c r="V36" s="17"/>
      <c r="W36" s="38"/>
      <c r="X36" s="21">
        <f>W36*V36</f>
        <v>0</v>
      </c>
      <c r="Y36" s="23">
        <f>SUM(X36,U36,R36,O36,L36,I36)</f>
        <v>0</v>
      </c>
      <c r="Z36" s="6"/>
    </row>
    <row r="37" spans="2:26" ht="37.5" customHeight="1">
      <c r="B37" s="5"/>
      <c r="C37" s="120" t="s">
        <v>58</v>
      </c>
      <c r="D37" s="121"/>
      <c r="E37" s="121"/>
      <c r="F37" s="122"/>
      <c r="G37" s="17"/>
      <c r="H37" s="38"/>
      <c r="I37" s="21">
        <f t="shared" ref="I37:I46" si="1">H37*G37</f>
        <v>0</v>
      </c>
      <c r="J37" s="38"/>
      <c r="K37" s="38"/>
      <c r="L37" s="21">
        <f t="shared" ref="L37:L46" si="2">K37*J37</f>
        <v>0</v>
      </c>
      <c r="M37" s="38"/>
      <c r="N37" s="38"/>
      <c r="O37" s="21">
        <f t="shared" ref="O37:O46" si="3">N37*M37</f>
        <v>0</v>
      </c>
      <c r="P37" s="17"/>
      <c r="Q37" s="38"/>
      <c r="R37" s="21">
        <f t="shared" ref="R37:R46" si="4">Q37*P37</f>
        <v>0</v>
      </c>
      <c r="S37" s="17"/>
      <c r="T37" s="38"/>
      <c r="U37" s="21">
        <f t="shared" ref="U37:U46" si="5">T37*S37</f>
        <v>0</v>
      </c>
      <c r="V37" s="17"/>
      <c r="W37" s="38"/>
      <c r="X37" s="21">
        <f t="shared" ref="X37:X46" si="6">W37*V37</f>
        <v>0</v>
      </c>
      <c r="Y37" s="23">
        <f t="shared" ref="Y37:Y46" si="7">SUM(X37,U37,R37,O37,L37,I37)</f>
        <v>0</v>
      </c>
      <c r="Z37" s="6"/>
    </row>
    <row r="38" spans="2:26" ht="39" customHeight="1">
      <c r="B38" s="5"/>
      <c r="C38" s="126" t="s">
        <v>59</v>
      </c>
      <c r="D38" s="127"/>
      <c r="E38" s="127"/>
      <c r="F38" s="128"/>
      <c r="G38" s="17"/>
      <c r="H38" s="38"/>
      <c r="I38" s="21">
        <f t="shared" si="1"/>
        <v>0</v>
      </c>
      <c r="J38" s="38"/>
      <c r="K38" s="38"/>
      <c r="L38" s="21">
        <f t="shared" si="2"/>
        <v>0</v>
      </c>
      <c r="M38" s="38"/>
      <c r="N38" s="38"/>
      <c r="O38" s="21">
        <f t="shared" si="3"/>
        <v>0</v>
      </c>
      <c r="P38" s="17"/>
      <c r="Q38" s="38"/>
      <c r="R38" s="21">
        <f t="shared" si="4"/>
        <v>0</v>
      </c>
      <c r="S38" s="17"/>
      <c r="T38" s="38"/>
      <c r="U38" s="21">
        <f t="shared" si="5"/>
        <v>0</v>
      </c>
      <c r="V38" s="17"/>
      <c r="W38" s="38"/>
      <c r="X38" s="21">
        <f t="shared" si="6"/>
        <v>0</v>
      </c>
      <c r="Y38" s="23">
        <f t="shared" si="7"/>
        <v>0</v>
      </c>
      <c r="Z38" s="6"/>
    </row>
    <row r="39" spans="2:26" ht="28.5" customHeight="1">
      <c r="B39" s="5"/>
      <c r="C39" s="120" t="s">
        <v>115</v>
      </c>
      <c r="D39" s="121"/>
      <c r="E39" s="121"/>
      <c r="F39" s="122"/>
      <c r="G39" s="17"/>
      <c r="H39" s="38"/>
      <c r="I39" s="21">
        <f t="shared" si="1"/>
        <v>0</v>
      </c>
      <c r="J39" s="38"/>
      <c r="K39" s="38"/>
      <c r="L39" s="21">
        <f t="shared" si="2"/>
        <v>0</v>
      </c>
      <c r="M39" s="38"/>
      <c r="N39" s="38"/>
      <c r="O39" s="21">
        <f t="shared" si="3"/>
        <v>0</v>
      </c>
      <c r="P39" s="17"/>
      <c r="Q39" s="38"/>
      <c r="R39" s="21">
        <f t="shared" si="4"/>
        <v>0</v>
      </c>
      <c r="S39" s="17"/>
      <c r="T39" s="38"/>
      <c r="U39" s="21">
        <f t="shared" si="5"/>
        <v>0</v>
      </c>
      <c r="V39" s="17"/>
      <c r="W39" s="38"/>
      <c r="X39" s="21">
        <f t="shared" si="6"/>
        <v>0</v>
      </c>
      <c r="Y39" s="23">
        <f t="shared" si="7"/>
        <v>0</v>
      </c>
      <c r="Z39" s="6"/>
    </row>
    <row r="40" spans="2:26" ht="24.75" customHeight="1">
      <c r="B40" s="5"/>
      <c r="C40" s="120" t="s">
        <v>116</v>
      </c>
      <c r="D40" s="121"/>
      <c r="E40" s="121"/>
      <c r="F40" s="122"/>
      <c r="G40" s="17"/>
      <c r="H40" s="38"/>
      <c r="I40" s="21">
        <f t="shared" si="1"/>
        <v>0</v>
      </c>
      <c r="J40" s="38"/>
      <c r="K40" s="38"/>
      <c r="L40" s="21">
        <f t="shared" si="2"/>
        <v>0</v>
      </c>
      <c r="M40" s="38"/>
      <c r="N40" s="38"/>
      <c r="O40" s="21">
        <f t="shared" si="3"/>
        <v>0</v>
      </c>
      <c r="P40" s="17"/>
      <c r="Q40" s="38"/>
      <c r="R40" s="21">
        <f t="shared" si="4"/>
        <v>0</v>
      </c>
      <c r="S40" s="17"/>
      <c r="T40" s="38"/>
      <c r="U40" s="21">
        <f t="shared" si="5"/>
        <v>0</v>
      </c>
      <c r="V40" s="17"/>
      <c r="W40" s="38"/>
      <c r="X40" s="21">
        <f t="shared" si="6"/>
        <v>0</v>
      </c>
      <c r="Y40" s="23">
        <f t="shared" si="7"/>
        <v>0</v>
      </c>
      <c r="Z40" s="6"/>
    </row>
    <row r="41" spans="2:26" ht="24" customHeight="1">
      <c r="B41" s="5"/>
      <c r="C41" s="120" t="s">
        <v>117</v>
      </c>
      <c r="D41" s="121"/>
      <c r="E41" s="121"/>
      <c r="F41" s="122"/>
      <c r="G41" s="17"/>
      <c r="H41" s="38"/>
      <c r="I41" s="21">
        <f t="shared" si="1"/>
        <v>0</v>
      </c>
      <c r="J41" s="38"/>
      <c r="K41" s="38"/>
      <c r="L41" s="21">
        <f t="shared" si="2"/>
        <v>0</v>
      </c>
      <c r="M41" s="38"/>
      <c r="N41" s="38"/>
      <c r="O41" s="21">
        <f t="shared" si="3"/>
        <v>0</v>
      </c>
      <c r="P41" s="17"/>
      <c r="Q41" s="38"/>
      <c r="R41" s="21">
        <f t="shared" si="4"/>
        <v>0</v>
      </c>
      <c r="S41" s="17"/>
      <c r="T41" s="38"/>
      <c r="U41" s="21">
        <f t="shared" si="5"/>
        <v>0</v>
      </c>
      <c r="V41" s="17"/>
      <c r="W41" s="38"/>
      <c r="X41" s="21">
        <f t="shared" si="6"/>
        <v>0</v>
      </c>
      <c r="Y41" s="23">
        <f t="shared" si="7"/>
        <v>0</v>
      </c>
      <c r="Z41" s="6"/>
    </row>
    <row r="42" spans="2:26" ht="24" customHeight="1">
      <c r="B42" s="5"/>
      <c r="C42" s="120" t="s">
        <v>118</v>
      </c>
      <c r="D42" s="121"/>
      <c r="E42" s="121"/>
      <c r="F42" s="122"/>
      <c r="G42" s="17"/>
      <c r="H42" s="38"/>
      <c r="I42" s="21">
        <f t="shared" si="1"/>
        <v>0</v>
      </c>
      <c r="J42" s="38"/>
      <c r="K42" s="38"/>
      <c r="L42" s="21">
        <f t="shared" si="2"/>
        <v>0</v>
      </c>
      <c r="M42" s="38"/>
      <c r="N42" s="38"/>
      <c r="O42" s="21">
        <f t="shared" si="3"/>
        <v>0</v>
      </c>
      <c r="P42" s="17"/>
      <c r="Q42" s="38"/>
      <c r="R42" s="21">
        <f t="shared" si="4"/>
        <v>0</v>
      </c>
      <c r="S42" s="17"/>
      <c r="T42" s="38"/>
      <c r="U42" s="21">
        <f t="shared" si="5"/>
        <v>0</v>
      </c>
      <c r="V42" s="17"/>
      <c r="W42" s="38"/>
      <c r="X42" s="21">
        <f t="shared" si="6"/>
        <v>0</v>
      </c>
      <c r="Y42" s="23">
        <f t="shared" si="7"/>
        <v>0</v>
      </c>
      <c r="Z42" s="6"/>
    </row>
    <row r="43" spans="2:26" ht="37.5" customHeight="1">
      <c r="B43" s="5"/>
      <c r="C43" s="126" t="s">
        <v>119</v>
      </c>
      <c r="D43" s="127"/>
      <c r="E43" s="127"/>
      <c r="F43" s="128"/>
      <c r="G43" s="17"/>
      <c r="H43" s="38"/>
      <c r="I43" s="21">
        <f t="shared" si="1"/>
        <v>0</v>
      </c>
      <c r="J43" s="38"/>
      <c r="K43" s="38"/>
      <c r="L43" s="21">
        <f t="shared" si="2"/>
        <v>0</v>
      </c>
      <c r="M43" s="38"/>
      <c r="N43" s="38"/>
      <c r="O43" s="21">
        <f t="shared" si="3"/>
        <v>0</v>
      </c>
      <c r="P43" s="17"/>
      <c r="Q43" s="38"/>
      <c r="R43" s="21">
        <f t="shared" si="4"/>
        <v>0</v>
      </c>
      <c r="S43" s="17"/>
      <c r="T43" s="38"/>
      <c r="U43" s="21">
        <f t="shared" si="5"/>
        <v>0</v>
      </c>
      <c r="V43" s="17"/>
      <c r="W43" s="38"/>
      <c r="X43" s="21">
        <f t="shared" si="6"/>
        <v>0</v>
      </c>
      <c r="Y43" s="23">
        <f t="shared" si="7"/>
        <v>0</v>
      </c>
      <c r="Z43" s="6"/>
    </row>
    <row r="44" spans="2:26" ht="37.5" customHeight="1">
      <c r="B44" s="5"/>
      <c r="C44" s="126" t="s">
        <v>120</v>
      </c>
      <c r="D44" s="127"/>
      <c r="E44" s="127"/>
      <c r="F44" s="128"/>
      <c r="G44" s="17"/>
      <c r="H44" s="38"/>
      <c r="I44" s="21"/>
      <c r="J44" s="38"/>
      <c r="K44" s="38"/>
      <c r="L44" s="21">
        <f t="shared" si="2"/>
        <v>0</v>
      </c>
      <c r="M44" s="38"/>
      <c r="N44" s="38"/>
      <c r="O44" s="21">
        <f t="shared" ref="O44:O45" si="8">N44*M44</f>
        <v>0</v>
      </c>
      <c r="P44" s="38"/>
      <c r="Q44" s="38"/>
      <c r="R44" s="21">
        <f t="shared" si="4"/>
        <v>0</v>
      </c>
      <c r="S44" s="38"/>
      <c r="T44" s="38"/>
      <c r="U44" s="21">
        <f t="shared" si="5"/>
        <v>0</v>
      </c>
      <c r="V44" s="17"/>
      <c r="W44" s="38"/>
      <c r="X44" s="21"/>
      <c r="Y44" s="23"/>
      <c r="Z44" s="6"/>
    </row>
    <row r="45" spans="2:26" ht="37.5" customHeight="1">
      <c r="B45" s="5"/>
      <c r="C45" s="126" t="s">
        <v>121</v>
      </c>
      <c r="D45" s="127"/>
      <c r="E45" s="127"/>
      <c r="F45" s="128"/>
      <c r="G45" s="17"/>
      <c r="H45" s="38"/>
      <c r="I45" s="21"/>
      <c r="J45" s="38"/>
      <c r="K45" s="38"/>
      <c r="L45" s="21">
        <f t="shared" si="2"/>
        <v>0</v>
      </c>
      <c r="M45" s="38"/>
      <c r="N45" s="38"/>
      <c r="O45" s="21">
        <f t="shared" si="8"/>
        <v>0</v>
      </c>
      <c r="P45" s="38"/>
      <c r="Q45" s="38"/>
      <c r="R45" s="21">
        <f t="shared" si="4"/>
        <v>0</v>
      </c>
      <c r="S45" s="38"/>
      <c r="T45" s="38"/>
      <c r="U45" s="21">
        <f t="shared" si="5"/>
        <v>0</v>
      </c>
      <c r="V45" s="17"/>
      <c r="W45" s="38"/>
      <c r="X45" s="21"/>
      <c r="Y45" s="23"/>
      <c r="Z45" s="6"/>
    </row>
    <row r="46" spans="2:26" ht="36.75" customHeight="1">
      <c r="B46" s="5"/>
      <c r="C46" s="126" t="s">
        <v>122</v>
      </c>
      <c r="D46" s="127"/>
      <c r="E46" s="127"/>
      <c r="F46" s="128"/>
      <c r="G46" s="17"/>
      <c r="H46" s="38"/>
      <c r="I46" s="21">
        <f t="shared" si="1"/>
        <v>0</v>
      </c>
      <c r="J46" s="17"/>
      <c r="K46" s="38"/>
      <c r="L46" s="21">
        <f t="shared" si="2"/>
        <v>0</v>
      </c>
      <c r="M46" s="17"/>
      <c r="N46" s="38"/>
      <c r="O46" s="21">
        <f t="shared" si="3"/>
        <v>0</v>
      </c>
      <c r="P46" s="17"/>
      <c r="Q46" s="38"/>
      <c r="R46" s="21">
        <f t="shared" si="4"/>
        <v>0</v>
      </c>
      <c r="S46" s="17"/>
      <c r="T46" s="38"/>
      <c r="U46" s="21">
        <f t="shared" si="5"/>
        <v>0</v>
      </c>
      <c r="V46" s="17"/>
      <c r="W46" s="38"/>
      <c r="X46" s="21">
        <f t="shared" si="6"/>
        <v>0</v>
      </c>
      <c r="Y46" s="23">
        <f t="shared" si="7"/>
        <v>0</v>
      </c>
      <c r="Z46" s="6"/>
    </row>
    <row r="47" spans="2:26" ht="15" customHeight="1">
      <c r="B47" s="5"/>
      <c r="C47" s="113" t="s">
        <v>66</v>
      </c>
      <c r="D47" s="114"/>
      <c r="E47" s="114"/>
      <c r="F47" s="114"/>
      <c r="G47" s="114"/>
      <c r="H47" s="114"/>
      <c r="I47" s="22">
        <f>SUM(I36:I46)</f>
        <v>0</v>
      </c>
      <c r="J47" s="103" t="s">
        <v>67</v>
      </c>
      <c r="K47" s="104"/>
      <c r="L47" s="22">
        <f>SUM(L36:L46)</f>
        <v>0</v>
      </c>
      <c r="M47" s="103" t="s">
        <v>67</v>
      </c>
      <c r="N47" s="104"/>
      <c r="O47" s="22">
        <f>SUM(O36:O46)</f>
        <v>0</v>
      </c>
      <c r="P47" s="103" t="s">
        <v>68</v>
      </c>
      <c r="Q47" s="104"/>
      <c r="R47" s="22">
        <f>SUM(R36:R46)</f>
        <v>0</v>
      </c>
      <c r="S47" s="103" t="s">
        <v>69</v>
      </c>
      <c r="T47" s="104"/>
      <c r="U47" s="22">
        <f>SUM(U36:U46)</f>
        <v>0</v>
      </c>
      <c r="V47" s="103" t="s">
        <v>70</v>
      </c>
      <c r="W47" s="104"/>
      <c r="X47" s="22">
        <f>SUM(X36:X46)</f>
        <v>0</v>
      </c>
      <c r="Y47" s="24"/>
      <c r="Z47" s="6"/>
    </row>
    <row r="48" spans="2:26" ht="15" customHeight="1">
      <c r="B48" s="5"/>
      <c r="C48" s="108" t="s">
        <v>71</v>
      </c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23">
        <f>SUM(Y36:Y46)</f>
        <v>0</v>
      </c>
      <c r="Z48" s="6"/>
    </row>
    <row r="49" spans="2:26"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9"/>
    </row>
    <row r="51" spans="2:26" ht="15.75">
      <c r="B51" s="11" t="s">
        <v>72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4"/>
    </row>
    <row r="52" spans="2:26">
      <c r="B52" s="5"/>
      <c r="Z52" s="6"/>
    </row>
    <row r="53" spans="2:26">
      <c r="B53" s="5"/>
      <c r="Z53" s="6"/>
    </row>
    <row r="54" spans="2:26">
      <c r="B54" s="5"/>
      <c r="C54" s="97" t="s">
        <v>34</v>
      </c>
      <c r="D54" s="97"/>
      <c r="E54" s="97"/>
      <c r="F54" s="97"/>
      <c r="G54" s="97" t="s">
        <v>37</v>
      </c>
      <c r="H54" s="97"/>
      <c r="I54" s="97" t="s">
        <v>38</v>
      </c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6"/>
    </row>
    <row r="55" spans="2:26">
      <c r="B55" s="5"/>
      <c r="C55" s="99" t="s">
        <v>73</v>
      </c>
      <c r="D55" s="99"/>
      <c r="E55" s="99"/>
      <c r="F55" s="99"/>
      <c r="G55" s="88"/>
      <c r="H55" s="88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6"/>
    </row>
    <row r="56" spans="2:26">
      <c r="B56" s="5"/>
      <c r="C56" s="99" t="s">
        <v>123</v>
      </c>
      <c r="D56" s="99"/>
      <c r="E56" s="99"/>
      <c r="F56" s="99"/>
      <c r="G56" s="88"/>
      <c r="H56" s="88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6"/>
    </row>
    <row r="57" spans="2:26">
      <c r="B57" s="5"/>
      <c r="C57" s="99" t="s">
        <v>124</v>
      </c>
      <c r="D57" s="99"/>
      <c r="E57" s="99"/>
      <c r="F57" s="99"/>
      <c r="G57" s="88"/>
      <c r="H57" s="88"/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6"/>
    </row>
    <row r="58" spans="2:26">
      <c r="B58" s="5"/>
      <c r="C58" s="106" t="s">
        <v>125</v>
      </c>
      <c r="D58" s="99"/>
      <c r="E58" s="99"/>
      <c r="F58" s="99"/>
      <c r="G58" s="88"/>
      <c r="H58" s="88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6"/>
    </row>
    <row r="59" spans="2:26" ht="17.25" customHeight="1">
      <c r="B59" s="5"/>
      <c r="C59" s="99" t="s">
        <v>77</v>
      </c>
      <c r="D59" s="99"/>
      <c r="E59" s="99"/>
      <c r="F59" s="99"/>
      <c r="G59" s="88"/>
      <c r="H59" s="88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6"/>
    </row>
    <row r="60" spans="2:26" ht="34.5" customHeight="1">
      <c r="B60" s="5"/>
      <c r="C60" s="103" t="s">
        <v>78</v>
      </c>
      <c r="D60" s="104"/>
      <c r="E60" s="104"/>
      <c r="F60" s="105"/>
      <c r="G60" s="92">
        <f>SUM(G55:H59)</f>
        <v>0</v>
      </c>
      <c r="H60" s="92"/>
      <c r="I60" s="100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2"/>
      <c r="Z60" s="6"/>
    </row>
    <row r="61" spans="2:26">
      <c r="B61" s="5"/>
      <c r="Z61" s="6"/>
    </row>
    <row r="62" spans="2:26">
      <c r="B62" s="5"/>
      <c r="Z62" s="6"/>
    </row>
    <row r="63" spans="2:26">
      <c r="B63" s="5"/>
      <c r="Z63" s="6"/>
    </row>
    <row r="64" spans="2:26" ht="15" customHeight="1">
      <c r="B64" s="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9"/>
    </row>
    <row r="66" spans="2:26">
      <c r="B66" s="10" t="s">
        <v>79</v>
      </c>
      <c r="C66" s="3"/>
      <c r="D66" s="3"/>
      <c r="E66" s="3"/>
      <c r="F66" s="3"/>
      <c r="G66" s="3"/>
      <c r="H66" s="3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4"/>
    </row>
    <row r="67" spans="2:26">
      <c r="B67" s="5"/>
      <c r="I67" s="5"/>
      <c r="Z67" s="6"/>
    </row>
    <row r="68" spans="2:26">
      <c r="B68" s="5"/>
      <c r="I68" s="5"/>
      <c r="Z68" s="6"/>
    </row>
    <row r="69" spans="2:26">
      <c r="B69" s="5"/>
      <c r="C69" s="97" t="s">
        <v>34</v>
      </c>
      <c r="D69" s="97"/>
      <c r="E69" s="97"/>
      <c r="F69" s="97"/>
      <c r="G69" s="97" t="s">
        <v>49</v>
      </c>
      <c r="H69" s="98"/>
      <c r="I69" s="97" t="s">
        <v>50</v>
      </c>
      <c r="J69" s="98"/>
      <c r="K69" s="97" t="s">
        <v>51</v>
      </c>
      <c r="L69" s="98"/>
      <c r="M69" s="97" t="s">
        <v>52</v>
      </c>
      <c r="N69" s="98"/>
      <c r="O69" s="97" t="s">
        <v>53</v>
      </c>
      <c r="P69" s="98"/>
      <c r="Q69" s="97" t="s">
        <v>54</v>
      </c>
      <c r="R69" s="98"/>
      <c r="S69" s="94" t="s">
        <v>38</v>
      </c>
      <c r="T69" s="95"/>
      <c r="U69" s="95"/>
      <c r="V69" s="95"/>
      <c r="W69" s="95"/>
      <c r="X69" s="95"/>
      <c r="Y69" s="96"/>
      <c r="Z69" s="6"/>
    </row>
    <row r="70" spans="2:26">
      <c r="B70" s="5"/>
      <c r="C70" s="99" t="s">
        <v>126</v>
      </c>
      <c r="D70" s="99"/>
      <c r="E70" s="99"/>
      <c r="F70" s="99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9"/>
      <c r="T70" s="90"/>
      <c r="U70" s="90"/>
      <c r="V70" s="90"/>
      <c r="W70" s="90"/>
      <c r="X70" s="90"/>
      <c r="Y70" s="91"/>
      <c r="Z70" s="6"/>
    </row>
    <row r="71" spans="2:26">
      <c r="B71" s="5"/>
      <c r="C71" s="99" t="s">
        <v>81</v>
      </c>
      <c r="D71" s="99"/>
      <c r="E71" s="99"/>
      <c r="F71" s="99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9"/>
      <c r="T71" s="90"/>
      <c r="U71" s="90"/>
      <c r="V71" s="90"/>
      <c r="W71" s="90"/>
      <c r="X71" s="90"/>
      <c r="Y71" s="91"/>
      <c r="Z71" s="6"/>
    </row>
    <row r="72" spans="2:26">
      <c r="B72" s="5"/>
      <c r="C72" s="106" t="s">
        <v>127</v>
      </c>
      <c r="D72" s="99"/>
      <c r="E72" s="99"/>
      <c r="F72" s="99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9"/>
      <c r="T72" s="90"/>
      <c r="U72" s="90"/>
      <c r="V72" s="90"/>
      <c r="W72" s="90"/>
      <c r="X72" s="90"/>
      <c r="Y72" s="91"/>
      <c r="Z72" s="6"/>
    </row>
    <row r="73" spans="2:26">
      <c r="B73" s="5"/>
      <c r="C73" s="99" t="s">
        <v>128</v>
      </c>
      <c r="D73" s="99"/>
      <c r="E73" s="99"/>
      <c r="F73" s="99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9"/>
      <c r="T73" s="90"/>
      <c r="U73" s="90"/>
      <c r="V73" s="90"/>
      <c r="W73" s="90"/>
      <c r="X73" s="90"/>
      <c r="Y73" s="91"/>
      <c r="Z73" s="6"/>
    </row>
    <row r="74" spans="2:26">
      <c r="B74" s="5"/>
      <c r="C74" s="99" t="s">
        <v>84</v>
      </c>
      <c r="D74" s="99"/>
      <c r="E74" s="99"/>
      <c r="F74" s="99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9"/>
      <c r="T74" s="90"/>
      <c r="U74" s="90"/>
      <c r="V74" s="90"/>
      <c r="W74" s="90"/>
      <c r="X74" s="90"/>
      <c r="Y74" s="91"/>
      <c r="Z74" s="6"/>
    </row>
    <row r="75" spans="2:26" ht="15" customHeight="1">
      <c r="B75" s="25"/>
      <c r="C75" s="104" t="s">
        <v>85</v>
      </c>
      <c r="D75" s="104"/>
      <c r="E75" s="104"/>
      <c r="F75" s="105"/>
      <c r="G75" s="92">
        <f>SUM(G70:H74)</f>
        <v>0</v>
      </c>
      <c r="H75" s="93"/>
      <c r="I75" s="92">
        <f t="shared" ref="I75" si="9">SUM(I70:J74)</f>
        <v>0</v>
      </c>
      <c r="J75" s="93"/>
      <c r="K75" s="92">
        <f t="shared" ref="K75" si="10">SUM(K70:L74)</f>
        <v>0</v>
      </c>
      <c r="L75" s="93"/>
      <c r="M75" s="92">
        <f t="shared" ref="M75" si="11">SUM(M70:N74)</f>
        <v>0</v>
      </c>
      <c r="N75" s="93"/>
      <c r="O75" s="92">
        <f t="shared" ref="O75" si="12">SUM(O70:P74)</f>
        <v>0</v>
      </c>
      <c r="P75" s="93"/>
      <c r="Q75" s="92">
        <f t="shared" ref="Q75" si="13">SUM(Q70:R74)</f>
        <v>0</v>
      </c>
      <c r="R75" s="93"/>
      <c r="S75" s="94"/>
      <c r="T75" s="95"/>
      <c r="U75" s="95"/>
      <c r="V75" s="95"/>
      <c r="W75" s="95"/>
      <c r="X75" s="95"/>
      <c r="Y75" s="96"/>
      <c r="Z75" s="6"/>
    </row>
    <row r="76" spans="2:26">
      <c r="B76" s="7"/>
      <c r="C76" s="8"/>
      <c r="D76" s="8"/>
      <c r="E76" s="8"/>
      <c r="F76" s="8"/>
      <c r="G76" s="8"/>
      <c r="H76" s="8"/>
      <c r="I76" s="7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9"/>
    </row>
    <row r="77" spans="2:26" ht="17.25" customHeight="1"/>
    <row r="80" spans="2:26">
      <c r="B80" s="131" t="str">
        <f>"ANÁLISE DE CUSTOS TOTAIS DE PROPRIEDADE -"&amp; " "&amp;F13</f>
        <v>ANÁLISE DE CUSTOS TOTAIS DE PROPRIEDADE - Virtualização</v>
      </c>
      <c r="C80" s="131"/>
      <c r="D80" s="131"/>
      <c r="E80" s="131"/>
      <c r="F80" s="131"/>
      <c r="G80" s="131"/>
      <c r="H80" s="131"/>
      <c r="I80" s="131"/>
      <c r="J80" s="131"/>
      <c r="K80" s="131"/>
      <c r="L80" s="131"/>
      <c r="M80" s="131"/>
    </row>
    <row r="81" spans="2:13"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</row>
    <row r="82" spans="2:13">
      <c r="B82" s="133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</row>
    <row r="83" spans="2:13" ht="24"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</row>
    <row r="84" spans="2:13"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4"/>
      <c r="M84" s="14"/>
    </row>
    <row r="85" spans="2:13" ht="15" customHeight="1">
      <c r="B85" s="141" t="s">
        <v>86</v>
      </c>
      <c r="C85" s="141"/>
      <c r="D85" s="141"/>
      <c r="E85" s="141"/>
      <c r="F85" s="141"/>
      <c r="G85" s="134" t="s">
        <v>87</v>
      </c>
      <c r="H85" s="135"/>
      <c r="I85" s="135"/>
      <c r="J85" s="135"/>
      <c r="K85" s="135"/>
      <c r="L85" s="136"/>
      <c r="M85" s="137" t="s">
        <v>88</v>
      </c>
    </row>
    <row r="86" spans="2:13">
      <c r="B86" s="141"/>
      <c r="C86" s="141"/>
      <c r="D86" s="141"/>
      <c r="E86" s="141"/>
      <c r="F86" s="141"/>
      <c r="G86" s="35" t="s">
        <v>89</v>
      </c>
      <c r="H86" s="36" t="s">
        <v>90</v>
      </c>
      <c r="I86" s="36" t="s">
        <v>91</v>
      </c>
      <c r="J86" s="36" t="s">
        <v>92</v>
      </c>
      <c r="K86" s="36" t="s">
        <v>93</v>
      </c>
      <c r="L86" s="37" t="s">
        <v>94</v>
      </c>
      <c r="M86" s="138"/>
    </row>
    <row r="87" spans="2:13">
      <c r="B87" s="130" t="str">
        <f>C21</f>
        <v>Custo de realização da licitação/contratação</v>
      </c>
      <c r="C87" s="130"/>
      <c r="D87" s="130"/>
      <c r="E87" s="130"/>
      <c r="F87" s="130"/>
      <c r="G87" s="42">
        <f>K21</f>
        <v>0</v>
      </c>
      <c r="H87" s="40"/>
      <c r="I87" s="40"/>
      <c r="J87" s="40"/>
      <c r="K87" s="40"/>
      <c r="L87" s="40"/>
      <c r="M87" s="41">
        <f>SUM(G87:L87)</f>
        <v>0</v>
      </c>
    </row>
    <row r="88" spans="2:13">
      <c r="B88" s="130" t="str">
        <f>C22</f>
        <v>Custos de adaptação do ambiente lógico/físico para receber o ambiente virtualizado (salas, links, datacenter, rede etc.)</v>
      </c>
      <c r="C88" s="130"/>
      <c r="D88" s="130"/>
      <c r="E88" s="130"/>
      <c r="F88" s="130"/>
      <c r="G88" s="42">
        <f>K22</f>
        <v>0</v>
      </c>
      <c r="H88" s="40"/>
      <c r="I88" s="40"/>
      <c r="J88" s="40"/>
      <c r="K88" s="40"/>
      <c r="L88" s="40"/>
      <c r="M88" s="41">
        <f t="shared" ref="M88:M113" si="14">SUM(G88:L88)</f>
        <v>0</v>
      </c>
    </row>
    <row r="89" spans="2:13">
      <c r="B89" s="130" t="str">
        <f>C23</f>
        <v>Custos com implementação da infraestrutura de virtualização (hypervisors, hosts, armazenamento, VDI brokers etc.)</v>
      </c>
      <c r="C89" s="130"/>
      <c r="D89" s="130"/>
      <c r="E89" s="130"/>
      <c r="F89" s="130"/>
      <c r="G89" s="42">
        <f>K23</f>
        <v>0</v>
      </c>
      <c r="H89" s="40"/>
      <c r="I89" s="40"/>
      <c r="J89" s="40"/>
      <c r="K89" s="40"/>
      <c r="L89" s="40"/>
      <c r="M89" s="41">
        <f t="shared" si="14"/>
        <v>0</v>
      </c>
    </row>
    <row r="90" spans="2:13">
      <c r="B90" s="130" t="str">
        <f>C24</f>
        <v>Custos de licenciamento de software VDI (ex: VMware Horizon, Citrix, Microsoft AVD)</v>
      </c>
      <c r="C90" s="130"/>
      <c r="D90" s="130"/>
      <c r="E90" s="130"/>
      <c r="F90" s="130"/>
      <c r="G90" s="42">
        <f>K24</f>
        <v>0</v>
      </c>
      <c r="H90" s="40"/>
      <c r="I90" s="40"/>
      <c r="J90" s="40"/>
      <c r="K90" s="40"/>
      <c r="L90" s="40"/>
      <c r="M90" s="41">
        <f t="shared" si="14"/>
        <v>0</v>
      </c>
    </row>
    <row r="91" spans="2:13">
      <c r="B91" s="130" t="str">
        <f>C25</f>
        <v>Custos com capacitação/treinamento de equipe de suporte</v>
      </c>
      <c r="C91" s="130"/>
      <c r="D91" s="130"/>
      <c r="E91" s="130"/>
      <c r="F91" s="130"/>
      <c r="G91" s="42">
        <f>K25</f>
        <v>0</v>
      </c>
      <c r="H91" s="40"/>
      <c r="I91" s="40"/>
      <c r="J91" s="40"/>
      <c r="K91" s="40"/>
      <c r="L91" s="40"/>
      <c r="M91" s="41">
        <f t="shared" si="14"/>
        <v>0</v>
      </c>
    </row>
    <row r="92" spans="2:13">
      <c r="B92" s="130" t="str">
        <f>C26</f>
        <v>Custos com instalação e configuração de ambientes VDI, rede e segurança</v>
      </c>
      <c r="C92" s="130"/>
      <c r="D92" s="130"/>
      <c r="E92" s="130"/>
      <c r="F92" s="130"/>
      <c r="G92" s="42">
        <f>K26</f>
        <v>0</v>
      </c>
      <c r="H92" s="40"/>
      <c r="I92" s="40"/>
      <c r="J92" s="40"/>
      <c r="K92" s="40"/>
      <c r="L92" s="40"/>
      <c r="M92" s="41">
        <f t="shared" si="14"/>
        <v>0</v>
      </c>
    </row>
    <row r="93" spans="2:13">
      <c r="B93" s="130" t="str">
        <f>C27</f>
        <v>Custos com switches, roteadores, balanceadores e segmentação da rede interna para suporte ao tráfego VDI</v>
      </c>
      <c r="C93" s="130"/>
      <c r="D93" s="130"/>
      <c r="E93" s="130"/>
      <c r="F93" s="130"/>
      <c r="G93" s="42">
        <f>K27</f>
        <v>0</v>
      </c>
      <c r="H93" s="40"/>
      <c r="I93" s="40"/>
      <c r="J93" s="40"/>
      <c r="K93" s="40"/>
      <c r="L93" s="40"/>
      <c r="M93" s="41">
        <f t="shared" si="14"/>
        <v>0</v>
      </c>
    </row>
    <row r="94" spans="2:13">
      <c r="B94" s="130" t="str">
        <f>C28</f>
        <v>Custos com firewall, VPN e soluções de Network Access Control (NAC)</v>
      </c>
      <c r="C94" s="130"/>
      <c r="D94" s="130"/>
      <c r="E94" s="130"/>
      <c r="F94" s="130"/>
      <c r="G94" s="42">
        <f>K28</f>
        <v>0</v>
      </c>
      <c r="H94" s="40"/>
      <c r="I94" s="40"/>
      <c r="J94" s="40"/>
      <c r="K94" s="40"/>
      <c r="L94" s="40"/>
      <c r="M94" s="41">
        <f t="shared" si="14"/>
        <v>0</v>
      </c>
    </row>
    <row r="95" spans="2:13">
      <c r="B95" s="130" t="str">
        <f>C36</f>
        <v>Custos com dispositivos de acesso (thin clients)</v>
      </c>
      <c r="C95" s="130"/>
      <c r="D95" s="130"/>
      <c r="E95" s="130"/>
      <c r="F95" s="130"/>
      <c r="G95" s="49">
        <f>I36</f>
        <v>0</v>
      </c>
      <c r="H95" s="44">
        <f>L36</f>
        <v>0</v>
      </c>
      <c r="I95" s="44">
        <f>O36</f>
        <v>0</v>
      </c>
      <c r="J95" s="44">
        <f>R36</f>
        <v>0</v>
      </c>
      <c r="K95" s="44">
        <f>U36</f>
        <v>0</v>
      </c>
      <c r="L95" s="45">
        <f>X36</f>
        <v>0</v>
      </c>
      <c r="M95" s="46">
        <f t="shared" si="14"/>
        <v>0</v>
      </c>
    </row>
    <row r="96" spans="2:13">
      <c r="B96" s="130" t="str">
        <f>C37</f>
        <v>Custos com equipe de fiscalização da garantia técnica dos equipamentos</v>
      </c>
      <c r="C96" s="130"/>
      <c r="D96" s="130"/>
      <c r="E96" s="130"/>
      <c r="F96" s="130"/>
      <c r="G96" s="49">
        <f>I37</f>
        <v>0</v>
      </c>
      <c r="H96" s="43">
        <f>L37</f>
        <v>0</v>
      </c>
      <c r="I96" s="43">
        <f>O37</f>
        <v>0</v>
      </c>
      <c r="J96" s="43">
        <f>R37</f>
        <v>0</v>
      </c>
      <c r="K96" s="43">
        <f>U37</f>
        <v>0</v>
      </c>
      <c r="L96" s="39">
        <f>X37</f>
        <v>0</v>
      </c>
      <c r="M96" s="46">
        <f t="shared" si="14"/>
        <v>0</v>
      </c>
    </row>
    <row r="97" spans="2:13">
      <c r="B97" s="130" t="str">
        <f>C38</f>
        <v>Consumo de energia dos equipamentos</v>
      </c>
      <c r="C97" s="130"/>
      <c r="D97" s="130"/>
      <c r="E97" s="130"/>
      <c r="F97" s="130"/>
      <c r="G97" s="49">
        <f>I38</f>
        <v>0</v>
      </c>
      <c r="H97" s="43">
        <f>L38</f>
        <v>0</v>
      </c>
      <c r="I97" s="43">
        <f>O38</f>
        <v>0</v>
      </c>
      <c r="J97" s="43">
        <f>R38</f>
        <v>0</v>
      </c>
      <c r="K97" s="43">
        <f>U38</f>
        <v>0</v>
      </c>
      <c r="L97" s="39">
        <f>X38</f>
        <v>0</v>
      </c>
      <c r="M97" s="46">
        <f t="shared" si="14"/>
        <v>0</v>
      </c>
    </row>
    <row r="98" spans="2:13">
      <c r="B98" s="130" t="str">
        <f>C39</f>
        <v>Custos de conectividade dedicada e redundância de rede para acesso aos ambientes virtuais</v>
      </c>
      <c r="C98" s="130"/>
      <c r="D98" s="130"/>
      <c r="E98" s="130"/>
      <c r="F98" s="130"/>
      <c r="G98" s="49">
        <f>I39</f>
        <v>0</v>
      </c>
      <c r="H98" s="43">
        <f>L39</f>
        <v>0</v>
      </c>
      <c r="I98" s="43">
        <f>O39</f>
        <v>0</v>
      </c>
      <c r="J98" s="43">
        <f>R39</f>
        <v>0</v>
      </c>
      <c r="K98" s="43">
        <f>U39</f>
        <v>0</v>
      </c>
      <c r="L98" s="39">
        <f>X39</f>
        <v>0</v>
      </c>
      <c r="M98" s="46">
        <f t="shared" si="14"/>
        <v>0</v>
      </c>
    </row>
    <row r="99" spans="2:13">
      <c r="B99" s="130" t="str">
        <f>C40</f>
        <v>Custos com largura de banda para saída de rede (egresso), se os ambientes estiverem em nuvem pública</v>
      </c>
      <c r="C99" s="130"/>
      <c r="D99" s="130"/>
      <c r="E99" s="130"/>
      <c r="F99" s="130"/>
      <c r="G99" s="49">
        <f>I40</f>
        <v>0</v>
      </c>
      <c r="H99" s="43">
        <f>L40</f>
        <v>0</v>
      </c>
      <c r="I99" s="43">
        <f>O40</f>
        <v>0</v>
      </c>
      <c r="J99" s="43">
        <f>R40</f>
        <v>0</v>
      </c>
      <c r="K99" s="43">
        <f>U40</f>
        <v>0</v>
      </c>
      <c r="L99" s="39">
        <f>X40</f>
        <v>0</v>
      </c>
      <c r="M99" s="46">
        <f t="shared" si="14"/>
        <v>0</v>
      </c>
    </row>
    <row r="100" spans="2:13">
      <c r="B100" s="130" t="str">
        <f>C41</f>
        <v>Custos com monitoramento de desempenho de rede, acesso e tempo de resposta das VMs</v>
      </c>
      <c r="C100" s="130"/>
      <c r="D100" s="130"/>
      <c r="E100" s="130"/>
      <c r="F100" s="130"/>
      <c r="G100" s="49">
        <f>I41</f>
        <v>0</v>
      </c>
      <c r="H100" s="43">
        <f>L41</f>
        <v>0</v>
      </c>
      <c r="I100" s="43">
        <f>O41</f>
        <v>0</v>
      </c>
      <c r="J100" s="43">
        <f>R41</f>
        <v>0</v>
      </c>
      <c r="K100" s="43">
        <f>U41</f>
        <v>0</v>
      </c>
      <c r="L100" s="39">
        <f>X41</f>
        <v>0</v>
      </c>
      <c r="M100" s="46">
        <f t="shared" si="14"/>
        <v>0</v>
      </c>
    </row>
    <row r="101" spans="2:13">
      <c r="B101" s="130" t="str">
        <f>C42</f>
        <v>Custos com a disponibilização das VMs</v>
      </c>
      <c r="C101" s="130"/>
      <c r="D101" s="130"/>
      <c r="E101" s="130"/>
      <c r="F101" s="130"/>
      <c r="G101" s="49">
        <f>I42</f>
        <v>0</v>
      </c>
      <c r="H101" s="43">
        <f>L42</f>
        <v>0</v>
      </c>
      <c r="I101" s="43">
        <f>O42</f>
        <v>0</v>
      </c>
      <c r="J101" s="43">
        <f>R42</f>
        <v>0</v>
      </c>
      <c r="K101" s="43">
        <f>U42</f>
        <v>0</v>
      </c>
      <c r="L101" s="39">
        <f>X42</f>
        <v>0</v>
      </c>
      <c r="M101" s="46">
        <f t="shared" si="14"/>
        <v>0</v>
      </c>
    </row>
    <row r="102" spans="2:13">
      <c r="B102" s="130" t="str">
        <f>C43</f>
        <v>Custos de gestão de identidade e autenticação multifator para acesso seguro</v>
      </c>
      <c r="C102" s="130"/>
      <c r="D102" s="130"/>
      <c r="E102" s="130"/>
      <c r="F102" s="130"/>
      <c r="G102" s="49">
        <f>I43</f>
        <v>0</v>
      </c>
      <c r="H102" s="43">
        <f>L43</f>
        <v>0</v>
      </c>
      <c r="I102" s="43">
        <f>O43</f>
        <v>0</v>
      </c>
      <c r="J102" s="43">
        <f>R43</f>
        <v>0</v>
      </c>
      <c r="K102" s="43">
        <f>U43</f>
        <v>0</v>
      </c>
      <c r="L102" s="39">
        <f>X43</f>
        <v>0</v>
      </c>
      <c r="M102" s="46">
        <f t="shared" si="14"/>
        <v>0</v>
      </c>
    </row>
    <row r="103" spans="2:13">
      <c r="B103" s="130" t="str">
        <f t="shared" ref="B103" si="15">C46</f>
        <v>Custos com manutenção e substituição dos terminais de acesso</v>
      </c>
      <c r="C103" s="130"/>
      <c r="D103" s="130"/>
      <c r="E103" s="130"/>
      <c r="F103" s="130"/>
      <c r="G103" s="50">
        <f t="shared" ref="G103" si="16">I46</f>
        <v>0</v>
      </c>
      <c r="H103" s="47">
        <f t="shared" ref="H103" si="17">L46</f>
        <v>0</v>
      </c>
      <c r="I103" s="47">
        <f t="shared" ref="I103" si="18">O46</f>
        <v>0</v>
      </c>
      <c r="J103" s="47">
        <f t="shared" ref="J103" si="19">R46</f>
        <v>0</v>
      </c>
      <c r="K103" s="47">
        <f t="shared" ref="K103" si="20">U46</f>
        <v>0</v>
      </c>
      <c r="L103" s="39">
        <f t="shared" ref="L103" si="21">X46</f>
        <v>0</v>
      </c>
      <c r="M103" s="46">
        <f t="shared" si="14"/>
        <v>0</v>
      </c>
    </row>
    <row r="104" spans="2:13">
      <c r="B104" s="130" t="str">
        <f>C55</f>
        <v xml:space="preserve">Custos com exportação e preservação de dados  </v>
      </c>
      <c r="C104" s="130"/>
      <c r="D104" s="130"/>
      <c r="E104" s="130"/>
      <c r="F104" s="130"/>
      <c r="G104" s="40"/>
      <c r="H104" s="40"/>
      <c r="I104" s="40"/>
      <c r="J104" s="40"/>
      <c r="K104" s="40"/>
      <c r="L104" s="42">
        <f>G55</f>
        <v>0</v>
      </c>
      <c r="M104" s="46">
        <f t="shared" si="14"/>
        <v>0</v>
      </c>
    </row>
    <row r="105" spans="2:13">
      <c r="B105" s="130" t="str">
        <f>C56</f>
        <v>Custos com descarte seguro de imagens virtuais e dados ao final do uso</v>
      </c>
      <c r="C105" s="130"/>
      <c r="D105" s="130"/>
      <c r="E105" s="130"/>
      <c r="F105" s="130"/>
      <c r="G105" s="40"/>
      <c r="H105" s="40"/>
      <c r="I105" s="40"/>
      <c r="J105" s="40"/>
      <c r="K105" s="40"/>
      <c r="L105" s="42">
        <f t="shared" ref="L105:L108" si="22">G56</f>
        <v>0</v>
      </c>
      <c r="M105" s="46">
        <f t="shared" si="14"/>
        <v>0</v>
      </c>
    </row>
    <row r="106" spans="2:13">
      <c r="B106" s="130" t="str">
        <f>C57</f>
        <v>Custos relacionados à transição para outra solução de virtualização ou migração entre nuvens</v>
      </c>
      <c r="C106" s="130"/>
      <c r="D106" s="130"/>
      <c r="E106" s="130"/>
      <c r="F106" s="130"/>
      <c r="G106" s="40"/>
      <c r="H106" s="40"/>
      <c r="I106" s="40"/>
      <c r="J106" s="40"/>
      <c r="K106" s="40"/>
      <c r="L106" s="42">
        <f t="shared" si="22"/>
        <v>0</v>
      </c>
      <c r="M106" s="46">
        <f t="shared" si="14"/>
        <v>0</v>
      </c>
    </row>
    <row r="107" spans="2:13">
      <c r="B107" s="130" t="str">
        <f>C58</f>
        <v>Custos de estocagem dos thin clients</v>
      </c>
      <c r="C107" s="130"/>
      <c r="D107" s="130"/>
      <c r="E107" s="130"/>
      <c r="F107" s="130"/>
      <c r="G107" s="40"/>
      <c r="H107" s="40"/>
      <c r="I107" s="40"/>
      <c r="J107" s="40"/>
      <c r="K107" s="40"/>
      <c r="L107" s="42">
        <f t="shared" si="22"/>
        <v>0</v>
      </c>
      <c r="M107" s="46">
        <f t="shared" si="14"/>
        <v>0</v>
      </c>
    </row>
    <row r="108" spans="2:13">
      <c r="B108" s="130" t="str">
        <f>C59</f>
        <v>Custos de descarte (doação ou desfazimento)</v>
      </c>
      <c r="C108" s="130"/>
      <c r="D108" s="130"/>
      <c r="E108" s="130"/>
      <c r="F108" s="130"/>
      <c r="G108" s="40"/>
      <c r="H108" s="40"/>
      <c r="I108" s="40"/>
      <c r="J108" s="40"/>
      <c r="K108" s="40"/>
      <c r="L108" s="42">
        <f t="shared" si="22"/>
        <v>0</v>
      </c>
      <c r="M108" s="46">
        <f t="shared" si="14"/>
        <v>0</v>
      </c>
    </row>
    <row r="109" spans="2:13">
      <c r="B109" s="130" t="str">
        <f>C70</f>
        <v>Riscos à integridade e confidencialidade dos dados em caso de falhas de segurança ou configuração</v>
      </c>
      <c r="C109" s="130"/>
      <c r="D109" s="130"/>
      <c r="E109" s="130"/>
      <c r="F109" s="130"/>
      <c r="G109" s="51">
        <f>G70</f>
        <v>0</v>
      </c>
      <c r="H109" s="44">
        <f>I70</f>
        <v>0</v>
      </c>
      <c r="I109" s="44">
        <f>K70</f>
        <v>0</v>
      </c>
      <c r="J109" s="44">
        <f>M70</f>
        <v>0</v>
      </c>
      <c r="K109" s="44">
        <f>O70</f>
        <v>0</v>
      </c>
      <c r="L109" s="43">
        <f>Q70</f>
        <v>0</v>
      </c>
      <c r="M109" s="46">
        <f t="shared" si="14"/>
        <v>0</v>
      </c>
    </row>
    <row r="110" spans="2:13">
      <c r="B110" s="130" t="str">
        <f t="shared" ref="B110:B113" si="23">C71</f>
        <v>Confidencialidade dos dados</v>
      </c>
      <c r="C110" s="130"/>
      <c r="D110" s="130"/>
      <c r="E110" s="130"/>
      <c r="F110" s="130"/>
      <c r="G110" s="49">
        <f t="shared" ref="G110:K113" si="24">G71</f>
        <v>0</v>
      </c>
      <c r="H110" s="44">
        <f t="shared" ref="H110:H113" si="25">I71</f>
        <v>0</v>
      </c>
      <c r="I110" s="44">
        <f t="shared" ref="I110:I113" si="26">K71</f>
        <v>0</v>
      </c>
      <c r="J110" s="44">
        <f t="shared" ref="J110:J113" si="27">M71</f>
        <v>0</v>
      </c>
      <c r="K110" s="44">
        <f t="shared" ref="K110:K113" si="28">O71</f>
        <v>0</v>
      </c>
      <c r="L110" s="43">
        <f t="shared" ref="L110:L113" si="29">Q71</f>
        <v>0</v>
      </c>
      <c r="M110" s="46">
        <f t="shared" si="14"/>
        <v>0</v>
      </c>
    </row>
    <row r="111" spans="2:13">
      <c r="B111" s="130" t="str">
        <f t="shared" si="23"/>
        <v>Riscos relacionados à indisponibilidade do serviço (downtime) por falhas em links ou ambiente VDI</v>
      </c>
      <c r="C111" s="130"/>
      <c r="D111" s="130"/>
      <c r="E111" s="130"/>
      <c r="F111" s="130"/>
      <c r="G111" s="49">
        <f t="shared" si="24"/>
        <v>0</v>
      </c>
      <c r="H111" s="44">
        <f t="shared" si="25"/>
        <v>0</v>
      </c>
      <c r="I111" s="44">
        <f t="shared" si="26"/>
        <v>0</v>
      </c>
      <c r="J111" s="44">
        <f t="shared" si="27"/>
        <v>0</v>
      </c>
      <c r="K111" s="44">
        <f t="shared" si="28"/>
        <v>0</v>
      </c>
      <c r="L111" s="43">
        <f t="shared" si="29"/>
        <v>0</v>
      </c>
      <c r="M111" s="46">
        <f t="shared" si="14"/>
        <v>0</v>
      </c>
    </row>
    <row r="112" spans="2:13">
      <c r="B112" s="130" t="str">
        <f t="shared" si="23"/>
        <v>Riscos de vazamento de dados por configurações inadequadas de rede, permissões ou falhas humanas</v>
      </c>
      <c r="C112" s="130"/>
      <c r="D112" s="130"/>
      <c r="E112" s="130"/>
      <c r="F112" s="130"/>
      <c r="G112" s="49">
        <f t="shared" si="24"/>
        <v>0</v>
      </c>
      <c r="H112" s="44">
        <f t="shared" si="25"/>
        <v>0</v>
      </c>
      <c r="I112" s="44">
        <f t="shared" si="26"/>
        <v>0</v>
      </c>
      <c r="J112" s="44">
        <f t="shared" si="27"/>
        <v>0</v>
      </c>
      <c r="K112" s="44">
        <f t="shared" si="28"/>
        <v>0</v>
      </c>
      <c r="L112" s="43">
        <f t="shared" si="29"/>
        <v>0</v>
      </c>
      <c r="M112" s="46">
        <f t="shared" si="14"/>
        <v>0</v>
      </c>
    </row>
    <row r="113" spans="2:13">
      <c r="B113" s="130" t="str">
        <f t="shared" si="23"/>
        <v>Outros riscos relacionados ao uso dos equipamentos</v>
      </c>
      <c r="C113" s="130"/>
      <c r="D113" s="130"/>
      <c r="E113" s="130"/>
      <c r="F113" s="130"/>
      <c r="G113" s="49">
        <f t="shared" si="24"/>
        <v>0</v>
      </c>
      <c r="H113" s="44">
        <f t="shared" si="25"/>
        <v>0</v>
      </c>
      <c r="I113" s="44">
        <f t="shared" si="26"/>
        <v>0</v>
      </c>
      <c r="J113" s="44">
        <f t="shared" si="27"/>
        <v>0</v>
      </c>
      <c r="K113" s="44">
        <f t="shared" si="28"/>
        <v>0</v>
      </c>
      <c r="L113" s="43">
        <f t="shared" si="29"/>
        <v>0</v>
      </c>
      <c r="M113" s="46">
        <f t="shared" si="14"/>
        <v>0</v>
      </c>
    </row>
    <row r="114" spans="2:13">
      <c r="B114" s="157" t="s">
        <v>55</v>
      </c>
      <c r="C114" s="158"/>
      <c r="D114" s="158"/>
      <c r="E114" s="158"/>
      <c r="F114" s="159"/>
      <c r="G114" s="48">
        <f t="shared" ref="G114:M114" si="30">SUM(G87:G113)</f>
        <v>0</v>
      </c>
      <c r="H114" s="48">
        <f t="shared" si="30"/>
        <v>0</v>
      </c>
      <c r="I114" s="48">
        <f t="shared" si="30"/>
        <v>0</v>
      </c>
      <c r="J114" s="48">
        <f t="shared" si="30"/>
        <v>0</v>
      </c>
      <c r="K114" s="48">
        <f t="shared" si="30"/>
        <v>0</v>
      </c>
      <c r="L114" s="48">
        <f t="shared" si="30"/>
        <v>0</v>
      </c>
      <c r="M114" s="48">
        <f t="shared" si="30"/>
        <v>0</v>
      </c>
    </row>
  </sheetData>
  <mergeCells count="188">
    <mergeCell ref="Q73:R73"/>
    <mergeCell ref="S73:Y73"/>
    <mergeCell ref="B92:F92"/>
    <mergeCell ref="B93:F93"/>
    <mergeCell ref="B94:F94"/>
    <mergeCell ref="B95:F95"/>
    <mergeCell ref="C45:F45"/>
    <mergeCell ref="O70:P70"/>
    <mergeCell ref="Q70:R70"/>
    <mergeCell ref="S70:Y70"/>
    <mergeCell ref="G71:H71"/>
    <mergeCell ref="I71:J71"/>
    <mergeCell ref="K71:L71"/>
    <mergeCell ref="M71:N71"/>
    <mergeCell ref="O71:P71"/>
    <mergeCell ref="Q71:R71"/>
    <mergeCell ref="S71:Y71"/>
    <mergeCell ref="O72:P72"/>
    <mergeCell ref="Q72:R72"/>
    <mergeCell ref="S72:Y72"/>
    <mergeCell ref="I73:J73"/>
    <mergeCell ref="K73:L73"/>
    <mergeCell ref="K72:L72"/>
    <mergeCell ref="M72:N72"/>
    <mergeCell ref="M70:N70"/>
    <mergeCell ref="B89:F89"/>
    <mergeCell ref="B90:F90"/>
    <mergeCell ref="B91:F91"/>
    <mergeCell ref="C75:F75"/>
    <mergeCell ref="G75:H75"/>
    <mergeCell ref="C73:F73"/>
    <mergeCell ref="G73:H73"/>
    <mergeCell ref="C74:F74"/>
    <mergeCell ref="G74:H74"/>
    <mergeCell ref="I74:J74"/>
    <mergeCell ref="K74:L74"/>
    <mergeCell ref="M74:N74"/>
    <mergeCell ref="B80:M82"/>
    <mergeCell ref="B85:F86"/>
    <mergeCell ref="G85:L85"/>
    <mergeCell ref="M85:M86"/>
    <mergeCell ref="B87:F87"/>
    <mergeCell ref="B88:F88"/>
    <mergeCell ref="C71:F71"/>
    <mergeCell ref="C72:F72"/>
    <mergeCell ref="G72:H72"/>
    <mergeCell ref="B99:F99"/>
    <mergeCell ref="B100:F100"/>
    <mergeCell ref="B101:F101"/>
    <mergeCell ref="B102:F102"/>
    <mergeCell ref="B103:F103"/>
    <mergeCell ref="B104:F104"/>
    <mergeCell ref="B96:F96"/>
    <mergeCell ref="B97:F97"/>
    <mergeCell ref="B98:F98"/>
    <mergeCell ref="B112:F112"/>
    <mergeCell ref="B113:F113"/>
    <mergeCell ref="B114:F114"/>
    <mergeCell ref="B105:F105"/>
    <mergeCell ref="B106:F106"/>
    <mergeCell ref="B107:F107"/>
    <mergeCell ref="B108:F108"/>
    <mergeCell ref="B109:F109"/>
    <mergeCell ref="B110:F110"/>
    <mergeCell ref="B111:F111"/>
    <mergeCell ref="Q74:R74"/>
    <mergeCell ref="S74:Y74"/>
    <mergeCell ref="I75:J75"/>
    <mergeCell ref="K75:L75"/>
    <mergeCell ref="M75:N75"/>
    <mergeCell ref="O75:P75"/>
    <mergeCell ref="Q75:R75"/>
    <mergeCell ref="S75:Y75"/>
    <mergeCell ref="C69:F69"/>
    <mergeCell ref="G69:H69"/>
    <mergeCell ref="I69:J69"/>
    <mergeCell ref="K69:L69"/>
    <mergeCell ref="M69:N69"/>
    <mergeCell ref="O69:P69"/>
    <mergeCell ref="Q69:R69"/>
    <mergeCell ref="S69:Y69"/>
    <mergeCell ref="C70:F70"/>
    <mergeCell ref="G70:H70"/>
    <mergeCell ref="I70:J70"/>
    <mergeCell ref="K70:L70"/>
    <mergeCell ref="M73:N73"/>
    <mergeCell ref="O73:P73"/>
    <mergeCell ref="O74:P74"/>
    <mergeCell ref="I72:J72"/>
    <mergeCell ref="C59:F59"/>
    <mergeCell ref="G59:H59"/>
    <mergeCell ref="I59:Y59"/>
    <mergeCell ref="C60:F60"/>
    <mergeCell ref="G60:H60"/>
    <mergeCell ref="I60:Y60"/>
    <mergeCell ref="C57:F57"/>
    <mergeCell ref="G57:H57"/>
    <mergeCell ref="I57:Y57"/>
    <mergeCell ref="C58:F58"/>
    <mergeCell ref="G58:H58"/>
    <mergeCell ref="I58:Y58"/>
    <mergeCell ref="C55:F55"/>
    <mergeCell ref="G55:H55"/>
    <mergeCell ref="I55:Y55"/>
    <mergeCell ref="C56:F56"/>
    <mergeCell ref="G56:H56"/>
    <mergeCell ref="I56:Y56"/>
    <mergeCell ref="M47:N47"/>
    <mergeCell ref="P47:Q47"/>
    <mergeCell ref="S47:T47"/>
    <mergeCell ref="V47:W47"/>
    <mergeCell ref="C48:X48"/>
    <mergeCell ref="C54:F54"/>
    <mergeCell ref="G54:H54"/>
    <mergeCell ref="I54:Y54"/>
    <mergeCell ref="C41:F41"/>
    <mergeCell ref="C42:F42"/>
    <mergeCell ref="C43:F43"/>
    <mergeCell ref="C46:F46"/>
    <mergeCell ref="C47:H47"/>
    <mergeCell ref="J47:K47"/>
    <mergeCell ref="C35:F35"/>
    <mergeCell ref="C36:F36"/>
    <mergeCell ref="C37:F37"/>
    <mergeCell ref="C38:F38"/>
    <mergeCell ref="C39:F39"/>
    <mergeCell ref="C40:F40"/>
    <mergeCell ref="C44:F44"/>
    <mergeCell ref="C29:J29"/>
    <mergeCell ref="K29:L29"/>
    <mergeCell ref="M29:Y29"/>
    <mergeCell ref="G34:I34"/>
    <mergeCell ref="J34:L34"/>
    <mergeCell ref="M34:O34"/>
    <mergeCell ref="P34:R34"/>
    <mergeCell ref="S34:U34"/>
    <mergeCell ref="V34:X34"/>
    <mergeCell ref="Y34:Y35"/>
    <mergeCell ref="C27:F27"/>
    <mergeCell ref="G27:H27"/>
    <mergeCell ref="K27:L27"/>
    <mergeCell ref="M27:Y27"/>
    <mergeCell ref="C28:F28"/>
    <mergeCell ref="G28:H28"/>
    <mergeCell ref="K28:L28"/>
    <mergeCell ref="M28:Y28"/>
    <mergeCell ref="C25:F25"/>
    <mergeCell ref="G25:H25"/>
    <mergeCell ref="K25:L25"/>
    <mergeCell ref="M25:Y25"/>
    <mergeCell ref="C26:F26"/>
    <mergeCell ref="G26:H26"/>
    <mergeCell ref="K26:L26"/>
    <mergeCell ref="M26:Y26"/>
    <mergeCell ref="I25:J25"/>
    <mergeCell ref="I26:J26"/>
    <mergeCell ref="I27:J27"/>
    <mergeCell ref="I28:J28"/>
    <mergeCell ref="C23:F23"/>
    <mergeCell ref="G23:H23"/>
    <mergeCell ref="K23:L23"/>
    <mergeCell ref="M23:Y23"/>
    <mergeCell ref="C24:F24"/>
    <mergeCell ref="G24:H24"/>
    <mergeCell ref="K24:L24"/>
    <mergeCell ref="M24:Y24"/>
    <mergeCell ref="C21:F21"/>
    <mergeCell ref="G21:H21"/>
    <mergeCell ref="K21:L21"/>
    <mergeCell ref="M21:Y21"/>
    <mergeCell ref="C22:F22"/>
    <mergeCell ref="K22:L22"/>
    <mergeCell ref="M22:Y22"/>
    <mergeCell ref="G22:H22"/>
    <mergeCell ref="I21:J21"/>
    <mergeCell ref="I22:J22"/>
    <mergeCell ref="I23:J23"/>
    <mergeCell ref="I24:J24"/>
    <mergeCell ref="B2:Z4"/>
    <mergeCell ref="G5:H5"/>
    <mergeCell ref="K5:L5"/>
    <mergeCell ref="M5:N5"/>
    <mergeCell ref="F10:U11"/>
    <mergeCell ref="C20:F20"/>
    <mergeCell ref="G20:H20"/>
    <mergeCell ref="I20:J20"/>
    <mergeCell ref="K20:L20"/>
    <mergeCell ref="M20:Y2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BCFCD-46FC-46EA-9672-4BA6E12DDFBF}">
  <dimension ref="B2:X11"/>
  <sheetViews>
    <sheetView zoomScale="115" zoomScaleNormal="115" workbookViewId="0">
      <selection activeCell="O8" sqref="O8"/>
    </sheetView>
  </sheetViews>
  <sheetFormatPr defaultRowHeight="15"/>
  <cols>
    <col min="1" max="2" width="9.140625" style="1"/>
    <col min="3" max="3" width="13.28515625" style="1" customWidth="1"/>
    <col min="4" max="5" width="9.140625" style="1"/>
    <col min="6" max="6" width="17.5703125" style="1" customWidth="1"/>
    <col min="7" max="7" width="21.85546875" style="1" customWidth="1"/>
    <col min="8" max="8" width="19.140625" style="1" customWidth="1"/>
    <col min="9" max="9" width="20.5703125" style="1" customWidth="1"/>
    <col min="10" max="10" width="22.42578125" style="1" customWidth="1"/>
    <col min="11" max="11" width="22.140625" style="1" customWidth="1"/>
    <col min="12" max="12" width="22" style="1" customWidth="1"/>
    <col min="13" max="13" width="18.28515625" style="1" customWidth="1"/>
    <col min="14" max="14" width="17.7109375" style="1" customWidth="1"/>
    <col min="15" max="16" width="33.140625" style="1" customWidth="1"/>
    <col min="17" max="17" width="28.28515625" style="1" customWidth="1"/>
    <col min="18" max="16384" width="9.140625" style="1"/>
  </cols>
  <sheetData>
    <row r="2" spans="2:24" ht="15" customHeight="1">
      <c r="B2" s="131" t="s">
        <v>129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2:24" ht="15" customHeight="1"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2:24" ht="15" customHeight="1"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2:24"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4"/>
      <c r="N5" s="149" t="s">
        <v>130</v>
      </c>
      <c r="O5" s="150"/>
      <c r="P5" s="150"/>
      <c r="Q5" s="151"/>
      <c r="R5" s="14"/>
      <c r="S5" s="14"/>
      <c r="T5" s="14"/>
      <c r="U5" s="14"/>
      <c r="V5" s="14"/>
      <c r="W5" s="14"/>
      <c r="X5" s="14"/>
    </row>
    <row r="6" spans="2:24">
      <c r="B6" s="97" t="s">
        <v>131</v>
      </c>
      <c r="C6" s="97" t="s">
        <v>132</v>
      </c>
      <c r="D6" s="97"/>
      <c r="E6" s="97"/>
      <c r="F6" s="156" t="s">
        <v>133</v>
      </c>
      <c r="G6" s="156"/>
      <c r="H6" s="156"/>
      <c r="I6" s="156"/>
      <c r="J6" s="156"/>
      <c r="K6" s="156"/>
      <c r="L6" s="152" t="s">
        <v>88</v>
      </c>
      <c r="M6" s="146"/>
      <c r="N6" s="148" t="s">
        <v>134</v>
      </c>
      <c r="O6" s="148"/>
      <c r="P6" s="97" t="s">
        <v>135</v>
      </c>
      <c r="Q6" s="148" t="s">
        <v>136</v>
      </c>
    </row>
    <row r="7" spans="2:24">
      <c r="B7" s="97"/>
      <c r="C7" s="97"/>
      <c r="D7" s="97"/>
      <c r="E7" s="97"/>
      <c r="F7" s="18" t="s">
        <v>89</v>
      </c>
      <c r="G7" s="18" t="s">
        <v>90</v>
      </c>
      <c r="H7" s="18" t="s">
        <v>91</v>
      </c>
      <c r="I7" s="18" t="s">
        <v>92</v>
      </c>
      <c r="J7" s="18" t="s">
        <v>93</v>
      </c>
      <c r="K7" s="18" t="s">
        <v>94</v>
      </c>
      <c r="L7" s="117"/>
      <c r="M7" s="147"/>
      <c r="N7" s="97"/>
      <c r="O7" s="97"/>
      <c r="P7" s="97"/>
      <c r="Q7" s="97"/>
    </row>
    <row r="8" spans="2:24">
      <c r="B8" s="13">
        <v>1</v>
      </c>
      <c r="C8" s="153">
        <f>'TCO Solucao 1 - Aquisição'!F13</f>
        <v>0</v>
      </c>
      <c r="D8" s="154"/>
      <c r="E8" s="155"/>
      <c r="F8" s="34">
        <f>'TCO Solucao 1 - Aquisição'!G112</f>
        <v>0</v>
      </c>
      <c r="G8" s="34">
        <f>'TCO Solucao 1 - Aquisição'!H112</f>
        <v>0</v>
      </c>
      <c r="H8" s="34">
        <f>'TCO Solucao 1 - Aquisição'!I112</f>
        <v>0</v>
      </c>
      <c r="I8" s="34">
        <f>'TCO Solucao 1 - Aquisição'!J112</f>
        <v>0</v>
      </c>
      <c r="J8" s="34">
        <f>'TCO Solucao 1 - Aquisição'!K112</f>
        <v>0</v>
      </c>
      <c r="K8" s="34">
        <f>'TCO Solucao 1 - Aquisição'!L112</f>
        <v>0</v>
      </c>
      <c r="L8" s="34">
        <f>SUM(F8:K8)</f>
        <v>0</v>
      </c>
      <c r="N8" s="57">
        <f>B8</f>
        <v>1</v>
      </c>
      <c r="O8" s="13">
        <f>C8</f>
        <v>0</v>
      </c>
      <c r="P8" s="34">
        <f>SUM(F8:K8)</f>
        <v>0</v>
      </c>
      <c r="Q8" s="54">
        <f>NPV($O$11,F8:K8)</f>
        <v>0</v>
      </c>
    </row>
    <row r="9" spans="2:24">
      <c r="B9" s="13">
        <v>2</v>
      </c>
      <c r="C9" s="153">
        <f>'TCO Solucao 2 - PCaaS'!F13</f>
        <v>0</v>
      </c>
      <c r="D9" s="154"/>
      <c r="E9" s="155"/>
      <c r="F9" s="34">
        <f>'TCO Solucao 2 - PCaaS'!G97</f>
        <v>0</v>
      </c>
      <c r="G9" s="34">
        <f>'TCO Solucao 2 - PCaaS'!H97</f>
        <v>0</v>
      </c>
      <c r="H9" s="34">
        <f>'TCO Solucao 2 - PCaaS'!I97</f>
        <v>0</v>
      </c>
      <c r="I9" s="34">
        <f>'TCO Solucao 2 - PCaaS'!J97</f>
        <v>0</v>
      </c>
      <c r="J9" s="34">
        <f>'TCO Solucao 2 - PCaaS'!K97</f>
        <v>0</v>
      </c>
      <c r="K9" s="34">
        <f>'TCO Solucao 2 - PCaaS'!L97</f>
        <v>0</v>
      </c>
      <c r="L9" s="34">
        <f t="shared" ref="L9:L10" si="0">SUM(F9:K9)</f>
        <v>0</v>
      </c>
      <c r="N9" s="57">
        <f>B9</f>
        <v>2</v>
      </c>
      <c r="O9" s="13">
        <f>C9</f>
        <v>0</v>
      </c>
      <c r="P9" s="34">
        <f>SUM(F9:K9)</f>
        <v>0</v>
      </c>
      <c r="Q9" s="54">
        <f>NPV($O$11,F9:K9)</f>
        <v>0</v>
      </c>
    </row>
    <row r="10" spans="2:24">
      <c r="B10" s="13">
        <v>3</v>
      </c>
      <c r="C10" s="153" t="str">
        <f>'TCO Solucao 3 - Virtualização'!F13</f>
        <v>Virtualização</v>
      </c>
      <c r="D10" s="154"/>
      <c r="E10" s="155"/>
      <c r="F10" s="34">
        <f>'TCO Solucao 3 - Virtualização'!G114</f>
        <v>0</v>
      </c>
      <c r="G10" s="34">
        <f>'TCO Solucao 3 - Virtualização'!H114</f>
        <v>0</v>
      </c>
      <c r="H10" s="34">
        <f>'TCO Solucao 3 - Virtualização'!I114</f>
        <v>0</v>
      </c>
      <c r="I10" s="34">
        <f>'TCO Solucao 3 - Virtualização'!J114</f>
        <v>0</v>
      </c>
      <c r="J10" s="34">
        <f>'TCO Solucao 3 - Virtualização'!K114</f>
        <v>0</v>
      </c>
      <c r="K10" s="34">
        <f>'TCO Solucao 3 - Virtualização'!L114</f>
        <v>0</v>
      </c>
      <c r="L10" s="34">
        <f t="shared" si="0"/>
        <v>0</v>
      </c>
      <c r="N10" s="57">
        <f>B10</f>
        <v>3</v>
      </c>
      <c r="O10" s="13" t="str">
        <f>C10</f>
        <v>Virtualização</v>
      </c>
      <c r="P10" s="34">
        <f>SUM(F10:K10)</f>
        <v>0</v>
      </c>
      <c r="Q10" s="54">
        <f>NPV($O$11,F10:K10)</f>
        <v>0</v>
      </c>
    </row>
    <row r="11" spans="2:24">
      <c r="C11" s="52"/>
      <c r="D11" s="52"/>
      <c r="E11" s="52"/>
      <c r="F11" s="53"/>
      <c r="G11" s="53"/>
      <c r="H11" s="53"/>
      <c r="I11" s="53"/>
      <c r="J11" s="53"/>
      <c r="K11" s="53"/>
      <c r="L11" s="53"/>
      <c r="N11" s="56" t="s">
        <v>137</v>
      </c>
      <c r="O11" s="55"/>
      <c r="P11" s="58"/>
    </row>
  </sheetData>
  <mergeCells count="13">
    <mergeCell ref="L6:L7"/>
    <mergeCell ref="B2:L4"/>
    <mergeCell ref="C8:E8"/>
    <mergeCell ref="C9:E9"/>
    <mergeCell ref="C10:E10"/>
    <mergeCell ref="B6:B7"/>
    <mergeCell ref="C6:E7"/>
    <mergeCell ref="F6:K6"/>
    <mergeCell ref="M6:M7"/>
    <mergeCell ref="N6:O7"/>
    <mergeCell ref="Q6:Q7"/>
    <mergeCell ref="N5:Q5"/>
    <mergeCell ref="P6:P7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4D83F27D3C7C244B4B0353FCEF2D32D" ma:contentTypeVersion="18" ma:contentTypeDescription="Crie um novo documento." ma:contentTypeScope="" ma:versionID="5af23d55aadee71750b2b62cfcedffa5">
  <xsd:schema xmlns:xsd="http://www.w3.org/2001/XMLSchema" xmlns:xs="http://www.w3.org/2001/XMLSchema" xmlns:p="http://schemas.microsoft.com/office/2006/metadata/properties" xmlns:ns2="6b69e0ef-d27d-470e-880f-3d6c413f2b1e" xmlns:ns3="8189a329-b568-4eef-85cb-0b87258ac610" targetNamespace="http://schemas.microsoft.com/office/2006/metadata/properties" ma:root="true" ma:fieldsID="fe4e5adc41532ff761787c2d36fa10e0" ns2:_="" ns3:_="">
    <xsd:import namespace="6b69e0ef-d27d-470e-880f-3d6c413f2b1e"/>
    <xsd:import namespace="8189a329-b568-4eef-85cb-0b87258ac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9e0ef-d27d-470e-880f-3d6c413f2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a329-b568-4eef-85cb-0b87258ac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f680dce-b0e5-4f06-af57-ad262665e993}" ma:internalName="TaxCatchAll" ma:showField="CatchAllData" ma:web="8189a329-b568-4eef-85cb-0b87258ac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9a329-b568-4eef-85cb-0b87258ac610" xsi:nil="true"/>
    <lcf76f155ced4ddcb4097134ff3c332f xmlns="6b69e0ef-d27d-470e-880f-3d6c413f2b1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A1B0DA-7F8A-4784-8CD4-951789E8F7B6}"/>
</file>

<file path=customXml/itemProps2.xml><?xml version="1.0" encoding="utf-8"?>
<ds:datastoreItem xmlns:ds="http://schemas.openxmlformats.org/officeDocument/2006/customXml" ds:itemID="{DD9E6CD3-3D2B-41D6-97B2-AA0117AA349B}"/>
</file>

<file path=customXml/itemProps3.xml><?xml version="1.0" encoding="utf-8"?>
<ds:datastoreItem xmlns:ds="http://schemas.openxmlformats.org/officeDocument/2006/customXml" ds:itemID="{5C3AD3DA-D7E3-4FB7-8CDB-DB00D75143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cristiano p castro</dc:creator>
  <cp:keywords/>
  <dc:description/>
  <cp:lastModifiedBy/>
  <cp:revision/>
  <dcterms:created xsi:type="dcterms:W3CDTF">2025-02-02T09:11:31Z</dcterms:created>
  <dcterms:modified xsi:type="dcterms:W3CDTF">2025-07-02T19:45:00Z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0x01010044D83F27D3C7C244B4B0353FCEF2D32D</vt:lpwstr>
  </property>
  <property fmtid="{D5CDD505-2E9C-101B-9397-08002B2CF9AE}" pid="3" name="MediaServiceImageTags">
    <vt:lpwstr/>
  </property>
</Properties>
</file>