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13_ncr:1_{6AD58E4A-0E1F-FA41-B294-2438EB1D70A4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Remuneração Total VF" sheetId="2" r:id="rId1"/>
    <sheet name="BASA" sheetId="3" r:id="rId2"/>
    <sheet name="BB" sheetId="5" r:id="rId3"/>
    <sheet name="BNB" sheetId="6" r:id="rId4"/>
    <sheet name="ELETROBRAS" sheetId="7" r:id="rId5"/>
    <sheet name="PETROBRAS" sheetId="8" r:id="rId6"/>
    <sheet name="TELEBRAS" sheetId="9" r:id="rId7"/>
  </sheets>
  <definedNames>
    <definedName name="_xlnm._FilterDatabase" localSheetId="0" hidden="1">'Remuneração Total VF'!$B$3:$H$43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E28" i="2"/>
  <c r="E19" i="2"/>
  <c r="E14" i="2"/>
  <c r="E11" i="2"/>
  <c r="F8" i="2"/>
  <c r="E8" i="2"/>
  <c r="F7" i="2"/>
  <c r="F41" i="2" l="1"/>
  <c r="E41" i="2"/>
  <c r="F32" i="2"/>
  <c r="E32" i="2"/>
  <c r="F23" i="2"/>
  <c r="E23" i="2"/>
  <c r="F19" i="2"/>
  <c r="F18" i="2"/>
  <c r="E18" i="2"/>
  <c r="F16" i="2"/>
  <c r="E16" i="2"/>
  <c r="F15" i="2"/>
  <c r="E15" i="2"/>
  <c r="F14" i="2"/>
  <c r="F11" i="2"/>
  <c r="E7" i="2"/>
</calcChain>
</file>

<file path=xl/sharedStrings.xml><?xml version="1.0" encoding="utf-8"?>
<sst xmlns="http://schemas.openxmlformats.org/spreadsheetml/2006/main" count="167" uniqueCount="66">
  <si>
    <t>Empresa</t>
  </si>
  <si>
    <t>ABGF</t>
  </si>
  <si>
    <t>Amazul</t>
  </si>
  <si>
    <t>-</t>
  </si>
  <si>
    <t>CMB</t>
  </si>
  <si>
    <t>CEASAMINAS</t>
  </si>
  <si>
    <t>CBTU</t>
  </si>
  <si>
    <t>CODEBA</t>
  </si>
  <si>
    <t>CODEVASF</t>
  </si>
  <si>
    <t>CEAGESP</t>
  </si>
  <si>
    <t>CPRM</t>
  </si>
  <si>
    <t>CDC</t>
  </si>
  <si>
    <t>CODESA</t>
  </si>
  <si>
    <t>CODESP</t>
  </si>
  <si>
    <t>CDP</t>
  </si>
  <si>
    <t>CDRJ</t>
  </si>
  <si>
    <t>CODERN</t>
  </si>
  <si>
    <t>CONAB</t>
  </si>
  <si>
    <t>PPSA</t>
  </si>
  <si>
    <t>ECT</t>
  </si>
  <si>
    <t>HEMOBRAS</t>
  </si>
  <si>
    <t>INFRAERO</t>
  </si>
  <si>
    <t>EMBRAPA</t>
  </si>
  <si>
    <t>EBSERH</t>
  </si>
  <si>
    <t>EPE</t>
  </si>
  <si>
    <t>EPL</t>
  </si>
  <si>
    <t>TRENSURB</t>
  </si>
  <si>
    <t>EMGEPRON</t>
  </si>
  <si>
    <t>FINEP</t>
  </si>
  <si>
    <t>HNSC</t>
  </si>
  <si>
    <t>INB</t>
  </si>
  <si>
    <t>NUCLEP</t>
  </si>
  <si>
    <t>SERPRO</t>
  </si>
  <si>
    <t>VALEC</t>
  </si>
  <si>
    <t>BNDES</t>
  </si>
  <si>
    <t>CAIXA</t>
  </si>
  <si>
    <t>EBC</t>
  </si>
  <si>
    <t>DATAPREV</t>
  </si>
  <si>
    <t>EMGEA</t>
  </si>
  <si>
    <t>HCPA</t>
  </si>
  <si>
    <t>IMBEL</t>
  </si>
  <si>
    <t>REMUNERAÇÃO DOS ADMINISTRADORES E CONSELHO FISCAL (R$ - individual/ano)</t>
  </si>
  <si>
    <t>Órgão</t>
  </si>
  <si>
    <t>CA</t>
  </si>
  <si>
    <t>CF</t>
  </si>
  <si>
    <t>Diretoria</t>
  </si>
  <si>
    <t>Maior</t>
  </si>
  <si>
    <t>Menor</t>
  </si>
  <si>
    <t>Média</t>
  </si>
  <si>
    <t>Instrução CVM nº 480/2009</t>
  </si>
  <si>
    <t>Formulário de Referência, item 13.11</t>
  </si>
  <si>
    <t>Honorário  Fixo Presidente (mensal)</t>
  </si>
  <si>
    <t>Honorário Fixo Diretor (mensal)</t>
  </si>
  <si>
    <t>RVA Potencial Presidente (anual)</t>
  </si>
  <si>
    <t>RVA Potencial Diretor (anual)</t>
  </si>
  <si>
    <t>Honorário CA (mensal)</t>
  </si>
  <si>
    <t>Honorário CF (mensal)</t>
  </si>
  <si>
    <t>REMUNERAÇÃO DOS ADMINISTRADORES E CONSELHO FISCAL (R$ - individual/ano)*</t>
  </si>
  <si>
    <t>* O BASA ainda não atualizou o formulário de referência. Os valores referem-se a 2019.</t>
  </si>
  <si>
    <t>* O BB ainda não atualizou o formulário de referência. Os valores referem-se a 2019.</t>
  </si>
  <si>
    <t>Média**</t>
  </si>
  <si>
    <t>** Observa-se que os valores médios das remunerações do Conselho Fiscal e do Conselho de Administração publicados no formulário de referência são maiores que os das remunerações "maior" e "média".</t>
  </si>
  <si>
    <t>* O BNB ainda não atualizou o formulário de referência. Os valores referem-se a 2019.</t>
  </si>
  <si>
    <t>* A Eletrobras ainda não atualizou o formulário de referência. Os valores referem-se a 2019.</t>
  </si>
  <si>
    <t>* A Telebras ainda não atualizou o formulário de referência. Os valores referem-se a 2019.</t>
  </si>
  <si>
    <t>** Observa-se que o valor médio da remuneração do o Conselho de Administração publicado no formulário de referência é maior que os das remunerações "maior" e "média".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</si>
</sst>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7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8"/>
      <color theme="2" tint="-0.499984740745262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AAD2CA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4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4" fontId="3" fillId="0" borderId="0" xfId="0" applyNumberFormat="1" applyFont="1" applyBorder="1"/>
    <xf numFmtId="0" fontId="3" fillId="0" borderId="0" xfId="0" quotePrefix="1" applyFont="1" applyBorder="1" applyAlignment="1">
      <alignment horizontal="center"/>
    </xf>
    <xf numFmtId="4" fontId="3" fillId="0" borderId="0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0" xfId="1" applyFill="1" applyAlignment="1">
      <alignment horizontal="center" vertical="center" wrapText="1"/>
    </xf>
    <xf numFmtId="0" fontId="2" fillId="4" borderId="2" xfId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d.cvm.gov.br/ENETCONSULTA/frmGerenciaPaginaFRE.aspx?NumeroSequencialDocumento=103988&amp;CodigoTipoInstituicao=2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d.cvm.gov.br/ENETCONSULTA/frmGerenciaPaginaFRE.aspx?NumeroSequencialDocumento=104726&amp;CodigoTipoInstituicao=2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d.cvm.gov.br/ENETCONSULTA/frmGerenciaPaginaFRE.aspx?NumeroSequencialDocumento=104548&amp;CodigoTipoInstituicao=2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d.cvm.gov.br/ENETCONSULTA/frmGerenciaPaginaFRE.aspx?NumeroSequencialDocumento=105356&amp;CodigoTipoInstituicao=2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d.cvm.gov.br/ENETCONSULTA/frmGerenciaPaginaFRE.aspx?NumeroSequencialDocumento=103080&amp;CodigoTipoInstituicao=2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3"/>
  <sheetViews>
    <sheetView tabSelected="1" zoomScale="145" zoomScaleNormal="145" workbookViewId="0">
      <selection activeCell="D13" sqref="D13"/>
    </sheetView>
  </sheetViews>
  <sheetFormatPr baseColWidth="10" defaultColWidth="9.1640625" defaultRowHeight="11" x14ac:dyDescent="0.15"/>
  <cols>
    <col min="1" max="1" width="9.1640625" style="5"/>
    <col min="2" max="2" width="11" style="5" bestFit="1" customWidth="1"/>
    <col min="3" max="3" width="9.5" style="5" customWidth="1"/>
    <col min="4" max="4" width="9.1640625" style="5" customWidth="1"/>
    <col min="5" max="5" width="11.5" style="5" customWidth="1"/>
    <col min="6" max="6" width="13.5" style="5" customWidth="1"/>
    <col min="7" max="7" width="9.1640625" style="5" customWidth="1"/>
    <col min="8" max="18" width="9.1640625" style="5"/>
    <col min="19" max="19" width="11" style="5" customWidth="1"/>
    <col min="20" max="16384" width="9.1640625" style="5"/>
  </cols>
  <sheetData>
    <row r="2" spans="2:10" x14ac:dyDescent="0.15">
      <c r="J2" s="6"/>
    </row>
    <row r="3" spans="2:10" ht="18" customHeight="1" x14ac:dyDescent="0.15">
      <c r="B3" s="10" t="s">
        <v>0</v>
      </c>
      <c r="C3" s="10" t="s">
        <v>51</v>
      </c>
      <c r="D3" s="10" t="s">
        <v>52</v>
      </c>
      <c r="E3" s="10" t="s">
        <v>53</v>
      </c>
      <c r="F3" s="10" t="s">
        <v>54</v>
      </c>
      <c r="G3" s="10" t="s">
        <v>55</v>
      </c>
      <c r="H3" s="10" t="s">
        <v>56</v>
      </c>
      <c r="J3" s="6"/>
    </row>
    <row r="4" spans="2:10" ht="36.75" customHeight="1" x14ac:dyDescent="0.15">
      <c r="B4" s="10" t="s">
        <v>0</v>
      </c>
      <c r="C4" s="10"/>
      <c r="D4" s="10"/>
      <c r="E4" s="10"/>
      <c r="F4" s="10"/>
      <c r="G4" s="10"/>
      <c r="H4" s="10"/>
    </row>
    <row r="5" spans="2:10" x14ac:dyDescent="0.15">
      <c r="B5" s="5" t="s">
        <v>1</v>
      </c>
      <c r="C5" s="7">
        <v>42235.33</v>
      </c>
      <c r="D5" s="7">
        <v>40224.129999999997</v>
      </c>
      <c r="E5" s="8" t="s">
        <v>3</v>
      </c>
      <c r="F5" s="8" t="s">
        <v>3</v>
      </c>
      <c r="G5" s="7">
        <v>4430.24</v>
      </c>
      <c r="H5" s="7">
        <v>4430.24</v>
      </c>
      <c r="I5" s="6"/>
      <c r="J5" s="6"/>
    </row>
    <row r="6" spans="2:10" x14ac:dyDescent="0.15">
      <c r="B6" s="5" t="s">
        <v>2</v>
      </c>
      <c r="C6" s="7">
        <v>30954.11</v>
      </c>
      <c r="D6" s="7">
        <v>29406.400000000001</v>
      </c>
      <c r="E6" s="8" t="s">
        <v>3</v>
      </c>
      <c r="F6" s="8" t="s">
        <v>3</v>
      </c>
      <c r="G6" s="7">
        <v>3227.61</v>
      </c>
      <c r="H6" s="7">
        <v>3227.61</v>
      </c>
      <c r="I6" s="6"/>
      <c r="J6" s="6"/>
    </row>
    <row r="7" spans="2:10" x14ac:dyDescent="0.15">
      <c r="B7" s="5" t="s">
        <v>34</v>
      </c>
      <c r="C7" s="7">
        <v>80838.38</v>
      </c>
      <c r="D7" s="7">
        <v>74101.84</v>
      </c>
      <c r="E7" s="7">
        <f>C7*6</f>
        <v>485030.28</v>
      </c>
      <c r="F7" s="7">
        <f>D7*6</f>
        <v>444611.04</v>
      </c>
      <c r="G7" s="7">
        <v>8100.68</v>
      </c>
      <c r="H7" s="7">
        <v>8100.68</v>
      </c>
      <c r="I7" s="6"/>
      <c r="J7" s="6"/>
    </row>
    <row r="8" spans="2:10" x14ac:dyDescent="0.15">
      <c r="B8" s="5" t="s">
        <v>35</v>
      </c>
      <c r="C8" s="7">
        <v>56196.55</v>
      </c>
      <c r="D8" s="7">
        <v>50240.22</v>
      </c>
      <c r="E8" s="7">
        <f>C8*8</f>
        <v>449572.4</v>
      </c>
      <c r="F8" s="7">
        <f>D8*8</f>
        <v>401921.76</v>
      </c>
      <c r="G8" s="7">
        <v>4871.79</v>
      </c>
      <c r="H8" s="7">
        <v>4871.79</v>
      </c>
      <c r="I8" s="6"/>
      <c r="J8" s="6"/>
    </row>
    <row r="9" spans="2:10" x14ac:dyDescent="0.15">
      <c r="B9" s="5" t="s">
        <v>6</v>
      </c>
      <c r="C9" s="7">
        <v>22352.89</v>
      </c>
      <c r="D9" s="7">
        <v>22352.89</v>
      </c>
      <c r="E9" s="8" t="s">
        <v>3</v>
      </c>
      <c r="F9" s="8" t="s">
        <v>3</v>
      </c>
      <c r="G9" s="7">
        <v>2512.37</v>
      </c>
      <c r="H9" s="7">
        <v>2512.37</v>
      </c>
      <c r="I9" s="6"/>
      <c r="J9" s="6"/>
    </row>
    <row r="10" spans="2:10" x14ac:dyDescent="0.15">
      <c r="B10" s="5" t="s">
        <v>11</v>
      </c>
      <c r="C10" s="7">
        <v>19003.919999999998</v>
      </c>
      <c r="D10" s="7">
        <v>17886.04</v>
      </c>
      <c r="E10" s="7"/>
      <c r="F10" s="7"/>
      <c r="G10" s="7">
        <v>2561.17</v>
      </c>
      <c r="H10" s="7">
        <v>2561.17</v>
      </c>
      <c r="I10" s="6"/>
      <c r="J10" s="6"/>
    </row>
    <row r="11" spans="2:10" x14ac:dyDescent="0.15">
      <c r="B11" s="5" t="s">
        <v>14</v>
      </c>
      <c r="C11" s="7">
        <v>22357.55</v>
      </c>
      <c r="D11" s="7">
        <v>20121.8</v>
      </c>
      <c r="E11" s="7">
        <f>C11*3</f>
        <v>67072.649999999994</v>
      </c>
      <c r="F11" s="7">
        <f>D11*3</f>
        <v>60365.399999999994</v>
      </c>
      <c r="G11" s="7">
        <v>2974.56</v>
      </c>
      <c r="H11" s="7">
        <v>2974.56</v>
      </c>
      <c r="I11" s="6"/>
      <c r="J11" s="6"/>
    </row>
    <row r="12" spans="2:10" x14ac:dyDescent="0.15">
      <c r="B12" s="5" t="s">
        <v>15</v>
      </c>
      <c r="C12" s="7">
        <v>29776.59</v>
      </c>
      <c r="D12" s="7">
        <v>26207.13</v>
      </c>
      <c r="E12" s="8" t="s">
        <v>3</v>
      </c>
      <c r="F12" s="8" t="s">
        <v>3</v>
      </c>
      <c r="G12" s="7">
        <v>3741.37</v>
      </c>
      <c r="H12" s="7">
        <v>3741.37</v>
      </c>
      <c r="I12" s="6"/>
      <c r="J12" s="6"/>
    </row>
    <row r="13" spans="2:10" x14ac:dyDescent="0.15">
      <c r="B13" s="5" t="s">
        <v>9</v>
      </c>
      <c r="C13" s="7">
        <v>32057.24</v>
      </c>
      <c r="D13" s="7">
        <v>30530.7</v>
      </c>
      <c r="E13" s="8" t="s">
        <v>3</v>
      </c>
      <c r="F13" s="8" t="s">
        <v>3</v>
      </c>
      <c r="G13" s="7">
        <v>3362.62</v>
      </c>
      <c r="H13" s="7">
        <v>3362.62</v>
      </c>
      <c r="I13" s="6"/>
      <c r="J13" s="6"/>
    </row>
    <row r="14" spans="2:10" x14ac:dyDescent="0.15">
      <c r="B14" s="5" t="s">
        <v>5</v>
      </c>
      <c r="C14" s="7">
        <v>21043.42</v>
      </c>
      <c r="D14" s="7">
        <v>18939.080000000002</v>
      </c>
      <c r="E14" s="7">
        <f>C14*3</f>
        <v>63130.259999999995</v>
      </c>
      <c r="F14" s="7">
        <f>D14*3</f>
        <v>56817.240000000005</v>
      </c>
      <c r="G14" s="7">
        <v>2127.7199999999998</v>
      </c>
      <c r="H14" s="7">
        <v>2127.7199999999998</v>
      </c>
      <c r="I14" s="6"/>
      <c r="J14" s="6"/>
    </row>
    <row r="15" spans="2:10" x14ac:dyDescent="0.15">
      <c r="B15" s="5" t="s">
        <v>4</v>
      </c>
      <c r="C15" s="7">
        <v>42763.54</v>
      </c>
      <c r="D15" s="7">
        <v>40727.18</v>
      </c>
      <c r="E15" s="7">
        <f>C15*3</f>
        <v>128290.62</v>
      </c>
      <c r="F15" s="7">
        <f>D15*3</f>
        <v>122181.54000000001</v>
      </c>
      <c r="G15" s="7">
        <v>4456.2299999999996</v>
      </c>
      <c r="H15" s="7">
        <v>4456.2299999999996</v>
      </c>
      <c r="I15" s="6"/>
      <c r="J15" s="6"/>
    </row>
    <row r="16" spans="2:10" x14ac:dyDescent="0.15">
      <c r="B16" s="5" t="s">
        <v>7</v>
      </c>
      <c r="C16" s="7">
        <v>19003.919999999998</v>
      </c>
      <c r="D16" s="7">
        <v>17886.04</v>
      </c>
      <c r="E16" s="7">
        <f>C16*3</f>
        <v>57011.759999999995</v>
      </c>
      <c r="F16" s="7">
        <f>D16*3</f>
        <v>53658.12</v>
      </c>
      <c r="G16" s="7">
        <v>2499.8000000000002</v>
      </c>
      <c r="H16" s="7">
        <v>2499.8000000000002</v>
      </c>
      <c r="I16" s="6"/>
      <c r="J16" s="6"/>
    </row>
    <row r="17" spans="2:10" x14ac:dyDescent="0.15">
      <c r="B17" s="5" t="s">
        <v>16</v>
      </c>
      <c r="C17" s="7">
        <v>18958.88</v>
      </c>
      <c r="D17" s="7">
        <v>17843.650000000001</v>
      </c>
      <c r="E17" s="8" t="s">
        <v>3</v>
      </c>
      <c r="F17" s="8" t="s">
        <v>3</v>
      </c>
      <c r="G17" s="7">
        <v>2407.27</v>
      </c>
      <c r="H17" s="7">
        <v>2407.27</v>
      </c>
      <c r="I17" s="6"/>
      <c r="J17" s="6"/>
    </row>
    <row r="18" spans="2:10" x14ac:dyDescent="0.15">
      <c r="B18" s="5" t="s">
        <v>12</v>
      </c>
      <c r="C18" s="7">
        <v>22304.57</v>
      </c>
      <c r="D18" s="7">
        <v>20074.11</v>
      </c>
      <c r="E18" s="7">
        <f>C18*1.5</f>
        <v>33456.854999999996</v>
      </c>
      <c r="F18" s="7">
        <f>D18*1.5</f>
        <v>30111.165000000001</v>
      </c>
      <c r="G18" s="7">
        <v>2946.23</v>
      </c>
      <c r="H18" s="7">
        <v>2946.23</v>
      </c>
      <c r="I18" s="6"/>
      <c r="J18" s="6"/>
    </row>
    <row r="19" spans="2:10" x14ac:dyDescent="0.15">
      <c r="B19" s="5" t="s">
        <v>13</v>
      </c>
      <c r="C19" s="7">
        <v>29776.6</v>
      </c>
      <c r="D19" s="7">
        <v>26207.86</v>
      </c>
      <c r="E19" s="7">
        <f>C19*3</f>
        <v>89329.799999999988</v>
      </c>
      <c r="F19" s="7">
        <f>D19*3</f>
        <v>78623.58</v>
      </c>
      <c r="G19" s="7">
        <v>3923.96</v>
      </c>
      <c r="H19" s="7">
        <v>3923.96</v>
      </c>
      <c r="I19" s="6"/>
      <c r="J19" s="6"/>
    </row>
    <row r="20" spans="2:10" x14ac:dyDescent="0.15">
      <c r="B20" s="5" t="s">
        <v>8</v>
      </c>
      <c r="C20" s="7">
        <v>33047.43</v>
      </c>
      <c r="D20" s="7">
        <v>33047.43</v>
      </c>
      <c r="E20" s="8" t="s">
        <v>3</v>
      </c>
      <c r="F20" s="8" t="s">
        <v>3</v>
      </c>
      <c r="G20" s="7">
        <v>3580.14</v>
      </c>
      <c r="H20" s="7">
        <v>3580.14</v>
      </c>
      <c r="I20" s="6"/>
      <c r="J20" s="6"/>
    </row>
    <row r="21" spans="2:10" x14ac:dyDescent="0.15">
      <c r="B21" s="5" t="s">
        <v>17</v>
      </c>
      <c r="C21" s="7">
        <v>31591.09</v>
      </c>
      <c r="D21" s="7">
        <v>31591.09</v>
      </c>
      <c r="E21" s="8" t="s">
        <v>3</v>
      </c>
      <c r="F21" s="8" t="s">
        <v>3</v>
      </c>
      <c r="G21" s="7">
        <v>3422.37</v>
      </c>
      <c r="H21" s="7">
        <v>3422.37</v>
      </c>
      <c r="I21" s="6"/>
      <c r="J21" s="6"/>
    </row>
    <row r="22" spans="2:10" x14ac:dyDescent="0.15">
      <c r="B22" s="5" t="s">
        <v>10</v>
      </c>
      <c r="C22" s="7">
        <v>27745.96</v>
      </c>
      <c r="D22" s="7">
        <v>27745.96</v>
      </c>
      <c r="E22" s="8" t="s">
        <v>3</v>
      </c>
      <c r="F22" s="8" t="s">
        <v>3</v>
      </c>
      <c r="G22" s="7">
        <v>3005.81</v>
      </c>
      <c r="H22" s="7">
        <v>3005.81</v>
      </c>
      <c r="I22" s="6"/>
      <c r="J22" s="6"/>
    </row>
    <row r="23" spans="2:10" x14ac:dyDescent="0.15">
      <c r="B23" s="5" t="s">
        <v>37</v>
      </c>
      <c r="C23" s="7">
        <v>36939.86</v>
      </c>
      <c r="D23" s="7">
        <v>35180.82</v>
      </c>
      <c r="E23" s="7">
        <f>C23*3</f>
        <v>110819.58</v>
      </c>
      <c r="F23" s="7">
        <f>D23*3</f>
        <v>105542.45999999999</v>
      </c>
      <c r="G23" s="7">
        <v>3843.02</v>
      </c>
      <c r="H23" s="7">
        <v>3843.02</v>
      </c>
      <c r="I23" s="6"/>
      <c r="J23" s="6"/>
    </row>
    <row r="24" spans="2:10" x14ac:dyDescent="0.15">
      <c r="B24" s="5" t="s">
        <v>36</v>
      </c>
      <c r="C24" s="7">
        <v>29572.7</v>
      </c>
      <c r="D24" s="7">
        <v>25136.79</v>
      </c>
      <c r="E24" s="8" t="s">
        <v>3</v>
      </c>
      <c r="F24" s="8" t="s">
        <v>3</v>
      </c>
      <c r="G24" s="7">
        <v>2836.15</v>
      </c>
      <c r="H24" s="7">
        <v>2836.15</v>
      </c>
      <c r="I24" s="6"/>
      <c r="J24" s="6"/>
    </row>
    <row r="25" spans="2:10" x14ac:dyDescent="0.15">
      <c r="B25" s="5" t="s">
        <v>23</v>
      </c>
      <c r="C25" s="7">
        <v>28674.57</v>
      </c>
      <c r="D25" s="7">
        <v>26954.080000000002</v>
      </c>
      <c r="E25" s="8" t="s">
        <v>3</v>
      </c>
      <c r="F25" s="8" t="s">
        <v>3</v>
      </c>
      <c r="G25" s="7">
        <v>2946.65</v>
      </c>
      <c r="H25" s="7">
        <v>2946.65</v>
      </c>
      <c r="I25" s="6"/>
      <c r="J25" s="6"/>
    </row>
    <row r="26" spans="2:10" x14ac:dyDescent="0.15">
      <c r="B26" s="5" t="s">
        <v>19</v>
      </c>
      <c r="C26" s="7">
        <v>46727.77</v>
      </c>
      <c r="D26" s="7">
        <v>40632.85</v>
      </c>
      <c r="E26" s="8" t="s">
        <v>3</v>
      </c>
      <c r="F26" s="8" t="s">
        <v>3</v>
      </c>
      <c r="G26" s="7">
        <v>4496.22</v>
      </c>
      <c r="H26" s="7">
        <v>4496.22</v>
      </c>
      <c r="I26" s="6"/>
      <c r="J26" s="6"/>
    </row>
    <row r="27" spans="2:10" x14ac:dyDescent="0.15">
      <c r="B27" s="5" t="s">
        <v>22</v>
      </c>
      <c r="C27" s="7">
        <v>31230.78</v>
      </c>
      <c r="D27" s="7">
        <v>31230.78</v>
      </c>
      <c r="E27" s="8" t="s">
        <v>3</v>
      </c>
      <c r="F27" s="8" t="s">
        <v>3</v>
      </c>
      <c r="G27" s="7">
        <v>3383.33</v>
      </c>
      <c r="H27" s="7">
        <v>3383.33</v>
      </c>
      <c r="I27" s="6"/>
      <c r="J27" s="6"/>
    </row>
    <row r="28" spans="2:10" x14ac:dyDescent="0.15">
      <c r="B28" s="5" t="s">
        <v>38</v>
      </c>
      <c r="C28" s="7">
        <v>42827.16</v>
      </c>
      <c r="D28" s="7">
        <v>40787.769999999997</v>
      </c>
      <c r="E28" s="7">
        <f>C28*2.25</f>
        <v>96361.110000000015</v>
      </c>
      <c r="F28" s="7">
        <f>D28*2.25</f>
        <v>91772.482499999998</v>
      </c>
      <c r="G28" s="7">
        <v>4462.8599999999997</v>
      </c>
      <c r="H28" s="7">
        <v>4462.8599999999997</v>
      </c>
      <c r="I28" s="6"/>
      <c r="J28" s="6"/>
    </row>
    <row r="29" spans="2:10" x14ac:dyDescent="0.15">
      <c r="B29" s="5" t="s">
        <v>27</v>
      </c>
      <c r="C29" s="7">
        <v>24511.66</v>
      </c>
      <c r="D29" s="7">
        <v>24511.66</v>
      </c>
      <c r="E29" s="8" t="s">
        <v>3</v>
      </c>
      <c r="F29" s="8" t="s">
        <v>3</v>
      </c>
      <c r="G29" s="7">
        <v>2655.43</v>
      </c>
      <c r="H29" s="7">
        <v>2655.43</v>
      </c>
      <c r="I29" s="6"/>
      <c r="J29" s="6"/>
    </row>
    <row r="30" spans="2:10" x14ac:dyDescent="0.15">
      <c r="B30" s="5" t="s">
        <v>24</v>
      </c>
      <c r="C30" s="7">
        <v>32482.13</v>
      </c>
      <c r="D30" s="7">
        <v>32482.13</v>
      </c>
      <c r="E30" s="8" t="s">
        <v>3</v>
      </c>
      <c r="F30" s="8" t="s">
        <v>3</v>
      </c>
      <c r="G30" s="7">
        <v>3518.9</v>
      </c>
      <c r="H30" s="7">
        <v>3518.9</v>
      </c>
      <c r="I30" s="6"/>
      <c r="J30" s="6"/>
    </row>
    <row r="31" spans="2:10" x14ac:dyDescent="0.15">
      <c r="B31" s="5" t="s">
        <v>25</v>
      </c>
      <c r="C31" s="7">
        <v>29274.26</v>
      </c>
      <c r="D31" s="7">
        <v>29274.26</v>
      </c>
      <c r="E31" s="8" t="s">
        <v>3</v>
      </c>
      <c r="F31" s="8" t="s">
        <v>3</v>
      </c>
      <c r="G31" s="7">
        <v>3171.38</v>
      </c>
      <c r="H31" s="7">
        <v>3171.38</v>
      </c>
      <c r="I31" s="6"/>
      <c r="J31" s="6"/>
    </row>
    <row r="32" spans="2:10" x14ac:dyDescent="0.15">
      <c r="B32" s="5" t="s">
        <v>28</v>
      </c>
      <c r="C32" s="7">
        <v>41503.57</v>
      </c>
      <c r="D32" s="7">
        <v>39527.199999999997</v>
      </c>
      <c r="E32" s="7">
        <f>C32*3</f>
        <v>124510.70999999999</v>
      </c>
      <c r="F32" s="7">
        <f>D32*3</f>
        <v>118581.59999999999</v>
      </c>
      <c r="G32" s="7">
        <v>4324.93</v>
      </c>
      <c r="H32" s="7">
        <v>4324.93</v>
      </c>
      <c r="I32" s="6"/>
      <c r="J32" s="6"/>
    </row>
    <row r="33" spans="2:10" x14ac:dyDescent="0.15">
      <c r="B33" s="5" t="s">
        <v>39</v>
      </c>
      <c r="C33" s="7">
        <v>32501.87</v>
      </c>
      <c r="D33" s="7">
        <v>32501.87</v>
      </c>
      <c r="E33" s="8" t="s">
        <v>3</v>
      </c>
      <c r="F33" s="8" t="s">
        <v>3</v>
      </c>
      <c r="G33" s="7">
        <v>3521.04</v>
      </c>
      <c r="H33" s="7">
        <v>3521.04</v>
      </c>
      <c r="I33" s="6"/>
      <c r="J33" s="6"/>
    </row>
    <row r="34" spans="2:10" x14ac:dyDescent="0.15">
      <c r="B34" s="5" t="s">
        <v>20</v>
      </c>
      <c r="C34" s="7">
        <v>29398.71</v>
      </c>
      <c r="D34" s="7">
        <v>27998.77</v>
      </c>
      <c r="E34" s="8" t="s">
        <v>3</v>
      </c>
      <c r="F34" s="8" t="s">
        <v>3</v>
      </c>
      <c r="G34" s="7">
        <v>3083.75</v>
      </c>
      <c r="H34" s="7">
        <v>3083.75</v>
      </c>
      <c r="I34" s="6"/>
      <c r="J34" s="6"/>
    </row>
    <row r="35" spans="2:10" x14ac:dyDescent="0.15">
      <c r="B35" s="5" t="s">
        <v>29</v>
      </c>
      <c r="C35" s="8" t="s">
        <v>3</v>
      </c>
      <c r="D35" s="7">
        <v>25394.45</v>
      </c>
      <c r="E35" s="8" t="s">
        <v>3</v>
      </c>
      <c r="F35" s="8" t="s">
        <v>3</v>
      </c>
      <c r="G35" s="7">
        <v>2751.07</v>
      </c>
      <c r="H35" s="7">
        <v>2751.07</v>
      </c>
      <c r="I35" s="6"/>
      <c r="J35" s="6"/>
    </row>
    <row r="36" spans="2:10" x14ac:dyDescent="0.15">
      <c r="B36" s="5" t="s">
        <v>40</v>
      </c>
      <c r="C36" s="7">
        <v>20136.72</v>
      </c>
      <c r="D36" s="7">
        <v>18123.04</v>
      </c>
      <c r="E36" s="8" t="s">
        <v>3</v>
      </c>
      <c r="F36" s="8" t="s">
        <v>3</v>
      </c>
      <c r="G36" s="5">
        <v>2017.8665000000001</v>
      </c>
      <c r="H36" s="7">
        <v>2017.87</v>
      </c>
      <c r="I36" s="6"/>
      <c r="J36" s="6"/>
    </row>
    <row r="37" spans="2:10" x14ac:dyDescent="0.15">
      <c r="B37" s="5" t="s">
        <v>30</v>
      </c>
      <c r="C37" s="7">
        <v>32501.87</v>
      </c>
      <c r="D37" s="7">
        <v>32501.87</v>
      </c>
      <c r="E37" s="8" t="s">
        <v>3</v>
      </c>
      <c r="F37" s="8" t="s">
        <v>3</v>
      </c>
      <c r="G37" s="7">
        <v>3521.04</v>
      </c>
      <c r="H37" s="7">
        <v>3521.04</v>
      </c>
      <c r="I37" s="6"/>
      <c r="J37" s="6"/>
    </row>
    <row r="38" spans="2:10" x14ac:dyDescent="0.15">
      <c r="B38" s="5" t="s">
        <v>21</v>
      </c>
      <c r="C38" s="7">
        <v>38173.81</v>
      </c>
      <c r="D38" s="7">
        <v>36356.01</v>
      </c>
      <c r="E38" s="8" t="s">
        <v>3</v>
      </c>
      <c r="F38" s="8" t="s">
        <v>3</v>
      </c>
      <c r="G38" s="7">
        <v>3987.8</v>
      </c>
      <c r="H38" s="7">
        <v>3987.8</v>
      </c>
      <c r="I38" s="6"/>
      <c r="J38" s="6"/>
    </row>
    <row r="39" spans="2:10" x14ac:dyDescent="0.15">
      <c r="B39" s="5" t="s">
        <v>31</v>
      </c>
      <c r="C39" s="7">
        <v>32501.87</v>
      </c>
      <c r="D39" s="7">
        <v>32501.87</v>
      </c>
      <c r="E39" s="8" t="s">
        <v>3</v>
      </c>
      <c r="F39" s="8" t="s">
        <v>3</v>
      </c>
      <c r="G39" s="7">
        <v>3521.04</v>
      </c>
      <c r="H39" s="7">
        <v>3521.04</v>
      </c>
      <c r="I39" s="6"/>
      <c r="J39" s="6"/>
    </row>
    <row r="40" spans="2:10" x14ac:dyDescent="0.15">
      <c r="B40" s="5" t="s">
        <v>18</v>
      </c>
      <c r="C40" s="7">
        <v>73032.62</v>
      </c>
      <c r="D40" s="7">
        <v>69661.89</v>
      </c>
      <c r="E40" s="8" t="s">
        <v>3</v>
      </c>
      <c r="F40" s="8" t="s">
        <v>3</v>
      </c>
      <c r="G40" s="7">
        <v>7638</v>
      </c>
      <c r="H40" s="7">
        <v>7638</v>
      </c>
      <c r="I40" s="6"/>
      <c r="J40" s="6"/>
    </row>
    <row r="41" spans="2:10" x14ac:dyDescent="0.15">
      <c r="B41" s="5" t="s">
        <v>32</v>
      </c>
      <c r="C41" s="9">
        <v>39217.589999999997</v>
      </c>
      <c r="D41" s="7">
        <v>34511.49</v>
      </c>
      <c r="E41" s="7">
        <f>C41*3</f>
        <v>117652.76999999999</v>
      </c>
      <c r="F41" s="7">
        <f>D41*3</f>
        <v>103534.47</v>
      </c>
      <c r="G41" s="7">
        <v>3811.58</v>
      </c>
      <c r="H41" s="7">
        <v>3811.58</v>
      </c>
      <c r="I41" s="6"/>
      <c r="J41" s="6"/>
    </row>
    <row r="42" spans="2:10" x14ac:dyDescent="0.15">
      <c r="B42" s="5" t="s">
        <v>26</v>
      </c>
      <c r="C42" s="7">
        <v>26892.03</v>
      </c>
      <c r="D42" s="7">
        <v>23384.57</v>
      </c>
      <c r="E42" s="8" t="s">
        <v>3</v>
      </c>
      <c r="F42" s="8" t="s">
        <v>3</v>
      </c>
      <c r="G42" s="7">
        <v>2659.99</v>
      </c>
      <c r="H42" s="7">
        <v>2659.99</v>
      </c>
      <c r="I42" s="6"/>
      <c r="J42" s="6"/>
    </row>
    <row r="43" spans="2:10" x14ac:dyDescent="0.15">
      <c r="B43" s="5" t="s">
        <v>33</v>
      </c>
      <c r="C43" s="7">
        <v>26242.77</v>
      </c>
      <c r="D43" s="7">
        <v>26008.44</v>
      </c>
      <c r="E43" s="8" t="s">
        <v>3</v>
      </c>
      <c r="F43" s="8" t="s">
        <v>3</v>
      </c>
      <c r="G43" s="7">
        <v>2823.93</v>
      </c>
      <c r="H43" s="7">
        <v>2823.93</v>
      </c>
      <c r="I43" s="6"/>
      <c r="J43" s="6"/>
    </row>
  </sheetData>
  <sortState xmlns:xlrd2="http://schemas.microsoft.com/office/spreadsheetml/2017/richdata2" ref="B5:H42">
    <sortCondition ref="B4"/>
  </sortState>
  <mergeCells count="7">
    <mergeCell ref="G3:G4"/>
    <mergeCell ref="H3:H4"/>
    <mergeCell ref="E3:E4"/>
    <mergeCell ref="F3:F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A2" sqref="A2:D5"/>
    </sheetView>
  </sheetViews>
  <sheetFormatPr baseColWidth="10" defaultColWidth="8.83203125" defaultRowHeight="15" x14ac:dyDescent="0.2"/>
  <cols>
    <col min="6" max="6" width="72.1640625" bestFit="1" customWidth="1"/>
  </cols>
  <sheetData>
    <row r="1" spans="1:6" ht="18" customHeight="1" x14ac:dyDescent="0.2">
      <c r="A1" s="11" t="s">
        <v>57</v>
      </c>
      <c r="B1" s="11"/>
      <c r="C1" s="11"/>
      <c r="D1" s="11"/>
    </row>
    <row r="2" spans="1:6" ht="16" thickBot="1" x14ac:dyDescent="0.25">
      <c r="A2" s="1" t="s">
        <v>42</v>
      </c>
      <c r="B2" s="2" t="s">
        <v>43</v>
      </c>
      <c r="C2" s="2" t="s">
        <v>44</v>
      </c>
      <c r="D2" s="2" t="s">
        <v>45</v>
      </c>
    </row>
    <row r="3" spans="1:6" ht="16" thickBot="1" x14ac:dyDescent="0.25">
      <c r="A3" s="1" t="s">
        <v>46</v>
      </c>
      <c r="B3" s="3">
        <v>43345.08</v>
      </c>
      <c r="C3" s="3">
        <v>43345.08</v>
      </c>
      <c r="D3" s="3">
        <v>444655.68</v>
      </c>
    </row>
    <row r="4" spans="1:6" ht="16" thickBot="1" x14ac:dyDescent="0.25">
      <c r="A4" s="1" t="s">
        <v>47</v>
      </c>
      <c r="B4" s="3">
        <v>43345.08</v>
      </c>
      <c r="C4" s="3">
        <v>43345.08</v>
      </c>
      <c r="D4" s="3">
        <v>391199.04</v>
      </c>
    </row>
    <row r="5" spans="1:6" ht="16" thickBot="1" x14ac:dyDescent="0.25">
      <c r="A5" s="1" t="s">
        <v>48</v>
      </c>
      <c r="B5" s="3">
        <v>43345.08</v>
      </c>
      <c r="C5" s="3">
        <v>43345.08</v>
      </c>
      <c r="D5" s="3">
        <v>401890.36</v>
      </c>
    </row>
    <row r="6" spans="1:6" ht="15" customHeight="1" x14ac:dyDescent="0.2">
      <c r="A6" s="12" t="s">
        <v>49</v>
      </c>
      <c r="B6" s="12"/>
      <c r="C6" s="12"/>
      <c r="D6" s="12"/>
    </row>
    <row r="7" spans="1:6" ht="16" thickBot="1" x14ac:dyDescent="0.25">
      <c r="A7" s="13" t="s">
        <v>50</v>
      </c>
      <c r="B7" s="13"/>
      <c r="C7" s="13"/>
      <c r="D7" s="13"/>
    </row>
    <row r="9" spans="1:6" x14ac:dyDescent="0.2">
      <c r="A9" s="14" t="s">
        <v>58</v>
      </c>
      <c r="B9" s="14"/>
      <c r="C9" s="14"/>
      <c r="D9" s="14"/>
      <c r="E9" s="14"/>
      <c r="F9" s="14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200-000000000000}"/>
    <hyperlink ref="A7" r:id="rId2" display="https://www.rad.cvm.gov.br/ENETCONSULTA/frmGerenciaPaginaFRE.aspx?NumeroSequencialDocumento=97212&amp;CodigoTipoInstituicao=2" xr:uid="{00000000-0004-0000-0200-000001000000}"/>
    <hyperlink ref="A7:D7" r:id="rId3" display="Formulário de Referência, item 13.11" xr:uid="{00000000-0004-0000-0200-000002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>
      <selection activeCell="F8" sqref="F8"/>
    </sheetView>
  </sheetViews>
  <sheetFormatPr baseColWidth="10" defaultColWidth="8.83203125" defaultRowHeight="15" x14ac:dyDescent="0.2"/>
  <cols>
    <col min="6" max="6" width="72.1640625" bestFit="1" customWidth="1"/>
  </cols>
  <sheetData>
    <row r="1" spans="1:6" ht="18" customHeight="1" x14ac:dyDescent="0.2">
      <c r="A1" s="11" t="s">
        <v>57</v>
      </c>
      <c r="B1" s="11"/>
      <c r="C1" s="11"/>
      <c r="D1" s="11"/>
    </row>
    <row r="2" spans="1:6" ht="16" thickBot="1" x14ac:dyDescent="0.25">
      <c r="A2" s="1" t="s">
        <v>42</v>
      </c>
      <c r="B2" s="2" t="s">
        <v>43</v>
      </c>
      <c r="C2" s="2" t="s">
        <v>44</v>
      </c>
      <c r="D2" s="2" t="s">
        <v>45</v>
      </c>
    </row>
    <row r="3" spans="1:6" ht="16" thickBot="1" x14ac:dyDescent="0.25">
      <c r="A3" s="1" t="s">
        <v>46</v>
      </c>
      <c r="B3" s="3">
        <v>65230.23</v>
      </c>
      <c r="C3" s="3">
        <v>87443.520000000004</v>
      </c>
      <c r="D3" s="3">
        <v>1810828.37</v>
      </c>
    </row>
    <row r="4" spans="1:6" ht="16" thickBot="1" x14ac:dyDescent="0.25">
      <c r="A4" s="1" t="s">
        <v>47</v>
      </c>
      <c r="B4" s="3">
        <v>30119.43</v>
      </c>
      <c r="C4" s="3">
        <v>87443.520000000004</v>
      </c>
      <c r="D4" s="3">
        <v>1311325.93</v>
      </c>
    </row>
    <row r="5" spans="1:6" ht="16" thickBot="1" x14ac:dyDescent="0.25">
      <c r="A5" s="1" t="s">
        <v>60</v>
      </c>
      <c r="B5" s="3">
        <v>90359.58</v>
      </c>
      <c r="C5" s="3">
        <v>89807.91</v>
      </c>
      <c r="D5" s="3">
        <v>1633252.67</v>
      </c>
    </row>
    <row r="6" spans="1:6" ht="15" customHeight="1" x14ac:dyDescent="0.2">
      <c r="A6" s="12" t="s">
        <v>49</v>
      </c>
      <c r="B6" s="12"/>
      <c r="C6" s="12"/>
      <c r="D6" s="12"/>
    </row>
    <row r="7" spans="1:6" ht="16" thickBot="1" x14ac:dyDescent="0.25">
      <c r="A7" s="13" t="s">
        <v>50</v>
      </c>
      <c r="B7" s="13"/>
      <c r="C7" s="13"/>
      <c r="D7" s="13"/>
    </row>
    <row r="9" spans="1:6" x14ac:dyDescent="0.2">
      <c r="A9" s="14" t="s">
        <v>59</v>
      </c>
      <c r="B9" s="14"/>
      <c r="C9" s="14"/>
      <c r="D9" s="14"/>
      <c r="E9" s="14"/>
      <c r="F9" s="14"/>
    </row>
    <row r="10" spans="1:6" ht="30.75" customHeight="1" x14ac:dyDescent="0.2">
      <c r="A10" s="15" t="s">
        <v>61</v>
      </c>
      <c r="B10" s="15"/>
      <c r="C10" s="15"/>
      <c r="D10" s="15"/>
      <c r="E10" s="15"/>
      <c r="F10" s="15"/>
    </row>
  </sheetData>
  <mergeCells count="5">
    <mergeCell ref="A1:D1"/>
    <mergeCell ref="A6:D6"/>
    <mergeCell ref="A7:D7"/>
    <mergeCell ref="A9:F9"/>
    <mergeCell ref="A10:F10"/>
  </mergeCells>
  <hyperlinks>
    <hyperlink ref="A6" r:id="rId1" display="http://www.cvm.gov.br/legislacao/instrucoes/inst480.html" xr:uid="{00000000-0004-0000-0300-000000000000}"/>
    <hyperlink ref="A7" r:id="rId2" display="https://www.rad.cvm.gov.br/ENETCONSULTA/frmGerenciaPaginaFRE.aspx?NumeroSequencialDocumento=97212&amp;CodigoTipoInstituicao=2" xr:uid="{00000000-0004-0000-0300-000001000000}"/>
    <hyperlink ref="A7:D7" r:id="rId3" display="Formulário de Referência, item 13.11" xr:uid="{00000000-0004-0000-0300-000002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>
      <selection activeCell="A2" sqref="A2:D5"/>
    </sheetView>
  </sheetViews>
  <sheetFormatPr baseColWidth="10" defaultColWidth="8.83203125" defaultRowHeight="15" x14ac:dyDescent="0.2"/>
  <cols>
    <col min="6" max="6" width="72.1640625" bestFit="1" customWidth="1"/>
  </cols>
  <sheetData>
    <row r="1" spans="1:6" ht="18" customHeight="1" x14ac:dyDescent="0.2">
      <c r="A1" s="11" t="s">
        <v>57</v>
      </c>
      <c r="B1" s="11"/>
      <c r="C1" s="11"/>
      <c r="D1" s="11"/>
    </row>
    <row r="2" spans="1:6" ht="16" thickBot="1" x14ac:dyDescent="0.25">
      <c r="A2" s="1" t="s">
        <v>42</v>
      </c>
      <c r="B2" s="2" t="s">
        <v>43</v>
      </c>
      <c r="C2" s="2" t="s">
        <v>44</v>
      </c>
      <c r="D2" s="2" t="s">
        <v>45</v>
      </c>
    </row>
    <row r="3" spans="1:6" ht="16" thickBot="1" x14ac:dyDescent="0.25">
      <c r="A3" s="1" t="s">
        <v>46</v>
      </c>
      <c r="B3" s="3">
        <v>70835.039999999994</v>
      </c>
      <c r="C3" s="3">
        <v>66492.72</v>
      </c>
      <c r="D3" s="3">
        <v>1086507.54</v>
      </c>
    </row>
    <row r="4" spans="1:6" ht="16" thickBot="1" x14ac:dyDescent="0.25">
      <c r="A4" s="1" t="s">
        <v>47</v>
      </c>
      <c r="B4" s="3">
        <v>54279.839999999997</v>
      </c>
      <c r="C4" s="3">
        <v>54279.839999999997</v>
      </c>
      <c r="D4" s="3">
        <v>734481.75</v>
      </c>
    </row>
    <row r="5" spans="1:6" ht="16" thickBot="1" x14ac:dyDescent="0.25">
      <c r="A5" s="1" t="s">
        <v>48</v>
      </c>
      <c r="B5" s="3">
        <v>60346.98</v>
      </c>
      <c r="C5" s="3">
        <v>57219.53</v>
      </c>
      <c r="D5" s="3">
        <v>958666.02</v>
      </c>
    </row>
    <row r="6" spans="1:6" ht="15" customHeight="1" x14ac:dyDescent="0.2">
      <c r="A6" s="12" t="s">
        <v>49</v>
      </c>
      <c r="B6" s="12"/>
      <c r="C6" s="12"/>
      <c r="D6" s="12"/>
    </row>
    <row r="7" spans="1:6" ht="16" thickBot="1" x14ac:dyDescent="0.25">
      <c r="A7" s="13" t="s">
        <v>50</v>
      </c>
      <c r="B7" s="13"/>
      <c r="C7" s="13"/>
      <c r="D7" s="13"/>
    </row>
    <row r="9" spans="1:6" x14ac:dyDescent="0.2">
      <c r="A9" s="14" t="s">
        <v>62</v>
      </c>
      <c r="B9" s="14"/>
      <c r="C9" s="14"/>
      <c r="D9" s="14"/>
      <c r="E9" s="14"/>
      <c r="F9" s="14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400-000000000000}"/>
    <hyperlink ref="A7" r:id="rId2" display="https://www.rad.cvm.gov.br/ENETCONSULTA/frmGerenciaPaginaFRE.aspx?NumeroSequencialDocumento=97212&amp;CodigoTipoInstituicao=2" xr:uid="{00000000-0004-0000-0400-000001000000}"/>
    <hyperlink ref="A7:D7" r:id="rId3" display="Formulário de Referência, item 13.11" xr:uid="{00000000-0004-0000-0400-000002000000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workbookViewId="0">
      <selection activeCell="A2" sqref="A2:D5"/>
    </sheetView>
  </sheetViews>
  <sheetFormatPr baseColWidth="10" defaultColWidth="8.83203125" defaultRowHeight="15" x14ac:dyDescent="0.2"/>
  <cols>
    <col min="6" max="6" width="72.1640625" bestFit="1" customWidth="1"/>
  </cols>
  <sheetData>
    <row r="1" spans="1:6" ht="18" customHeight="1" x14ac:dyDescent="0.2">
      <c r="A1" s="11" t="s">
        <v>57</v>
      </c>
      <c r="B1" s="11"/>
      <c r="C1" s="11"/>
      <c r="D1" s="11"/>
    </row>
    <row r="2" spans="1:6" ht="16" thickBot="1" x14ac:dyDescent="0.25">
      <c r="A2" s="1" t="s">
        <v>42</v>
      </c>
      <c r="B2" s="2" t="s">
        <v>43</v>
      </c>
      <c r="C2" s="2" t="s">
        <v>44</v>
      </c>
      <c r="D2" s="2" t="s">
        <v>45</v>
      </c>
    </row>
    <row r="3" spans="1:6" ht="16" thickBot="1" x14ac:dyDescent="0.25">
      <c r="A3" s="1" t="s">
        <v>46</v>
      </c>
      <c r="B3" s="3">
        <v>470047.44</v>
      </c>
      <c r="C3" s="3">
        <v>78341.16</v>
      </c>
      <c r="D3" s="3">
        <v>1029791.51</v>
      </c>
    </row>
    <row r="4" spans="1:6" ht="16" thickBot="1" x14ac:dyDescent="0.25">
      <c r="A4" s="1" t="s">
        <v>47</v>
      </c>
      <c r="B4" s="3">
        <v>65284.32</v>
      </c>
      <c r="C4" s="3">
        <v>78341.16</v>
      </c>
      <c r="D4" s="3">
        <v>984125.04</v>
      </c>
    </row>
    <row r="5" spans="1:6" ht="16" thickBot="1" x14ac:dyDescent="0.25">
      <c r="A5" s="1" t="s">
        <v>48</v>
      </c>
      <c r="B5" s="3">
        <v>176482.98</v>
      </c>
      <c r="C5" s="3">
        <v>75454.91</v>
      </c>
      <c r="D5" s="3">
        <v>1019776.82</v>
      </c>
    </row>
    <row r="6" spans="1:6" ht="15" customHeight="1" x14ac:dyDescent="0.2">
      <c r="A6" s="12" t="s">
        <v>49</v>
      </c>
      <c r="B6" s="12"/>
      <c r="C6" s="12"/>
      <c r="D6" s="12"/>
    </row>
    <row r="7" spans="1:6" ht="16" thickBot="1" x14ac:dyDescent="0.25">
      <c r="A7" s="13" t="s">
        <v>50</v>
      </c>
      <c r="B7" s="13"/>
      <c r="C7" s="13"/>
      <c r="D7" s="13"/>
    </row>
    <row r="9" spans="1:6" x14ac:dyDescent="0.2">
      <c r="A9" s="14" t="s">
        <v>63</v>
      </c>
      <c r="B9" s="14"/>
      <c r="C9" s="14"/>
      <c r="D9" s="14"/>
      <c r="E9" s="14"/>
      <c r="F9" s="14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500-000000000000}"/>
    <hyperlink ref="A7" r:id="rId2" display="https://www.rad.cvm.gov.br/ENETCONSULTA/frmGerenciaPaginaFRE.aspx?NumeroSequencialDocumento=97212&amp;CodigoTipoInstituicao=2" xr:uid="{00000000-0004-0000-0500-000001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selection activeCell="A9" sqref="A9:F9"/>
    </sheetView>
  </sheetViews>
  <sheetFormatPr baseColWidth="10" defaultColWidth="8.83203125" defaultRowHeight="15" x14ac:dyDescent="0.2"/>
  <cols>
    <col min="6" max="6" width="72.1640625" bestFit="1" customWidth="1"/>
  </cols>
  <sheetData>
    <row r="1" spans="1:6" ht="18" customHeight="1" x14ac:dyDescent="0.2">
      <c r="A1" s="11" t="s">
        <v>41</v>
      </c>
      <c r="B1" s="11"/>
      <c r="C1" s="11"/>
      <c r="D1" s="11"/>
    </row>
    <row r="2" spans="1:6" ht="16" thickBot="1" x14ac:dyDescent="0.25">
      <c r="A2" s="1" t="s">
        <v>42</v>
      </c>
      <c r="B2" s="2" t="s">
        <v>43</v>
      </c>
      <c r="C2" s="2" t="s">
        <v>44</v>
      </c>
      <c r="D2" s="2" t="s">
        <v>45</v>
      </c>
    </row>
    <row r="3" spans="1:6" ht="16" thickBot="1" x14ac:dyDescent="0.25">
      <c r="A3" s="1" t="s">
        <v>46</v>
      </c>
      <c r="B3" s="3">
        <v>174437.57</v>
      </c>
      <c r="C3" s="3">
        <v>174437.57</v>
      </c>
      <c r="D3" s="3">
        <v>2937733.28</v>
      </c>
    </row>
    <row r="4" spans="1:6" ht="16" thickBot="1" x14ac:dyDescent="0.25">
      <c r="A4" s="1" t="s">
        <v>47</v>
      </c>
      <c r="B4" s="3">
        <v>174437.57</v>
      </c>
      <c r="C4" s="3">
        <v>174437.57</v>
      </c>
      <c r="D4" s="3">
        <v>2166799.7200000002</v>
      </c>
    </row>
    <row r="5" spans="1:6" ht="16" thickBot="1" x14ac:dyDescent="0.25">
      <c r="A5" s="1" t="s">
        <v>48</v>
      </c>
      <c r="B5" s="3">
        <v>177728.84</v>
      </c>
      <c r="C5" s="4">
        <v>172983.92</v>
      </c>
      <c r="D5" s="3">
        <v>2738492.19</v>
      </c>
    </row>
    <row r="6" spans="1:6" ht="15" customHeight="1" x14ac:dyDescent="0.2">
      <c r="A6" s="12" t="s">
        <v>49</v>
      </c>
      <c r="B6" s="12"/>
      <c r="C6" s="12"/>
      <c r="D6" s="12"/>
    </row>
    <row r="7" spans="1:6" ht="16" thickBot="1" x14ac:dyDescent="0.25">
      <c r="A7" s="13" t="s">
        <v>50</v>
      </c>
      <c r="B7" s="13"/>
      <c r="C7" s="13"/>
      <c r="D7" s="13"/>
    </row>
    <row r="9" spans="1:6" ht="27.75" customHeight="1" x14ac:dyDescent="0.2">
      <c r="A9" s="15" t="s">
        <v>65</v>
      </c>
      <c r="B9" s="15"/>
      <c r="C9" s="15"/>
      <c r="D9" s="15"/>
      <c r="E9" s="15"/>
      <c r="F9" s="15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600-000000000000}"/>
    <hyperlink ref="A7" r:id="rId2" display="https://www.rad.cvm.gov.br/ENETCONSULTA/frmGerenciaPaginaFRE.aspx?NumeroSequencialDocumento=97212&amp;CodigoTipoInstituicao=2" xr:uid="{00000000-0004-0000-0600-000001000000}"/>
    <hyperlink ref="A7:D7" r:id="rId3" display="Formulário de Referência, item 13.11" xr:uid="{00000000-0004-0000-0600-000002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workbookViewId="0">
      <selection activeCell="B2" sqref="A2:D5"/>
    </sheetView>
  </sheetViews>
  <sheetFormatPr baseColWidth="10" defaultColWidth="8.83203125" defaultRowHeight="15" x14ac:dyDescent="0.2"/>
  <cols>
    <col min="6" max="6" width="72.1640625" bestFit="1" customWidth="1"/>
  </cols>
  <sheetData>
    <row r="1" spans="1:6" ht="18" customHeight="1" x14ac:dyDescent="0.2">
      <c r="A1" s="11" t="s">
        <v>57</v>
      </c>
      <c r="B1" s="11"/>
      <c r="C1" s="11"/>
      <c r="D1" s="11"/>
    </row>
    <row r="2" spans="1:6" ht="16" thickBot="1" x14ac:dyDescent="0.25">
      <c r="A2" s="1" t="s">
        <v>42</v>
      </c>
      <c r="B2" s="2" t="s">
        <v>43</v>
      </c>
      <c r="C2" s="2" t="s">
        <v>44</v>
      </c>
      <c r="D2" s="2" t="s">
        <v>45</v>
      </c>
    </row>
    <row r="3" spans="1:6" ht="16" thickBot="1" x14ac:dyDescent="0.25">
      <c r="A3" s="1" t="s">
        <v>46</v>
      </c>
      <c r="B3" s="3">
        <v>58192.7</v>
      </c>
      <c r="C3" s="3">
        <v>56051.88</v>
      </c>
      <c r="D3" s="3">
        <v>675546.04</v>
      </c>
    </row>
    <row r="4" spans="1:6" ht="16" thickBot="1" x14ac:dyDescent="0.25">
      <c r="A4" s="1" t="s">
        <v>47</v>
      </c>
      <c r="B4" s="3">
        <v>46709.88</v>
      </c>
      <c r="C4" s="3">
        <v>28025.94</v>
      </c>
      <c r="D4" s="3">
        <v>215574.44</v>
      </c>
    </row>
    <row r="5" spans="1:6" ht="16" thickBot="1" x14ac:dyDescent="0.25">
      <c r="A5" s="1" t="s">
        <v>48</v>
      </c>
      <c r="B5" s="3">
        <v>54191.49</v>
      </c>
      <c r="C5" s="3">
        <v>38924.92</v>
      </c>
      <c r="D5" s="3">
        <v>390631.82</v>
      </c>
    </row>
    <row r="6" spans="1:6" ht="15" customHeight="1" x14ac:dyDescent="0.2">
      <c r="A6" s="12" t="s">
        <v>49</v>
      </c>
      <c r="B6" s="12"/>
      <c r="C6" s="12"/>
      <c r="D6" s="12"/>
    </row>
    <row r="7" spans="1:6" ht="16" thickBot="1" x14ac:dyDescent="0.25">
      <c r="A7" s="13" t="s">
        <v>50</v>
      </c>
      <c r="B7" s="13"/>
      <c r="C7" s="13"/>
      <c r="D7" s="13"/>
    </row>
    <row r="9" spans="1:6" x14ac:dyDescent="0.2">
      <c r="A9" s="14" t="s">
        <v>64</v>
      </c>
      <c r="B9" s="14"/>
      <c r="C9" s="14"/>
      <c r="D9" s="14"/>
      <c r="E9" s="14"/>
      <c r="F9" s="14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700-000000000000}"/>
    <hyperlink ref="A7" r:id="rId2" display="https://www.rad.cvm.gov.br/ENETCONSULTA/frmGerenciaPaginaFRE.aspx?NumeroSequencialDocumento=97212&amp;CodigoTipoInstituicao=2" xr:uid="{00000000-0004-0000-0700-000001000000}"/>
    <hyperlink ref="A7:D7" r:id="rId3" display="Formulário de Referência, item 13.11" xr:uid="{00000000-0004-0000-0700-000002000000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Remuneração Total VF</vt:lpstr>
      <vt:lpstr>BASA</vt:lpstr>
      <vt:lpstr>BB</vt:lpstr>
      <vt:lpstr>BNB</vt:lpstr>
      <vt:lpstr>ELETROBRAS</vt:lpstr>
      <vt:lpstr>PETROBRAS</vt:lpstr>
      <vt:lpstr>TELEBRAS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>Juliana Xavier</cp:lastModifiedBy>
  <cp:revision/>
  <dcterms:created xsi:type="dcterms:W3CDTF">2020-10-16T12:44:33Z</dcterms:created>
  <dcterms:modified xsi:type="dcterms:W3CDTF">2021-07-15T21:29:47Z</dcterms:modified>
  <cp:category/>
  <cp:contentStatus/>
</cp:coreProperties>
</file>