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02855280419\Documents\DIPLA\Repositório\Recebidos\"/>
    </mc:Choice>
  </mc:AlternateContent>
  <bookViews>
    <workbookView xWindow="-15" yWindow="4230" windowWidth="15330" windowHeight="4290" tabRatio="727"/>
  </bookViews>
  <sheets>
    <sheet name="anual" sheetId="1" r:id="rId1"/>
    <sheet name="pessoal_mensal - 2005" sheetId="2" r:id="rId2"/>
    <sheet name="pessoal_mensal - 2006" sheetId="3" r:id="rId3"/>
    <sheet name="pessoal_mensal - 2007" sheetId="4" r:id="rId4"/>
    <sheet name="pessoal_mensal - 2008" sheetId="5" r:id="rId5"/>
    <sheet name="pessoal_mensal - 2009" sheetId="6" r:id="rId6"/>
    <sheet name="pessoal_mensal - 2010" sheetId="7" r:id="rId7"/>
    <sheet name="pessoal_mensal - 2011" sheetId="8" r:id="rId8"/>
    <sheet name="pessoal_mensal - 2012" sheetId="9" r:id="rId9"/>
    <sheet name="pessoal_mensal - 2013" sheetId="10" r:id="rId10"/>
    <sheet name="pessoal_mensal - 2014" sheetId="11" r:id="rId11"/>
    <sheet name="pessoal_mensal - 2015" sheetId="12" r:id="rId12"/>
    <sheet name="pessoal_mensal - 2016" sheetId="13" r:id="rId13"/>
  </sheets>
  <externalReferences>
    <externalReference r:id="rId14"/>
    <externalReference r:id="rId15"/>
    <externalReference r:id="rId16"/>
    <externalReference r:id="rId17"/>
  </externalReferences>
  <definedNames>
    <definedName name="ADICIONAIS">#REF!</definedName>
    <definedName name="_xlnm.Print_Area" localSheetId="0">anual!$A$1:$T$44</definedName>
    <definedName name="_xlnm.Print_Area" localSheetId="1">'pessoal_mensal - 2005'!$A$2:$P$44</definedName>
    <definedName name="_xlnm.Print_Area" localSheetId="2">'pessoal_mensal - 2006'!$A$2:$P$42</definedName>
    <definedName name="_xlnm.Print_Area" localSheetId="3">'pessoal_mensal - 2007'!$A$2:$P$42</definedName>
    <definedName name="_xlnm.Print_Area" localSheetId="4">'pessoal_mensal - 2008'!$A$2:$P$42</definedName>
    <definedName name="_xlnm.Print_Area" localSheetId="5">'pessoal_mensal - 2009'!$A$2:$P$42</definedName>
    <definedName name="_xlnm.Print_Area" localSheetId="6">'pessoal_mensal - 2010'!$A$2:$P$42</definedName>
    <definedName name="_xlnm.Print_Area" localSheetId="7">'pessoal_mensal - 2011'!$A$2:$P$42</definedName>
    <definedName name="_xlnm.Print_Area" localSheetId="8">'pessoal_mensal - 2012'!$A$2:$P$42</definedName>
    <definedName name="_xlnm.Print_Area" localSheetId="9">'pessoal_mensal - 2013'!$A$2:$P$42</definedName>
    <definedName name="_xlnm.Print_Area" localSheetId="10">'pessoal_mensal - 2014'!$A$2:$P$42</definedName>
    <definedName name="_xlnm.Print_Area" localSheetId="11">'pessoal_mensal - 2015'!$A$2:$P$42</definedName>
    <definedName name="_xlnm.Print_Area" localSheetId="12">'pessoal_mensal - 2016'!$A$2:$P$42</definedName>
    <definedName name="_xlnm.Print_Area">#REF!</definedName>
    <definedName name="area_de_impressaoEST" localSheetId="10">#REF!</definedName>
    <definedName name="area_de_impressaoEST" localSheetId="11">#REF!</definedName>
    <definedName name="area_de_impressaoEST" localSheetId="12">#REF!</definedName>
    <definedName name="area_de_impressaoEST">#REF!</definedName>
    <definedName name="Área_impressão_DIR">#REF!</definedName>
    <definedName name="CAPA">#REF!</definedName>
    <definedName name="JUROS">#REF!</definedName>
    <definedName name="PARAMETROS">#REF!</definedName>
    <definedName name="PIB">#REF!</definedName>
    <definedName name="PIBMENSAL">#REF!</definedName>
    <definedName name="Planilha_1ÁreaTotal" localSheetId="0">[2]Exec2004!$C$12:$C$799,[2]Exec2004!$G$12:$G$799</definedName>
    <definedName name="Planilha_1ÁreaTotal">[1]Exec2004!$C$12:$C$799,[1]Exec2004!$G$12:$G$799</definedName>
    <definedName name="Planilha_1CabGráfico" localSheetId="0">[2]Exec2004!$A$5:$F$8</definedName>
    <definedName name="Planilha_1CabGráfico">[1]Exec2004!$A$5:$F$8</definedName>
    <definedName name="Planilha_1TítCols" localSheetId="0">[2]Exec2004!$C$12,[2]Exec2004!$G$12:$G$12</definedName>
    <definedName name="Planilha_1TítCols">[1]Exec2004!$C$12,[1]Exec2004!$G$12:$G$12</definedName>
    <definedName name="Planilha_1TítLins" localSheetId="0">[2]Exec2004!$C$12:$C$799</definedName>
    <definedName name="Planilha_1TítLins">[1]Exec2004!$C$12:$C$799</definedName>
    <definedName name="Print_Area_MI" localSheetId="10">[4]Plan3!#REF!</definedName>
    <definedName name="Print_Area_MI" localSheetId="11">[4]Plan3!#REF!</definedName>
    <definedName name="Print_Area_MI" localSheetId="12">[4]Plan3!#REF!</definedName>
    <definedName name="Print_Area_MI">[4]Plan3!#REF!</definedName>
    <definedName name="Z_67FBA81D_D714_433F_A967_05A9E4486D88_.wvu.Cols" localSheetId="1" hidden="1">'pessoal_mensal - 2005'!#REF!,'pessoal_mensal - 2005'!#REF!</definedName>
    <definedName name="Z_67FBA81D_D714_433F_A967_05A9E4486D88_.wvu.Cols" localSheetId="2" hidden="1">'pessoal_mensal - 2006'!#REF!,'pessoal_mensal - 2006'!#REF!</definedName>
    <definedName name="Z_67FBA81D_D714_433F_A967_05A9E4486D88_.wvu.Cols" localSheetId="3" hidden="1">'pessoal_mensal - 2007'!#REF!,'pessoal_mensal - 2007'!#REF!</definedName>
    <definedName name="Z_67FBA81D_D714_433F_A967_05A9E4486D88_.wvu.Cols" localSheetId="4" hidden="1">'pessoal_mensal - 2008'!#REF!,'pessoal_mensal - 2008'!#REF!</definedName>
    <definedName name="Z_67FBA81D_D714_433F_A967_05A9E4486D88_.wvu.Cols" localSheetId="5" hidden="1">'pessoal_mensal - 2009'!#REF!,'pessoal_mensal - 2009'!#REF!</definedName>
    <definedName name="Z_67FBA81D_D714_433F_A967_05A9E4486D88_.wvu.Cols" localSheetId="6" hidden="1">'pessoal_mensal - 2010'!#REF!,'pessoal_mensal - 2010'!#REF!</definedName>
    <definedName name="Z_67FBA81D_D714_433F_A967_05A9E4486D88_.wvu.Cols" localSheetId="7" hidden="1">'pessoal_mensal - 2011'!#REF!,'pessoal_mensal - 2011'!#REF!</definedName>
    <definedName name="Z_67FBA81D_D714_433F_A967_05A9E4486D88_.wvu.Cols" localSheetId="8" hidden="1">'pessoal_mensal - 2012'!#REF!,'pessoal_mensal - 2012'!#REF!</definedName>
    <definedName name="Z_67FBA81D_D714_433F_A967_05A9E4486D88_.wvu.Cols" localSheetId="9" hidden="1">'pessoal_mensal - 2013'!#REF!,'pessoal_mensal - 2013'!#REF!</definedName>
    <definedName name="Z_67FBA81D_D714_433F_A967_05A9E4486D88_.wvu.Cols" localSheetId="10" hidden="1">'pessoal_mensal - 2014'!#REF!,'pessoal_mensal - 2014'!#REF!</definedName>
    <definedName name="Z_67FBA81D_D714_433F_A967_05A9E4486D88_.wvu.Cols" localSheetId="11" hidden="1">'pessoal_mensal - 2015'!#REF!,'pessoal_mensal - 2015'!#REF!</definedName>
    <definedName name="Z_67FBA81D_D714_433F_A967_05A9E4486D88_.wvu.Cols" localSheetId="12" hidden="1">'pessoal_mensal - 2016'!#REF!,'pessoal_mensal - 2016'!#REF!</definedName>
    <definedName name="Z_67FBA81D_D714_433F_A967_05A9E4486D88_.wvu.PrintArea" localSheetId="1" hidden="1">'pessoal_mensal - 2005'!$A$2:$A$40</definedName>
    <definedName name="Z_67FBA81D_D714_433F_A967_05A9E4486D88_.wvu.PrintArea" localSheetId="2" hidden="1">'pessoal_mensal - 2006'!$A$2:$A$40</definedName>
    <definedName name="Z_67FBA81D_D714_433F_A967_05A9E4486D88_.wvu.PrintArea" localSheetId="3" hidden="1">'pessoal_mensal - 2007'!$A$1:$A$40</definedName>
    <definedName name="Z_67FBA81D_D714_433F_A967_05A9E4486D88_.wvu.PrintArea" localSheetId="4" hidden="1">'pessoal_mensal - 2008'!$A$1:$A$40</definedName>
    <definedName name="Z_67FBA81D_D714_433F_A967_05A9E4486D88_.wvu.PrintArea" localSheetId="5" hidden="1">'pessoal_mensal - 2009'!$A$1:$A$40</definedName>
    <definedName name="Z_67FBA81D_D714_433F_A967_05A9E4486D88_.wvu.PrintArea" localSheetId="6" hidden="1">'pessoal_mensal - 2010'!$A$1:$A$40</definedName>
    <definedName name="Z_67FBA81D_D714_433F_A967_05A9E4486D88_.wvu.PrintArea" localSheetId="7" hidden="1">'pessoal_mensal - 2011'!$A$1:$A$40</definedName>
    <definedName name="Z_67FBA81D_D714_433F_A967_05A9E4486D88_.wvu.PrintArea" localSheetId="8" hidden="1">'pessoal_mensal - 2012'!$A$1:$A$40</definedName>
    <definedName name="Z_67FBA81D_D714_433F_A967_05A9E4486D88_.wvu.PrintArea" localSheetId="9" hidden="1">'pessoal_mensal - 2013'!$A$1:$A$40</definedName>
    <definedName name="Z_67FBA81D_D714_433F_A967_05A9E4486D88_.wvu.PrintArea" localSheetId="10" hidden="1">'pessoal_mensal - 2014'!$A$1:$A$40</definedName>
    <definedName name="Z_67FBA81D_D714_433F_A967_05A9E4486D88_.wvu.PrintArea" localSheetId="11" hidden="1">'pessoal_mensal - 2015'!$A$1:$A$40</definedName>
    <definedName name="Z_67FBA81D_D714_433F_A967_05A9E4486D88_.wvu.PrintArea" localSheetId="12" hidden="1">'pessoal_mensal - 2016'!$A$1:$A$40</definedName>
  </definedNames>
  <calcPr calcId="152511"/>
</workbook>
</file>

<file path=xl/calcChain.xml><?xml version="1.0" encoding="utf-8"?>
<calcChain xmlns="http://schemas.openxmlformats.org/spreadsheetml/2006/main">
  <c r="K27" i="1" l="1"/>
  <c r="K34" i="1"/>
  <c r="J39" i="1"/>
  <c r="J41" i="1"/>
  <c r="K39" i="1"/>
  <c r="J40" i="1"/>
  <c r="K40" i="1"/>
  <c r="K41" i="1"/>
  <c r="D8" i="2"/>
  <c r="E8" i="2"/>
  <c r="P8" i="2"/>
  <c r="F8" i="2"/>
  <c r="G8" i="2"/>
  <c r="H8" i="2"/>
  <c r="I8" i="2"/>
  <c r="J8" i="2"/>
  <c r="K8" i="2"/>
  <c r="L8" i="2"/>
  <c r="M8" i="2"/>
  <c r="N8" i="2"/>
  <c r="O8" i="2"/>
  <c r="D13" i="2"/>
  <c r="E13" i="2"/>
  <c r="P13" i="2"/>
  <c r="F13" i="2"/>
  <c r="G13" i="2"/>
  <c r="H13" i="2"/>
  <c r="I13" i="2"/>
  <c r="J13" i="2"/>
  <c r="K13" i="2"/>
  <c r="L13" i="2"/>
  <c r="M13" i="2"/>
  <c r="N13" i="2"/>
  <c r="O13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G23" i="2"/>
  <c r="G40" i="2"/>
  <c r="G42" i="2"/>
  <c r="K23" i="2"/>
  <c r="K40" i="2"/>
  <c r="K42" i="2"/>
  <c r="O23" i="2"/>
  <c r="O40" i="2"/>
  <c r="O42" i="2"/>
  <c r="D24" i="2"/>
  <c r="D23" i="2"/>
  <c r="P23" i="2"/>
  <c r="E24" i="2"/>
  <c r="E23" i="2"/>
  <c r="E40" i="2"/>
  <c r="E42" i="2"/>
  <c r="F24" i="2"/>
  <c r="F23" i="2"/>
  <c r="G24" i="2"/>
  <c r="H24" i="2"/>
  <c r="H23" i="2"/>
  <c r="I24" i="2"/>
  <c r="I23" i="2"/>
  <c r="I40" i="2"/>
  <c r="I42" i="2"/>
  <c r="J24" i="2"/>
  <c r="J23" i="2"/>
  <c r="K24" i="2"/>
  <c r="L24" i="2"/>
  <c r="L23" i="2"/>
  <c r="M24" i="2"/>
  <c r="M23" i="2"/>
  <c r="M40" i="2"/>
  <c r="M42" i="2"/>
  <c r="N24" i="2"/>
  <c r="N23" i="2"/>
  <c r="O24" i="2"/>
  <c r="P28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D34" i="2"/>
  <c r="E34" i="2"/>
  <c r="F34" i="2"/>
  <c r="P34" i="2"/>
  <c r="G34" i="2"/>
  <c r="H34" i="2"/>
  <c r="I34" i="2"/>
  <c r="J34" i="2"/>
  <c r="K34" i="2"/>
  <c r="L34" i="2"/>
  <c r="M34" i="2"/>
  <c r="N34" i="2"/>
  <c r="O34" i="2"/>
  <c r="P38" i="2"/>
  <c r="D41" i="2"/>
  <c r="P41" i="2"/>
  <c r="E41" i="2"/>
  <c r="F41" i="2"/>
  <c r="G41" i="2"/>
  <c r="H41" i="2"/>
  <c r="I41" i="2"/>
  <c r="J41" i="2"/>
  <c r="K41" i="2"/>
  <c r="L41" i="2"/>
  <c r="M41" i="2"/>
  <c r="N41" i="2"/>
  <c r="O41" i="2"/>
  <c r="D8" i="3"/>
  <c r="E8" i="3"/>
  <c r="P8" i="3"/>
  <c r="F8" i="3"/>
  <c r="G8" i="3"/>
  <c r="H8" i="3"/>
  <c r="I8" i="3"/>
  <c r="J8" i="3"/>
  <c r="K8" i="3"/>
  <c r="L8" i="3"/>
  <c r="M8" i="3"/>
  <c r="N8" i="3"/>
  <c r="O8" i="3"/>
  <c r="P9" i="3"/>
  <c r="P10" i="3"/>
  <c r="P11" i="3"/>
  <c r="P12" i="3"/>
  <c r="D13" i="3"/>
  <c r="E13" i="3"/>
  <c r="P13" i="3"/>
  <c r="F13" i="3"/>
  <c r="G13" i="3"/>
  <c r="H13" i="3"/>
  <c r="I13" i="3"/>
  <c r="J13" i="3"/>
  <c r="K13" i="3"/>
  <c r="L13" i="3"/>
  <c r="M13" i="3"/>
  <c r="N13" i="3"/>
  <c r="O13" i="3"/>
  <c r="P14" i="3"/>
  <c r="P15" i="3"/>
  <c r="P16" i="3"/>
  <c r="P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P19" i="3"/>
  <c r="P20" i="3"/>
  <c r="P21" i="3"/>
  <c r="P22" i="3"/>
  <c r="G23" i="3"/>
  <c r="G40" i="3"/>
  <c r="G42" i="3"/>
  <c r="K23" i="3"/>
  <c r="K40" i="3"/>
  <c r="K42" i="3"/>
  <c r="O23" i="3"/>
  <c r="O40" i="3"/>
  <c r="O42" i="3"/>
  <c r="D24" i="3"/>
  <c r="D23" i="3"/>
  <c r="E24" i="3"/>
  <c r="E23" i="3"/>
  <c r="F24" i="3"/>
  <c r="P24" i="3"/>
  <c r="G24" i="3"/>
  <c r="H24" i="3"/>
  <c r="H23" i="3"/>
  <c r="I24" i="3"/>
  <c r="I23" i="3"/>
  <c r="J24" i="3"/>
  <c r="J23" i="3"/>
  <c r="J40" i="3"/>
  <c r="J42" i="3"/>
  <c r="K24" i="3"/>
  <c r="L24" i="3"/>
  <c r="L23" i="3"/>
  <c r="M24" i="3"/>
  <c r="M23" i="3"/>
  <c r="N24" i="3"/>
  <c r="N23" i="3"/>
  <c r="N40" i="3"/>
  <c r="N42" i="3"/>
  <c r="O24" i="3"/>
  <c r="P25" i="3"/>
  <c r="P26" i="3"/>
  <c r="P27" i="3"/>
  <c r="P28" i="3"/>
  <c r="P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P31" i="3"/>
  <c r="P32" i="3"/>
  <c r="P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P35" i="3"/>
  <c r="P36" i="3"/>
  <c r="P37" i="3"/>
  <c r="P38" i="3"/>
  <c r="P39" i="3"/>
  <c r="D41" i="3"/>
  <c r="E41" i="3"/>
  <c r="P41" i="3"/>
  <c r="F41" i="3"/>
  <c r="G41" i="3"/>
  <c r="H41" i="3"/>
  <c r="I41" i="3"/>
  <c r="J41" i="3"/>
  <c r="K41" i="3"/>
  <c r="L41" i="3"/>
  <c r="M41" i="3"/>
  <c r="N41" i="3"/>
  <c r="O41" i="3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D23" i="4"/>
  <c r="D40" i="4"/>
  <c r="E23" i="4"/>
  <c r="F23" i="4"/>
  <c r="G23" i="4"/>
  <c r="H23" i="4"/>
  <c r="H40" i="4"/>
  <c r="H42" i="4"/>
  <c r="I23" i="4"/>
  <c r="J23" i="4"/>
  <c r="K23" i="4"/>
  <c r="L23" i="4"/>
  <c r="L40" i="4"/>
  <c r="L42" i="4"/>
  <c r="M23" i="4"/>
  <c r="N23" i="4"/>
  <c r="O23" i="4"/>
  <c r="P23" i="4"/>
  <c r="P24" i="4"/>
  <c r="P25" i="4"/>
  <c r="P26" i="4"/>
  <c r="P27" i="4"/>
  <c r="P28" i="4"/>
  <c r="P29" i="4"/>
  <c r="P30" i="4"/>
  <c r="P31" i="4"/>
  <c r="P32" i="4"/>
  <c r="P33" i="4"/>
  <c r="D34" i="4"/>
  <c r="E34" i="4"/>
  <c r="E40" i="4"/>
  <c r="E42" i="4"/>
  <c r="F34" i="4"/>
  <c r="G34" i="4"/>
  <c r="H34" i="4"/>
  <c r="I34" i="4"/>
  <c r="I40" i="4"/>
  <c r="I42" i="4"/>
  <c r="J34" i="4"/>
  <c r="K34" i="4"/>
  <c r="L34" i="4"/>
  <c r="M34" i="4"/>
  <c r="M40" i="4"/>
  <c r="M42" i="4"/>
  <c r="N34" i="4"/>
  <c r="O34" i="4"/>
  <c r="P35" i="4"/>
  <c r="P36" i="4"/>
  <c r="P37" i="4"/>
  <c r="P38" i="4"/>
  <c r="P39" i="4"/>
  <c r="F40" i="4"/>
  <c r="F42" i="4"/>
  <c r="G40" i="4"/>
  <c r="G42" i="4"/>
  <c r="J40" i="4"/>
  <c r="J42" i="4"/>
  <c r="K40" i="4"/>
  <c r="K42" i="4"/>
  <c r="N40" i="4"/>
  <c r="N42" i="4"/>
  <c r="O40" i="4"/>
  <c r="O42" i="4"/>
  <c r="D41" i="4"/>
  <c r="E41" i="4"/>
  <c r="P41" i="4"/>
  <c r="F41" i="4"/>
  <c r="G41" i="4"/>
  <c r="H41" i="4"/>
  <c r="I41" i="4"/>
  <c r="J41" i="4"/>
  <c r="K41" i="4"/>
  <c r="L41" i="4"/>
  <c r="M41" i="4"/>
  <c r="N41" i="4"/>
  <c r="O41" i="4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M40" i="3"/>
  <c r="M42" i="3"/>
  <c r="L40" i="2"/>
  <c r="L42" i="2"/>
  <c r="D42" i="4"/>
  <c r="P42" i="4"/>
  <c r="P40" i="4"/>
  <c r="L40" i="3"/>
  <c r="L42" i="3"/>
  <c r="H40" i="3"/>
  <c r="H42" i="3"/>
  <c r="D40" i="3"/>
  <c r="I40" i="3"/>
  <c r="I42" i="3"/>
  <c r="H40" i="2"/>
  <c r="H42" i="2"/>
  <c r="D40" i="2"/>
  <c r="N40" i="2"/>
  <c r="N42" i="2"/>
  <c r="J40" i="2"/>
  <c r="J42" i="2"/>
  <c r="F40" i="2"/>
  <c r="F42" i="2"/>
  <c r="P34" i="4"/>
  <c r="E40" i="3"/>
  <c r="E42" i="3"/>
  <c r="F23" i="3"/>
  <c r="F40" i="3"/>
  <c r="F42" i="3"/>
  <c r="P24" i="2"/>
  <c r="P40" i="2"/>
  <c r="D42" i="2"/>
  <c r="P42" i="2"/>
  <c r="P40" i="3"/>
  <c r="D42" i="3"/>
  <c r="P42" i="3"/>
  <c r="P23" i="3"/>
</calcChain>
</file>

<file path=xl/sharedStrings.xml><?xml version="1.0" encoding="utf-8"?>
<sst xmlns="http://schemas.openxmlformats.org/spreadsheetml/2006/main" count="539" uniqueCount="45">
  <si>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</si>
  <si>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</si>
  <si>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</si>
  <si>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</si>
  <si>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</si>
  <si>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</si>
  <si>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</si>
  <si>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</si>
  <si>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</si>
  <si>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</si>
  <si>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</si>
  <si>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</si>
  <si>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 o t a l</t>
  </si>
  <si>
    <t>Discriminação</t>
  </si>
  <si>
    <t>1. Legislativo</t>
  </si>
  <si>
    <t>1.1. Ativos</t>
  </si>
  <si>
    <t>1.2. Contribuição Patronal</t>
  </si>
  <si>
    <t>1.3. Inativos e Inst. Pensão</t>
  </si>
  <si>
    <t>2. Judiciário</t>
  </si>
  <si>
    <t>3. Ministério Público da União</t>
  </si>
  <si>
    <t>4. Poder Executivo</t>
  </si>
  <si>
    <t>2.1. Ativos</t>
  </si>
  <si>
    <t>2.2. Contribuição Patronal</t>
  </si>
  <si>
    <t>2.3. Inativos e Inst. Pensão</t>
  </si>
  <si>
    <t>3.1. Ativos</t>
  </si>
  <si>
    <t>3.2. Contribuição Patronal</t>
  </si>
  <si>
    <t>3.3. Inativos e Inst. Pensão</t>
  </si>
  <si>
    <t>4.1. Ativos</t>
  </si>
  <si>
    <t>4.1.1. Civis</t>
  </si>
  <si>
    <t>4.1.2. Militares</t>
  </si>
  <si>
    <t>4.2. Contribuição Patronal</t>
  </si>
  <si>
    <t>4.3. Inativos e Inst. Pensão</t>
  </si>
  <si>
    <t>4.3.1. Civis</t>
  </si>
  <si>
    <t>4.3.2. Militares</t>
  </si>
  <si>
    <t>5. Transferências</t>
  </si>
  <si>
    <t>5.1. Ex-Territórios e Guanabara</t>
  </si>
  <si>
    <t>5.2. Fundo Constitucional do Distrito Federal</t>
  </si>
  <si>
    <t>Total com Contribuição Patronal</t>
  </si>
  <si>
    <t>Total sem Contribuição Patronal</t>
  </si>
  <si>
    <t>Total Contribuição Patronal</t>
  </si>
  <si>
    <t>6. Precatórios e Sentenças</t>
  </si>
  <si>
    <t>PESSOAL E ENCARGOS SOCIAIS - R$ milhões correntes</t>
  </si>
  <si>
    <t>MINISTÉRIO DO PLANEJAMENTO, DESENVOLVIMENTO E GESTÃO</t>
  </si>
  <si>
    <t>Data de Atualização: fev/2017</t>
  </si>
  <si>
    <t>Fonte: SIOP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</si>
</sst>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5" formatCode="_(* #,##0_);_(* \(#,##0\);_(* &quot;-&quot;_);_(@_)"/>
    <numFmt numFmtId="177" formatCode="_(* #,##0.00_);_(* \(#,##0.00\);_(* &quot;-&quot;??_);_(@_)"/>
    <numFmt numFmtId="178" formatCode="#,##0.0"/>
    <numFmt numFmtId="179" formatCode="#,###,###,###,##0"/>
    <numFmt numFmtId="180" formatCode="#,##0.000000"/>
    <numFmt numFmtId="181" formatCode="#.##000"/>
    <numFmt numFmtId="182" formatCode="%#,#00"/>
    <numFmt numFmtId="183" formatCode="#,#00"/>
    <numFmt numFmtId="184" formatCode="#.##0,"/>
    <numFmt numFmtId="185" formatCode="\$#,"/>
  </numFmts>
  <fonts count="28" x14ac:knownFonts="1">
    <font>
      <sz val="10"/>
      <name val="Arial"/>
    </font>
    <font>
      <sz val="10"/>
      <name val="Arial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Helv"/>
    </font>
    <font>
      <sz val="10"/>
      <name val="MS Sans Serif"/>
    </font>
    <font>
      <b/>
      <sz val="1"/>
      <color indexed="8"/>
      <name val="Courier"/>
      <family val="3"/>
    </font>
    <font>
      <sz val="10"/>
      <color indexed="12"/>
      <name val="Verdana"/>
      <family val="2"/>
    </font>
    <font>
      <b/>
      <sz val="16"/>
      <color indexed="12"/>
      <name val="Verdana"/>
      <family val="2"/>
    </font>
    <font>
      <b/>
      <sz val="12"/>
      <color indexed="12"/>
      <name val="Verdana"/>
      <family val="2"/>
    </font>
    <font>
      <b/>
      <sz val="10"/>
      <color indexed="12"/>
      <name val="Verdana"/>
      <family val="2"/>
    </font>
    <font>
      <b/>
      <sz val="11"/>
      <color indexed="12"/>
      <name val="Verdana"/>
      <family val="2"/>
    </font>
    <font>
      <b/>
      <u/>
      <sz val="11"/>
      <color indexed="12"/>
      <name val="Verdana"/>
      <family val="2"/>
    </font>
    <font>
      <u/>
      <sz val="11"/>
      <color indexed="12"/>
      <name val="Verdana"/>
      <family val="2"/>
    </font>
    <font>
      <b/>
      <i/>
      <sz val="11"/>
      <color indexed="12"/>
      <name val="Verdana"/>
      <family val="2"/>
    </font>
    <font>
      <i/>
      <sz val="11"/>
      <color indexed="12"/>
      <name val="Verdana"/>
      <family val="2"/>
    </font>
    <font>
      <b/>
      <sz val="12"/>
      <color indexed="9"/>
      <name val="Verdana"/>
      <family val="2"/>
    </font>
    <font>
      <b/>
      <sz val="14"/>
      <color indexed="12"/>
      <name val="Verdana"/>
      <family val="2"/>
    </font>
    <font>
      <sz val="12"/>
      <color indexed="12"/>
      <name val="Verdana"/>
      <family val="2"/>
    </font>
    <font>
      <sz val="11"/>
      <color indexed="12"/>
      <name val="Verdana"/>
      <family val="2"/>
    </font>
    <font>
      <b/>
      <sz val="14"/>
      <color indexed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u/>
      <sz val="11"/>
      <name val="Verdana"/>
      <family val="2"/>
    </font>
    <font>
      <b/>
      <vertAlign val="superscript"/>
      <sz val="14"/>
      <color indexed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2" fontId="2" fillId="0" borderId="0">
      <protection locked="0"/>
    </xf>
    <xf numFmtId="2" fontId="3" fillId="0" borderId="0">
      <protection locked="0"/>
    </xf>
    <xf numFmtId="175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2" fillId="0" borderId="0">
      <protection locked="0"/>
    </xf>
    <xf numFmtId="183" fontId="2" fillId="0" borderId="0">
      <protection locked="0"/>
    </xf>
    <xf numFmtId="185" fontId="2" fillId="0" borderId="0">
      <protection locked="0"/>
    </xf>
    <xf numFmtId="10" fontId="4" fillId="0" borderId="0" applyFont="0" applyFill="0" applyBorder="0" applyAlignment="0" applyProtection="0"/>
    <xf numFmtId="182" fontId="2" fillId="0" borderId="0">
      <protection locked="0"/>
    </xf>
    <xf numFmtId="181" fontId="2" fillId="0" borderId="0">
      <protection locked="0"/>
    </xf>
    <xf numFmtId="38" fontId="5" fillId="0" borderId="1"/>
    <xf numFmtId="180" fontId="1" fillId="0" borderId="0">
      <protection locked="0"/>
    </xf>
    <xf numFmtId="177" fontId="1" fillId="0" borderId="0" applyFont="0" applyFill="0" applyBorder="0" applyAlignment="0" applyProtection="0"/>
    <xf numFmtId="2" fontId="6" fillId="0" borderId="0">
      <protection locked="0"/>
    </xf>
    <xf numFmtId="2" fontId="6" fillId="0" borderId="0">
      <protection locked="0"/>
    </xf>
    <xf numFmtId="2" fontId="2" fillId="0" borderId="2">
      <protection locked="0"/>
    </xf>
    <xf numFmtId="181" fontId="2" fillId="0" borderId="0">
      <protection locked="0"/>
    </xf>
    <xf numFmtId="184" fontId="2" fillId="0" borderId="0">
      <protection locked="0"/>
    </xf>
    <xf numFmtId="177" fontId="1" fillId="0" borderId="0" applyFont="0" applyFill="0" applyBorder="0" applyAlignment="0" applyProtection="0"/>
  </cellStyleXfs>
  <cellXfs count="96">
    <xf numFmtId="0" fontId="0" fillId="0" borderId="0" xfId="0"/>
    <xf numFmtId="0" fontId="7" fillId="0" borderId="0" xfId="0" applyFont="1" applyBorder="1"/>
    <xf numFmtId="0" fontId="7" fillId="0" borderId="0" xfId="0" applyFont="1"/>
    <xf numFmtId="0" fontId="7" fillId="0" borderId="3" xfId="0" applyFont="1" applyFill="1" applyBorder="1" applyAlignment="1">
      <alignment wrapText="1"/>
    </xf>
    <xf numFmtId="178" fontId="7" fillId="0" borderId="3" xfId="0" applyNumberFormat="1" applyFont="1" applyBorder="1"/>
    <xf numFmtId="0" fontId="7" fillId="0" borderId="3" xfId="0" applyFont="1" applyBorder="1"/>
    <xf numFmtId="0" fontId="9" fillId="0" borderId="0" xfId="0" applyFont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Border="1" applyAlignment="1"/>
    <xf numFmtId="178" fontId="11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/>
    <xf numFmtId="178" fontId="7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/>
    <xf numFmtId="178" fontId="10" fillId="0" borderId="0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0" fontId="7" fillId="0" borderId="5" xfId="0" applyFont="1" applyBorder="1" applyAlignment="1"/>
    <xf numFmtId="178" fontId="7" fillId="0" borderId="5" xfId="0" applyNumberFormat="1" applyFont="1" applyBorder="1" applyAlignment="1">
      <alignment horizontal="right" wrapText="1"/>
    </xf>
    <xf numFmtId="178" fontId="12" fillId="0" borderId="6" xfId="0" applyNumberFormat="1" applyFont="1" applyBorder="1" applyAlignment="1">
      <alignment horizontal="right" vertical="center" wrapText="1"/>
    </xf>
    <xf numFmtId="178" fontId="12" fillId="0" borderId="7" xfId="0" applyNumberFormat="1" applyFont="1" applyBorder="1" applyAlignment="1">
      <alignment horizontal="right" vertical="center" wrapText="1"/>
    </xf>
    <xf numFmtId="178" fontId="12" fillId="0" borderId="0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178" fontId="14" fillId="0" borderId="8" xfId="0" applyNumberFormat="1" applyFont="1" applyBorder="1" applyAlignment="1">
      <alignment horizontal="right" vertical="center" wrapText="1"/>
    </xf>
    <xf numFmtId="178" fontId="14" fillId="0" borderId="9" xfId="0" applyNumberFormat="1" applyFont="1" applyBorder="1" applyAlignment="1">
      <alignment horizontal="right" vertical="center" wrapText="1"/>
    </xf>
    <xf numFmtId="178" fontId="14" fillId="0" borderId="1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178" fontId="12" fillId="0" borderId="11" xfId="0" applyNumberFormat="1" applyFont="1" applyBorder="1" applyAlignment="1">
      <alignment horizontal="right" vertical="center" wrapText="1"/>
    </xf>
    <xf numFmtId="178" fontId="12" fillId="0" borderId="12" xfId="0" applyNumberFormat="1" applyFont="1" applyBorder="1" applyAlignment="1">
      <alignment horizontal="right" vertical="center" wrapText="1"/>
    </xf>
    <xf numFmtId="178" fontId="12" fillId="0" borderId="3" xfId="0" applyNumberFormat="1" applyFont="1" applyBorder="1" applyAlignment="1">
      <alignment horizontal="right" vertical="center" wrapText="1"/>
    </xf>
    <xf numFmtId="178" fontId="7" fillId="0" borderId="0" xfId="0" applyNumberFormat="1" applyFont="1"/>
    <xf numFmtId="178" fontId="7" fillId="0" borderId="0" xfId="0" applyNumberFormat="1" applyFont="1" applyBorder="1"/>
    <xf numFmtId="177" fontId="7" fillId="0" borderId="0" xfId="21" applyFont="1"/>
    <xf numFmtId="177" fontId="7" fillId="0" borderId="0" xfId="0" applyNumberFormat="1" applyFont="1"/>
    <xf numFmtId="179" fontId="10" fillId="0" borderId="0" xfId="0" applyNumberFormat="1" applyFont="1" applyFill="1" applyBorder="1"/>
    <xf numFmtId="0" fontId="7" fillId="0" borderId="0" xfId="0" applyFont="1" applyFill="1" applyBorder="1"/>
    <xf numFmtId="1" fontId="16" fillId="2" borderId="13" xfId="0" applyNumberFormat="1" applyFont="1" applyFill="1" applyBorder="1" applyAlignment="1">
      <alignment horizontal="center" vertical="center" wrapText="1"/>
    </xf>
    <xf numFmtId="1" fontId="16" fillId="2" borderId="14" xfId="0" applyNumberFormat="1" applyFont="1" applyFill="1" applyBorder="1" applyAlignment="1">
      <alignment horizontal="center" vertical="center" wrapText="1"/>
    </xf>
    <xf numFmtId="178" fontId="7" fillId="0" borderId="0" xfId="15" applyNumberFormat="1" applyFont="1" applyProtection="1">
      <protection locked="0"/>
    </xf>
    <xf numFmtId="178" fontId="17" fillId="0" borderId="0" xfId="15" applyNumberFormat="1" applyFont="1" applyFill="1" applyBorder="1" applyAlignment="1" applyProtection="1">
      <alignment horizontal="center"/>
      <protection locked="0"/>
    </xf>
    <xf numFmtId="178" fontId="7" fillId="0" borderId="0" xfId="15" applyNumberFormat="1" applyFont="1" applyBorder="1" applyProtection="1">
      <protection locked="0"/>
    </xf>
    <xf numFmtId="178" fontId="17" fillId="0" borderId="0" xfId="15" applyNumberFormat="1" applyFont="1" applyBorder="1" applyAlignment="1" applyProtection="1">
      <alignment horizontal="centerContinuous"/>
      <protection locked="0"/>
    </xf>
    <xf numFmtId="178" fontId="7" fillId="0" borderId="0" xfId="15" applyNumberFormat="1" applyFont="1" applyAlignment="1" applyProtection="1">
      <alignment horizontal="right"/>
      <protection locked="0"/>
    </xf>
    <xf numFmtId="178" fontId="18" fillId="0" borderId="0" xfId="15" applyNumberFormat="1" applyFont="1" applyAlignment="1" applyProtection="1">
      <alignment horizontal="center" vertical="center"/>
      <protection locked="0"/>
    </xf>
    <xf numFmtId="178" fontId="11" fillId="3" borderId="0" xfId="15" applyNumberFormat="1" applyFont="1" applyFill="1" applyBorder="1" applyProtection="1">
      <protection locked="0"/>
    </xf>
    <xf numFmtId="178" fontId="19" fillId="0" borderId="4" xfId="15" applyNumberFormat="1" applyFont="1" applyBorder="1" applyProtection="1">
      <protection locked="0"/>
    </xf>
    <xf numFmtId="178" fontId="19" fillId="0" borderId="0" xfId="15" applyNumberFormat="1" applyFont="1" applyProtection="1">
      <protection locked="0"/>
    </xf>
    <xf numFmtId="178" fontId="11" fillId="0" borderId="0" xfId="15" applyNumberFormat="1" applyFont="1" applyBorder="1" applyProtection="1">
      <protection locked="0"/>
    </xf>
    <xf numFmtId="178" fontId="11" fillId="0" borderId="0" xfId="15" applyNumberFormat="1" applyFont="1" applyProtection="1">
      <protection locked="0"/>
    </xf>
    <xf numFmtId="178" fontId="10" fillId="0" borderId="0" xfId="15" applyNumberFormat="1" applyFont="1" applyProtection="1">
      <protection locked="0"/>
    </xf>
    <xf numFmtId="0" fontId="19" fillId="0" borderId="0" xfId="0" applyFont="1" applyBorder="1" applyAlignment="1"/>
    <xf numFmtId="178" fontId="19" fillId="0" borderId="0" xfId="0" applyNumberFormat="1" applyFont="1" applyBorder="1"/>
    <xf numFmtId="178" fontId="11" fillId="0" borderId="0" xfId="0" applyNumberFormat="1" applyFont="1" applyBorder="1"/>
    <xf numFmtId="0" fontId="10" fillId="0" borderId="0" xfId="0" applyFont="1" applyBorder="1"/>
    <xf numFmtId="178" fontId="10" fillId="0" borderId="0" xfId="0" applyNumberFormat="1" applyFont="1" applyBorder="1"/>
    <xf numFmtId="178" fontId="10" fillId="0" borderId="0" xfId="15" applyNumberFormat="1" applyFont="1" applyBorder="1" applyProtection="1">
      <protection locked="0"/>
    </xf>
    <xf numFmtId="178" fontId="7" fillId="0" borderId="0" xfId="0" applyNumberFormat="1" applyFont="1" applyProtection="1">
      <protection locked="0"/>
    </xf>
    <xf numFmtId="178" fontId="7" fillId="0" borderId="5" xfId="15" applyNumberFormat="1" applyFont="1" applyBorder="1" applyProtection="1">
      <protection locked="0"/>
    </xf>
    <xf numFmtId="178" fontId="12" fillId="0" borderId="0" xfId="15" applyNumberFormat="1" applyFont="1" applyAlignment="1" applyProtection="1">
      <alignment vertical="center"/>
      <protection locked="0"/>
    </xf>
    <xf numFmtId="178" fontId="19" fillId="0" borderId="0" xfId="0" applyNumberFormat="1" applyFont="1" applyProtection="1">
      <protection locked="0"/>
    </xf>
    <xf numFmtId="178" fontId="16" fillId="2" borderId="9" xfId="15" applyNumberFormat="1" applyFont="1" applyFill="1" applyBorder="1" applyAlignment="1" applyProtection="1">
      <alignment horizontal="center" vertical="center"/>
      <protection locked="0"/>
    </xf>
    <xf numFmtId="178" fontId="16" fillId="2" borderId="10" xfId="15" applyNumberFormat="1" applyFont="1" applyFill="1" applyBorder="1" applyAlignment="1" applyProtection="1">
      <alignment horizontal="center" vertical="center"/>
      <protection locked="0"/>
    </xf>
    <xf numFmtId="178" fontId="20" fillId="0" borderId="0" xfId="15" applyNumberFormat="1" applyFont="1" applyFill="1" applyBorder="1" applyAlignment="1" applyProtection="1">
      <alignment horizontal="center"/>
      <protection locked="0"/>
    </xf>
    <xf numFmtId="178" fontId="21" fillId="0" borderId="0" xfId="15" applyNumberFormat="1" applyFont="1" applyProtection="1">
      <protection locked="0"/>
    </xf>
    <xf numFmtId="178" fontId="21" fillId="0" borderId="0" xfId="15" applyNumberFormat="1" applyFont="1" applyBorder="1" applyProtection="1">
      <protection locked="0"/>
    </xf>
    <xf numFmtId="178" fontId="22" fillId="0" borderId="0" xfId="15" applyNumberFormat="1" applyFont="1" applyAlignment="1" applyProtection="1">
      <alignment horizontal="center" vertical="center"/>
      <protection locked="0"/>
    </xf>
    <xf numFmtId="178" fontId="23" fillId="0" borderId="0" xfId="15" applyNumberFormat="1" applyFont="1" applyProtection="1">
      <protection locked="0"/>
    </xf>
    <xf numFmtId="178" fontId="24" fillId="0" borderId="0" xfId="15" applyNumberFormat="1" applyFont="1" applyProtection="1">
      <protection locked="0"/>
    </xf>
    <xf numFmtId="178" fontId="25" fillId="0" borderId="0" xfId="15" applyNumberFormat="1" applyFont="1" applyProtection="1">
      <protection locked="0"/>
    </xf>
    <xf numFmtId="178" fontId="21" fillId="0" borderId="0" xfId="0" applyNumberFormat="1" applyFont="1" applyProtection="1">
      <protection locked="0"/>
    </xf>
    <xf numFmtId="178" fontId="26" fillId="0" borderId="0" xfId="15" applyNumberFormat="1" applyFont="1" applyAlignment="1" applyProtection="1">
      <alignment vertical="center"/>
      <protection locked="0"/>
    </xf>
    <xf numFmtId="178" fontId="23" fillId="0" borderId="0" xfId="0" applyNumberFormat="1" applyFont="1" applyProtection="1">
      <protection locked="0"/>
    </xf>
    <xf numFmtId="1" fontId="16" fillId="2" borderId="15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178" fontId="11" fillId="0" borderId="0" xfId="0" applyNumberFormat="1" applyFont="1"/>
    <xf numFmtId="178" fontId="10" fillId="0" borderId="0" xfId="0" quotePrefix="1" applyNumberFormat="1" applyFont="1" applyBorder="1"/>
    <xf numFmtId="0" fontId="7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 wrapText="1"/>
    </xf>
    <xf numFmtId="3" fontId="16" fillId="2" borderId="16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2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78" fontId="8" fillId="0" borderId="0" xfId="15" applyNumberFormat="1" applyFont="1" applyBorder="1" applyAlignment="1" applyProtection="1">
      <alignment horizontal="center"/>
      <protection locked="0"/>
    </xf>
    <xf numFmtId="1" fontId="16" fillId="2" borderId="8" xfId="15" applyNumberFormat="1" applyFont="1" applyFill="1" applyBorder="1" applyAlignment="1" applyProtection="1">
      <alignment horizontal="center" vertical="center"/>
      <protection locked="0"/>
    </xf>
    <xf numFmtId="1" fontId="16" fillId="2" borderId="10" xfId="15" applyNumberFormat="1" applyFont="1" applyFill="1" applyBorder="1" applyAlignment="1" applyProtection="1">
      <alignment horizontal="center" vertical="center"/>
      <protection locked="0"/>
    </xf>
    <xf numFmtId="178" fontId="16" fillId="2" borderId="4" xfId="15" applyNumberFormat="1" applyFont="1" applyFill="1" applyBorder="1" applyAlignment="1" applyProtection="1">
      <alignment horizontal="center" vertical="center" wrapText="1"/>
      <protection locked="0"/>
    </xf>
    <xf numFmtId="178" fontId="16" fillId="2" borderId="18" xfId="15" applyNumberFormat="1" applyFont="1" applyFill="1" applyBorder="1" applyAlignment="1" applyProtection="1">
      <alignment horizontal="center" vertical="center" wrapText="1"/>
      <protection locked="0"/>
    </xf>
    <xf numFmtId="178" fontId="16" fillId="2" borderId="5" xfId="15" applyNumberFormat="1" applyFont="1" applyFill="1" applyBorder="1" applyAlignment="1" applyProtection="1">
      <alignment horizontal="center" vertical="center" wrapText="1"/>
      <protection locked="0"/>
    </xf>
    <xf numFmtId="178" fontId="16" fillId="2" borderId="16" xfId="15" applyNumberFormat="1" applyFont="1" applyFill="1" applyBorder="1" applyAlignment="1" applyProtection="1">
      <alignment horizontal="center" vertical="center" wrapText="1"/>
      <protection locked="0"/>
    </xf>
  </cellXfs>
  <cellStyles count="22">
    <cellStyle name="Cabe‡alho 1" xfId="1"/>
    <cellStyle name="Cabe‡alho 2" xfId="2"/>
    <cellStyle name="Comma [0]_Auxiliar" xfId="3"/>
    <cellStyle name="Comma_Agenda" xfId="4"/>
    <cellStyle name="Currency [0]_Auxiliar" xfId="5"/>
    <cellStyle name="Currency_Auxiliar" xfId="6"/>
    <cellStyle name="Data" xfId="7"/>
    <cellStyle name="Fixo" xfId="8"/>
    <cellStyle name="Moeda0" xfId="9"/>
    <cellStyle name="Normal" xfId="0" builtinId="0"/>
    <cellStyle name="Percent_Agenda" xfId="10"/>
    <cellStyle name="Percentual" xfId="11"/>
    <cellStyle name="Ponto" xfId="12"/>
    <cellStyle name="Sep. milhar [2]" xfId="13"/>
    <cellStyle name="Separador de m" xfId="14"/>
    <cellStyle name="Separador de milhares_NFGC_ASTEC" xfId="15"/>
    <cellStyle name="Titulo1" xfId="16"/>
    <cellStyle name="Titulo2" xfId="17"/>
    <cellStyle name="Total" xfId="18" builtinId="25" customBuiltin="1"/>
    <cellStyle name="V¡rgula" xfId="19"/>
    <cellStyle name="V¡rgula0" xfId="20"/>
    <cellStyle name="Vírgula" xfId="2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nabesc/CONFIG~1/Temp/Classifica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/PL%202005/Limites/Anexo%20V/Posi&#231;&#227;o%20jan05/Classifica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ROD\ASTEC\Assuntos\Decreto%20de%20Programa&#231;&#227;o\2003\Decreto%204.591%20de%2010_02_03\OR&#199;%20X%20FINAN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ROD\ASTEC\Excel\vinculo\vincu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2004"/>
      <sheetName val="Tipo-ação"/>
      <sheetName val="Órgão-Poder"/>
      <sheetName val="Exec2004"/>
    </sheetNames>
    <sheetDataSet>
      <sheetData sheetId="0"/>
      <sheetData sheetId="1"/>
      <sheetData sheetId="2"/>
      <sheetData sheetId="3">
        <row r="7">
          <cell r="A7" t="str">
            <v xml:space="preserve">Item de Informação      Crédito Empenhado Liquidado </v>
          </cell>
        </row>
        <row r="8">
          <cell r="A8" t="str">
            <v xml:space="preserve">Tipo de Valor                           Saldo Atual </v>
          </cell>
        </row>
        <row r="12">
          <cell r="G12" t="str">
            <v xml:space="preserve">DEZEMBRO </v>
          </cell>
        </row>
        <row r="13">
          <cell r="C13" t="str">
            <v>01101 0396</v>
          </cell>
          <cell r="G13">
            <v>477114666</v>
          </cell>
        </row>
        <row r="14">
          <cell r="C14" t="str">
            <v>01101 0397</v>
          </cell>
          <cell r="G14">
            <v>58018068</v>
          </cell>
        </row>
        <row r="15">
          <cell r="C15" t="str">
            <v>01101 4061</v>
          </cell>
          <cell r="G15">
            <v>1229947007</v>
          </cell>
        </row>
        <row r="16">
          <cell r="C16" t="str">
            <v>02101 0396</v>
          </cell>
          <cell r="G16">
            <v>517493877</v>
          </cell>
        </row>
        <row r="17">
          <cell r="C17" t="str">
            <v>02101 0397</v>
          </cell>
          <cell r="G17">
            <v>14700000</v>
          </cell>
        </row>
        <row r="18">
          <cell r="C18" t="str">
            <v>02101 4061</v>
          </cell>
          <cell r="G18">
            <v>989536277</v>
          </cell>
        </row>
        <row r="19">
          <cell r="C19" t="str">
            <v>02103 0396</v>
          </cell>
          <cell r="G19">
            <v>32495611</v>
          </cell>
        </row>
        <row r="20">
          <cell r="C20" t="str">
            <v>02103 4061</v>
          </cell>
          <cell r="G20">
            <v>113234168</v>
          </cell>
        </row>
        <row r="21">
          <cell r="C21" t="str">
            <v>03101 0396</v>
          </cell>
          <cell r="G21">
            <v>242132024</v>
          </cell>
        </row>
        <row r="22">
          <cell r="C22" t="str">
            <v>03101 4018</v>
          </cell>
          <cell r="G22">
            <v>311563775</v>
          </cell>
        </row>
        <row r="23">
          <cell r="C23" t="str">
            <v>10101 0396</v>
          </cell>
          <cell r="G23">
            <v>64633087</v>
          </cell>
        </row>
        <row r="24">
          <cell r="C24" t="str">
            <v>10101 6359</v>
          </cell>
          <cell r="G24">
            <v>81124566</v>
          </cell>
        </row>
        <row r="25">
          <cell r="C25" t="str">
            <v>11101 0005</v>
          </cell>
          <cell r="G25">
            <v>2513279</v>
          </cell>
        </row>
        <row r="26">
          <cell r="C26" t="str">
            <v>11101 0396</v>
          </cell>
          <cell r="G26">
            <v>115704985</v>
          </cell>
        </row>
        <row r="27">
          <cell r="C27" t="str">
            <v>11101 0625</v>
          </cell>
          <cell r="G27">
            <v>500000</v>
          </cell>
        </row>
        <row r="28">
          <cell r="C28" t="str">
            <v>11101 4236</v>
          </cell>
          <cell r="G28">
            <v>253401239</v>
          </cell>
        </row>
        <row r="29">
          <cell r="C29" t="str">
            <v>12101 0396</v>
          </cell>
          <cell r="G29">
            <v>308165808</v>
          </cell>
        </row>
        <row r="30">
          <cell r="C30" t="str">
            <v>12101 4257</v>
          </cell>
          <cell r="G30">
            <v>1487080126</v>
          </cell>
        </row>
        <row r="31">
          <cell r="C31" t="str">
            <v>12102 0005</v>
          </cell>
          <cell r="G31">
            <v>147709217</v>
          </cell>
        </row>
        <row r="32">
          <cell r="C32" t="str">
            <v>12102 0396</v>
          </cell>
          <cell r="G32">
            <v>11760822</v>
          </cell>
        </row>
        <row r="33">
          <cell r="C33" t="str">
            <v>12102 0625</v>
          </cell>
          <cell r="G33">
            <v>82229739</v>
          </cell>
        </row>
        <row r="34">
          <cell r="C34" t="str">
            <v>12102 4257</v>
          </cell>
          <cell r="G34">
            <v>117203001</v>
          </cell>
        </row>
        <row r="35">
          <cell r="C35" t="str">
            <v>12103 0005</v>
          </cell>
          <cell r="G35">
            <v>68134877</v>
          </cell>
        </row>
        <row r="36">
          <cell r="C36" t="str">
            <v>12103 0396</v>
          </cell>
          <cell r="G36">
            <v>15793000</v>
          </cell>
        </row>
        <row r="37">
          <cell r="C37" t="str">
            <v>12103 0625</v>
          </cell>
          <cell r="G37">
            <v>38432875</v>
          </cell>
        </row>
        <row r="38">
          <cell r="C38" t="str">
            <v>12103 4257</v>
          </cell>
          <cell r="G38">
            <v>105901000</v>
          </cell>
        </row>
        <row r="39">
          <cell r="C39" t="str">
            <v>12104 0005</v>
          </cell>
          <cell r="G39">
            <v>14837027</v>
          </cell>
        </row>
        <row r="40">
          <cell r="C40" t="str">
            <v>12104 0396</v>
          </cell>
          <cell r="G40">
            <v>21132714</v>
          </cell>
        </row>
        <row r="41">
          <cell r="C41" t="str">
            <v>12104 0625</v>
          </cell>
          <cell r="G41">
            <v>21704200</v>
          </cell>
        </row>
        <row r="42">
          <cell r="C42" t="str">
            <v>12104 4257</v>
          </cell>
          <cell r="G42">
            <v>158837835</v>
          </cell>
        </row>
        <row r="43">
          <cell r="C43" t="str">
            <v>12105 0005</v>
          </cell>
          <cell r="G43">
            <v>60527275</v>
          </cell>
        </row>
        <row r="44">
          <cell r="C44" t="str">
            <v>12105 0396</v>
          </cell>
          <cell r="G44">
            <v>16880583</v>
          </cell>
        </row>
        <row r="45">
          <cell r="C45" t="str">
            <v>12105 0625</v>
          </cell>
          <cell r="G45">
            <v>104147542</v>
          </cell>
        </row>
        <row r="46">
          <cell r="C46" t="str">
            <v>12105 4257</v>
          </cell>
          <cell r="G46">
            <v>102640998</v>
          </cell>
        </row>
        <row r="47">
          <cell r="C47" t="str">
            <v>12106 0005</v>
          </cell>
          <cell r="G47">
            <v>32348113</v>
          </cell>
        </row>
        <row r="48">
          <cell r="C48" t="str">
            <v>12106 0396</v>
          </cell>
          <cell r="G48">
            <v>6489999</v>
          </cell>
        </row>
        <row r="49">
          <cell r="C49" t="str">
            <v>12106 0625</v>
          </cell>
          <cell r="G49">
            <v>45361311</v>
          </cell>
        </row>
        <row r="50">
          <cell r="C50" t="str">
            <v>12106 4257</v>
          </cell>
          <cell r="G50">
            <v>75608000</v>
          </cell>
        </row>
        <row r="51">
          <cell r="C51" t="str">
            <v>13101 0396</v>
          </cell>
          <cell r="G51">
            <v>90650354</v>
          </cell>
        </row>
        <row r="52">
          <cell r="C52" t="str">
            <v>13101 4225</v>
          </cell>
          <cell r="G52">
            <v>72418115</v>
          </cell>
        </row>
        <row r="53">
          <cell r="C53" t="str">
            <v>14101 0396</v>
          </cell>
          <cell r="G53">
            <v>22026508</v>
          </cell>
        </row>
        <row r="54">
          <cell r="C54" t="str">
            <v>14101 2272</v>
          </cell>
          <cell r="G54">
            <v>47339409</v>
          </cell>
        </row>
        <row r="55">
          <cell r="C55" t="str">
            <v>14101 4269</v>
          </cell>
          <cell r="G55">
            <v>99986860</v>
          </cell>
        </row>
        <row r="56">
          <cell r="C56" t="str">
            <v>14102 0396</v>
          </cell>
          <cell r="G56">
            <v>1243669</v>
          </cell>
        </row>
        <row r="57">
          <cell r="C57" t="str">
            <v>14102 2272</v>
          </cell>
          <cell r="G57">
            <v>9516860</v>
          </cell>
        </row>
        <row r="58">
          <cell r="C58" t="str">
            <v>14103 0396</v>
          </cell>
          <cell r="G58">
            <v>3607958</v>
          </cell>
        </row>
        <row r="59">
          <cell r="C59" t="str">
            <v>14103 2272</v>
          </cell>
          <cell r="G59">
            <v>21220876</v>
          </cell>
        </row>
        <row r="60">
          <cell r="C60" t="str">
            <v>14104 0396</v>
          </cell>
          <cell r="G60">
            <v>5358814</v>
          </cell>
        </row>
        <row r="61">
          <cell r="C61" t="str">
            <v>14104 2272</v>
          </cell>
          <cell r="G61">
            <v>27152079</v>
          </cell>
        </row>
        <row r="62">
          <cell r="C62" t="str">
            <v>14105 0396</v>
          </cell>
          <cell r="G62">
            <v>22752156</v>
          </cell>
        </row>
        <row r="63">
          <cell r="C63" t="str">
            <v>14105 2272</v>
          </cell>
          <cell r="G63">
            <v>55638751</v>
          </cell>
        </row>
        <row r="64">
          <cell r="C64" t="str">
            <v>14106 0396</v>
          </cell>
          <cell r="G64">
            <v>17097601</v>
          </cell>
        </row>
        <row r="65">
          <cell r="C65" t="str">
            <v>14106 2272</v>
          </cell>
          <cell r="G65">
            <v>35456057</v>
          </cell>
        </row>
        <row r="66">
          <cell r="C66" t="str">
            <v>14107 0396</v>
          </cell>
          <cell r="G66">
            <v>9169005</v>
          </cell>
        </row>
        <row r="67">
          <cell r="C67" t="str">
            <v>14107 2272</v>
          </cell>
          <cell r="G67">
            <v>24179754</v>
          </cell>
        </row>
        <row r="68">
          <cell r="C68" t="str">
            <v>14108 0396</v>
          </cell>
          <cell r="G68">
            <v>7365399</v>
          </cell>
        </row>
        <row r="69">
          <cell r="C69" t="str">
            <v>14108 2272</v>
          </cell>
          <cell r="G69">
            <v>19480073</v>
          </cell>
        </row>
        <row r="70">
          <cell r="C70" t="str">
            <v>14109 0396</v>
          </cell>
          <cell r="G70">
            <v>8960479</v>
          </cell>
        </row>
        <row r="71">
          <cell r="C71" t="str">
            <v>14109 2272</v>
          </cell>
          <cell r="G71">
            <v>28354522</v>
          </cell>
        </row>
        <row r="72">
          <cell r="C72" t="str">
            <v>14110 0396</v>
          </cell>
          <cell r="G72">
            <v>9138319</v>
          </cell>
        </row>
        <row r="73">
          <cell r="C73" t="str">
            <v>14110 2272</v>
          </cell>
          <cell r="G73">
            <v>30574299</v>
          </cell>
        </row>
        <row r="74">
          <cell r="C74" t="str">
            <v>14111 0396</v>
          </cell>
          <cell r="G74">
            <v>5306204</v>
          </cell>
        </row>
        <row r="75">
          <cell r="C75" t="str">
            <v>14111 2272</v>
          </cell>
          <cell r="G75">
            <v>22923301</v>
          </cell>
        </row>
        <row r="76">
          <cell r="C76" t="str">
            <v>14112 0396</v>
          </cell>
          <cell r="G76">
            <v>2517232</v>
          </cell>
        </row>
        <row r="77">
          <cell r="C77" t="str">
            <v>14112 2272</v>
          </cell>
          <cell r="G77">
            <v>22784415</v>
          </cell>
        </row>
        <row r="78">
          <cell r="C78" t="str">
            <v>14113 0396</v>
          </cell>
          <cell r="G78">
            <v>35220712</v>
          </cell>
        </row>
        <row r="79">
          <cell r="C79" t="str">
            <v>14113 2272</v>
          </cell>
          <cell r="G79">
            <v>92770254</v>
          </cell>
        </row>
        <row r="80">
          <cell r="C80" t="str">
            <v>14114 0396</v>
          </cell>
          <cell r="G80">
            <v>10173671</v>
          </cell>
        </row>
        <row r="81">
          <cell r="C81" t="str">
            <v>14114 2272</v>
          </cell>
          <cell r="G81">
            <v>29509529</v>
          </cell>
        </row>
        <row r="82">
          <cell r="C82" t="str">
            <v>14115 0396</v>
          </cell>
          <cell r="G82">
            <v>6713901</v>
          </cell>
        </row>
        <row r="83">
          <cell r="C83" t="str">
            <v>14115 2272</v>
          </cell>
          <cell r="G83">
            <v>29403256</v>
          </cell>
        </row>
        <row r="84">
          <cell r="C84" t="str">
            <v>14116 0396</v>
          </cell>
          <cell r="G84">
            <v>17173853</v>
          </cell>
        </row>
        <row r="85">
          <cell r="C85" t="str">
            <v>14116 2272</v>
          </cell>
          <cell r="G85">
            <v>51743406</v>
          </cell>
        </row>
        <row r="86">
          <cell r="C86" t="str">
            <v>14117 0396</v>
          </cell>
          <cell r="G86">
            <v>18678201</v>
          </cell>
        </row>
        <row r="87">
          <cell r="C87" t="str">
            <v>14117 2272</v>
          </cell>
          <cell r="G87">
            <v>46416666</v>
          </cell>
        </row>
        <row r="88">
          <cell r="C88" t="str">
            <v>14118 0396</v>
          </cell>
          <cell r="G88">
            <v>9340997</v>
          </cell>
        </row>
        <row r="89">
          <cell r="C89" t="str">
            <v>14118 2272</v>
          </cell>
          <cell r="G89">
            <v>29947899</v>
          </cell>
        </row>
        <row r="90">
          <cell r="C90" t="str">
            <v>14119 0396</v>
          </cell>
          <cell r="G90">
            <v>84807963</v>
          </cell>
        </row>
        <row r="91">
          <cell r="C91" t="str">
            <v>14119 2272</v>
          </cell>
          <cell r="G91">
            <v>72702776</v>
          </cell>
        </row>
        <row r="92">
          <cell r="C92" t="str">
            <v>14120 0396</v>
          </cell>
          <cell r="G92">
            <v>10789775</v>
          </cell>
        </row>
        <row r="93">
          <cell r="C93" t="str">
            <v>14120 2272</v>
          </cell>
          <cell r="G93">
            <v>25282107</v>
          </cell>
        </row>
        <row r="94">
          <cell r="C94" t="str">
            <v>14121 0396</v>
          </cell>
          <cell r="G94">
            <v>19607616</v>
          </cell>
        </row>
        <row r="95">
          <cell r="C95" t="str">
            <v>14121 2272</v>
          </cell>
          <cell r="G95">
            <v>50218621</v>
          </cell>
        </row>
        <row r="96">
          <cell r="C96" t="str">
            <v>14122 0396</v>
          </cell>
          <cell r="G96">
            <v>691491</v>
          </cell>
        </row>
        <row r="97">
          <cell r="C97" t="str">
            <v>14122 2272</v>
          </cell>
          <cell r="G97">
            <v>16442976</v>
          </cell>
        </row>
        <row r="98">
          <cell r="C98" t="str">
            <v>14123 0396</v>
          </cell>
          <cell r="G98">
            <v>16440000</v>
          </cell>
        </row>
        <row r="99">
          <cell r="C99" t="str">
            <v>14123 2272</v>
          </cell>
          <cell r="G99">
            <v>33168688</v>
          </cell>
        </row>
        <row r="100">
          <cell r="C100" t="str">
            <v>14124 0396</v>
          </cell>
          <cell r="G100">
            <v>60997079</v>
          </cell>
        </row>
        <row r="101">
          <cell r="C101" t="str">
            <v>14124 2272</v>
          </cell>
          <cell r="G101">
            <v>116149117</v>
          </cell>
        </row>
        <row r="102">
          <cell r="C102" t="str">
            <v>14125 0396</v>
          </cell>
          <cell r="G102">
            <v>5564627</v>
          </cell>
        </row>
        <row r="103">
          <cell r="C103" t="str">
            <v>14125 2272</v>
          </cell>
          <cell r="G103">
            <v>20232835</v>
          </cell>
        </row>
        <row r="104">
          <cell r="C104" t="str">
            <v>14126 0396</v>
          </cell>
          <cell r="G104">
            <v>1379631</v>
          </cell>
        </row>
        <row r="105">
          <cell r="C105" t="str">
            <v>14126 2272</v>
          </cell>
          <cell r="G105">
            <v>22289459</v>
          </cell>
        </row>
        <row r="106">
          <cell r="C106" t="str">
            <v>14127 0396</v>
          </cell>
          <cell r="G106">
            <v>144550</v>
          </cell>
        </row>
        <row r="107">
          <cell r="C107" t="str">
            <v>14127 2272</v>
          </cell>
          <cell r="G107">
            <v>11691403</v>
          </cell>
        </row>
        <row r="108">
          <cell r="C108" t="str">
            <v>14128 0396</v>
          </cell>
          <cell r="G108">
            <v>580346</v>
          </cell>
        </row>
        <row r="109">
          <cell r="C109" t="str">
            <v>14128 2272</v>
          </cell>
          <cell r="G109">
            <v>12579671</v>
          </cell>
        </row>
        <row r="110">
          <cell r="C110" t="str">
            <v>15101 0396</v>
          </cell>
          <cell r="G110">
            <v>78804100</v>
          </cell>
        </row>
        <row r="111">
          <cell r="C111" t="str">
            <v>15101 4256</v>
          </cell>
          <cell r="G111">
            <v>187015894</v>
          </cell>
        </row>
        <row r="112">
          <cell r="C112" t="str">
            <v>15102 0005</v>
          </cell>
          <cell r="G112">
            <v>7283538</v>
          </cell>
        </row>
        <row r="113">
          <cell r="C113" t="str">
            <v>15102 0396</v>
          </cell>
          <cell r="G113">
            <v>242835746</v>
          </cell>
        </row>
        <row r="114">
          <cell r="C114" t="str">
            <v>15102 0625</v>
          </cell>
          <cell r="G114">
            <v>3523420</v>
          </cell>
        </row>
        <row r="115">
          <cell r="C115" t="str">
            <v>15102 4256</v>
          </cell>
          <cell r="G115">
            <v>385580877</v>
          </cell>
        </row>
        <row r="116">
          <cell r="C116" t="str">
            <v>15103 0005</v>
          </cell>
          <cell r="G116">
            <v>11616837</v>
          </cell>
        </row>
        <row r="117">
          <cell r="C117" t="str">
            <v>15103 0396</v>
          </cell>
          <cell r="G117">
            <v>244109892</v>
          </cell>
        </row>
        <row r="118">
          <cell r="C118" t="str">
            <v>15103 0625</v>
          </cell>
          <cell r="G118">
            <v>300167</v>
          </cell>
        </row>
        <row r="119">
          <cell r="C119" t="str">
            <v>15103 4256</v>
          </cell>
          <cell r="G119">
            <v>354404139</v>
          </cell>
        </row>
        <row r="120">
          <cell r="C120" t="str">
            <v>15104 0005</v>
          </cell>
          <cell r="G120">
            <v>6861090</v>
          </cell>
        </row>
        <row r="121">
          <cell r="C121" t="str">
            <v>15104 0396</v>
          </cell>
          <cell r="G121">
            <v>201576288</v>
          </cell>
        </row>
        <row r="122">
          <cell r="C122" t="str">
            <v>15104 0625</v>
          </cell>
          <cell r="G122">
            <v>6184958</v>
          </cell>
        </row>
        <row r="123">
          <cell r="C123" t="str">
            <v>15104 4256</v>
          </cell>
          <cell r="G123">
            <v>411438308</v>
          </cell>
        </row>
        <row r="124">
          <cell r="C124" t="str">
            <v>15105 0005</v>
          </cell>
          <cell r="G124">
            <v>2779374</v>
          </cell>
        </row>
        <row r="125">
          <cell r="C125" t="str">
            <v>15105 0396</v>
          </cell>
          <cell r="G125">
            <v>183018306</v>
          </cell>
        </row>
        <row r="126">
          <cell r="C126" t="str">
            <v>15105 0625</v>
          </cell>
          <cell r="G126">
            <v>1520279</v>
          </cell>
        </row>
        <row r="127">
          <cell r="C127" t="str">
            <v>15105 4256</v>
          </cell>
          <cell r="G127">
            <v>255820573</v>
          </cell>
        </row>
        <row r="128">
          <cell r="C128" t="str">
            <v>15106 0005</v>
          </cell>
          <cell r="G128">
            <v>1283678</v>
          </cell>
        </row>
        <row r="129">
          <cell r="C129" t="str">
            <v>15106 0396</v>
          </cell>
          <cell r="G129">
            <v>108077619</v>
          </cell>
        </row>
        <row r="130">
          <cell r="C130" t="str">
            <v>15106 0625</v>
          </cell>
          <cell r="G130">
            <v>10291</v>
          </cell>
        </row>
        <row r="131">
          <cell r="C131" t="str">
            <v>15106 4256</v>
          </cell>
          <cell r="G131">
            <v>231427993</v>
          </cell>
        </row>
        <row r="132">
          <cell r="C132" t="str">
            <v>15107 0005</v>
          </cell>
          <cell r="G132">
            <v>2840061</v>
          </cell>
        </row>
        <row r="133">
          <cell r="C133" t="str">
            <v>15107 0396</v>
          </cell>
          <cell r="G133">
            <v>75868358</v>
          </cell>
        </row>
        <row r="134">
          <cell r="C134" t="str">
            <v>15107 0625</v>
          </cell>
          <cell r="G134">
            <v>19943917</v>
          </cell>
        </row>
        <row r="135">
          <cell r="C135" t="str">
            <v>15107 4256</v>
          </cell>
          <cell r="G135">
            <v>190226044</v>
          </cell>
        </row>
        <row r="136">
          <cell r="C136" t="str">
            <v>15108 0005</v>
          </cell>
          <cell r="G136">
            <v>11107000</v>
          </cell>
        </row>
        <row r="137">
          <cell r="C137" t="str">
            <v>15108 0396</v>
          </cell>
          <cell r="G137">
            <v>39863003</v>
          </cell>
        </row>
        <row r="138">
          <cell r="C138" t="str">
            <v>15108 0625</v>
          </cell>
          <cell r="G138">
            <v>189684</v>
          </cell>
        </row>
        <row r="139">
          <cell r="C139" t="str">
            <v>15108 4256</v>
          </cell>
          <cell r="G139">
            <v>73006542</v>
          </cell>
        </row>
        <row r="140">
          <cell r="C140" t="str">
            <v>15109 0005</v>
          </cell>
          <cell r="G140">
            <v>17349314</v>
          </cell>
        </row>
        <row r="141">
          <cell r="C141" t="str">
            <v>15109 0396</v>
          </cell>
          <cell r="G141">
            <v>63031070</v>
          </cell>
        </row>
        <row r="142">
          <cell r="C142" t="str">
            <v>15109 0625</v>
          </cell>
          <cell r="G142">
            <v>603229</v>
          </cell>
        </row>
        <row r="143">
          <cell r="C143" t="str">
            <v>15109 4256</v>
          </cell>
          <cell r="G143">
            <v>116762406</v>
          </cell>
        </row>
        <row r="144">
          <cell r="C144" t="str">
            <v>15110 0005</v>
          </cell>
          <cell r="G144">
            <v>3334314</v>
          </cell>
        </row>
        <row r="145">
          <cell r="C145" t="str">
            <v>15110 0396</v>
          </cell>
          <cell r="G145">
            <v>55193418</v>
          </cell>
        </row>
        <row r="146">
          <cell r="C146" t="str">
            <v>15110 0625</v>
          </cell>
          <cell r="G146">
            <v>3237034</v>
          </cell>
        </row>
        <row r="147">
          <cell r="C147" t="str">
            <v>15110 4256</v>
          </cell>
          <cell r="G147">
            <v>185968557</v>
          </cell>
        </row>
        <row r="148">
          <cell r="C148" t="str">
            <v>15111 0005</v>
          </cell>
          <cell r="G148">
            <v>15679244</v>
          </cell>
        </row>
        <row r="149">
          <cell r="C149" t="str">
            <v>15111 0396</v>
          </cell>
          <cell r="G149">
            <v>41964696</v>
          </cell>
        </row>
        <row r="150">
          <cell r="C150" t="str">
            <v>15111 0625</v>
          </cell>
          <cell r="G150">
            <v>1888421</v>
          </cell>
        </row>
        <row r="151">
          <cell r="C151" t="str">
            <v>15111 4256</v>
          </cell>
          <cell r="G151">
            <v>146832486</v>
          </cell>
        </row>
        <row r="152">
          <cell r="C152" t="str">
            <v>15112 0005</v>
          </cell>
          <cell r="G152">
            <v>13238885</v>
          </cell>
        </row>
        <row r="153">
          <cell r="C153" t="str">
            <v>15112 0396</v>
          </cell>
          <cell r="G153">
            <v>32284325</v>
          </cell>
        </row>
        <row r="154">
          <cell r="C154" t="str">
            <v>15112 0625</v>
          </cell>
          <cell r="G154">
            <v>2328143</v>
          </cell>
        </row>
        <row r="155">
          <cell r="C155" t="str">
            <v>15112 4256</v>
          </cell>
          <cell r="G155">
            <v>128343842</v>
          </cell>
        </row>
        <row r="156">
          <cell r="C156" t="str">
            <v>15113 0005</v>
          </cell>
          <cell r="G156">
            <v>303691</v>
          </cell>
        </row>
        <row r="157">
          <cell r="C157" t="str">
            <v>15113 0396</v>
          </cell>
          <cell r="G157">
            <v>44883522</v>
          </cell>
        </row>
        <row r="158">
          <cell r="C158" t="str">
            <v>15113 0625</v>
          </cell>
          <cell r="G158">
            <v>2543951</v>
          </cell>
        </row>
        <row r="159">
          <cell r="C159" t="str">
            <v>15113 4256</v>
          </cell>
          <cell r="G159">
            <v>174419208</v>
          </cell>
        </row>
        <row r="160">
          <cell r="C160" t="str">
            <v>15114 0005</v>
          </cell>
          <cell r="G160">
            <v>8807353</v>
          </cell>
        </row>
        <row r="161">
          <cell r="C161" t="str">
            <v>15114 0396</v>
          </cell>
          <cell r="G161">
            <v>17504387</v>
          </cell>
        </row>
        <row r="162">
          <cell r="C162" t="str">
            <v>15114 0625</v>
          </cell>
          <cell r="G162">
            <v>4398280</v>
          </cell>
        </row>
        <row r="163">
          <cell r="C163" t="str">
            <v>15114 4256</v>
          </cell>
          <cell r="G163">
            <v>129267047</v>
          </cell>
        </row>
        <row r="164">
          <cell r="C164" t="str">
            <v>15115 0005</v>
          </cell>
          <cell r="G164">
            <v>3725727</v>
          </cell>
        </row>
        <row r="165">
          <cell r="C165" t="str">
            <v>15115 0396</v>
          </cell>
          <cell r="G165">
            <v>12335758</v>
          </cell>
        </row>
        <row r="166">
          <cell r="C166" t="str">
            <v>15115 0625</v>
          </cell>
          <cell r="G166">
            <v>177335</v>
          </cell>
        </row>
        <row r="167">
          <cell r="C167" t="str">
            <v>15115 4256</v>
          </cell>
          <cell r="G167">
            <v>89698707</v>
          </cell>
        </row>
        <row r="168">
          <cell r="C168" t="str">
            <v>15116 0005</v>
          </cell>
          <cell r="G168">
            <v>6876685</v>
          </cell>
        </row>
        <row r="169">
          <cell r="C169" t="str">
            <v>15116 0396</v>
          </cell>
          <cell r="G169">
            <v>90658071</v>
          </cell>
        </row>
        <row r="170">
          <cell r="C170" t="str">
            <v>15116 0625</v>
          </cell>
          <cell r="G170">
            <v>2664602</v>
          </cell>
        </row>
        <row r="171">
          <cell r="C171" t="str">
            <v>15116 4256</v>
          </cell>
          <cell r="G171">
            <v>331104580</v>
          </cell>
        </row>
        <row r="172">
          <cell r="C172" t="str">
            <v>15117 0005</v>
          </cell>
          <cell r="G172">
            <v>1414602</v>
          </cell>
        </row>
        <row r="173">
          <cell r="C173" t="str">
            <v>15117 0396</v>
          </cell>
          <cell r="G173">
            <v>6463931</v>
          </cell>
        </row>
        <row r="174">
          <cell r="C174" t="str">
            <v>15117 0625</v>
          </cell>
          <cell r="G174">
            <v>39641</v>
          </cell>
        </row>
        <row r="175">
          <cell r="C175" t="str">
            <v>15117 4256</v>
          </cell>
          <cell r="G175">
            <v>42942403</v>
          </cell>
        </row>
        <row r="176">
          <cell r="C176" t="str">
            <v>15118 0005</v>
          </cell>
          <cell r="G176">
            <v>657630</v>
          </cell>
        </row>
        <row r="177">
          <cell r="C177" t="str">
            <v>15118 0396</v>
          </cell>
          <cell r="G177">
            <v>8860180</v>
          </cell>
        </row>
        <row r="178">
          <cell r="C178" t="str">
            <v>15118 0625</v>
          </cell>
          <cell r="G178">
            <v>96848</v>
          </cell>
        </row>
        <row r="179">
          <cell r="C179" t="str">
            <v>15118 4256</v>
          </cell>
          <cell r="G179">
            <v>65033281</v>
          </cell>
        </row>
        <row r="180">
          <cell r="C180" t="str">
            <v>15119 0005</v>
          </cell>
          <cell r="G180">
            <v>411633</v>
          </cell>
        </row>
        <row r="181">
          <cell r="C181" t="str">
            <v>15119 0396</v>
          </cell>
          <cell r="G181">
            <v>11199940</v>
          </cell>
        </row>
        <row r="182">
          <cell r="C182" t="str">
            <v>15119 0625</v>
          </cell>
          <cell r="G182">
            <v>42534</v>
          </cell>
        </row>
        <row r="183">
          <cell r="C183" t="str">
            <v>15119 4256</v>
          </cell>
          <cell r="G183">
            <v>83220842</v>
          </cell>
        </row>
        <row r="184">
          <cell r="C184" t="str">
            <v>15120 0396</v>
          </cell>
          <cell r="G184">
            <v>6515529</v>
          </cell>
        </row>
        <row r="185">
          <cell r="C185" t="str">
            <v>15120 0625</v>
          </cell>
          <cell r="G185">
            <v>21301</v>
          </cell>
        </row>
        <row r="186">
          <cell r="C186" t="str">
            <v>15120 4256</v>
          </cell>
          <cell r="G186">
            <v>52853493</v>
          </cell>
        </row>
        <row r="187">
          <cell r="C187" t="str">
            <v>15121 0005</v>
          </cell>
          <cell r="G187">
            <v>57402803</v>
          </cell>
        </row>
        <row r="188">
          <cell r="C188" t="str">
            <v>15121 0396</v>
          </cell>
          <cell r="G188">
            <v>5775855</v>
          </cell>
        </row>
        <row r="189">
          <cell r="C189" t="str">
            <v>15121 0625</v>
          </cell>
          <cell r="G189">
            <v>123408</v>
          </cell>
        </row>
        <row r="190">
          <cell r="C190" t="str">
            <v>15121 4256</v>
          </cell>
          <cell r="G190">
            <v>53791238</v>
          </cell>
        </row>
        <row r="191">
          <cell r="C191" t="str">
            <v>15122 0005</v>
          </cell>
          <cell r="G191">
            <v>332712</v>
          </cell>
        </row>
        <row r="192">
          <cell r="C192" t="str">
            <v>15122 0396</v>
          </cell>
          <cell r="G192">
            <v>5323722</v>
          </cell>
        </row>
        <row r="193">
          <cell r="C193" t="str">
            <v>15122 0625</v>
          </cell>
          <cell r="G193">
            <v>741088</v>
          </cell>
        </row>
        <row r="194">
          <cell r="C194" t="str">
            <v>15122 4256</v>
          </cell>
          <cell r="G194">
            <v>64909971</v>
          </cell>
        </row>
        <row r="195">
          <cell r="C195" t="str">
            <v>15123 0005</v>
          </cell>
          <cell r="G195">
            <v>497859</v>
          </cell>
        </row>
        <row r="196">
          <cell r="C196" t="str">
            <v>15123 0396</v>
          </cell>
          <cell r="G196">
            <v>2247466</v>
          </cell>
        </row>
        <row r="197">
          <cell r="C197" t="str">
            <v>15123 0625</v>
          </cell>
          <cell r="G197">
            <v>1051397</v>
          </cell>
        </row>
        <row r="198">
          <cell r="C198" t="str">
            <v>15123 4256</v>
          </cell>
          <cell r="G198">
            <v>33146396</v>
          </cell>
        </row>
        <row r="199">
          <cell r="C199" t="str">
            <v>15124 0005</v>
          </cell>
          <cell r="G199">
            <v>101065</v>
          </cell>
        </row>
        <row r="200">
          <cell r="C200" t="str">
            <v>15124 0396</v>
          </cell>
          <cell r="G200">
            <v>5074383</v>
          </cell>
        </row>
        <row r="201">
          <cell r="C201" t="str">
            <v>15124 0625</v>
          </cell>
          <cell r="G201">
            <v>107710</v>
          </cell>
        </row>
        <row r="202">
          <cell r="C202" t="str">
            <v>15124 4256</v>
          </cell>
          <cell r="G202">
            <v>58514543</v>
          </cell>
        </row>
        <row r="203">
          <cell r="C203" t="str">
            <v>15125 0005</v>
          </cell>
          <cell r="G203">
            <v>773026</v>
          </cell>
        </row>
        <row r="204">
          <cell r="C204" t="str">
            <v>15125 0396</v>
          </cell>
          <cell r="G204">
            <v>5162899</v>
          </cell>
        </row>
        <row r="205">
          <cell r="C205" t="str">
            <v>15125 0625</v>
          </cell>
          <cell r="G205">
            <v>477972</v>
          </cell>
        </row>
        <row r="206">
          <cell r="C206" t="str">
            <v>15125 4256</v>
          </cell>
          <cell r="G206">
            <v>58507526</v>
          </cell>
        </row>
        <row r="207">
          <cell r="C207" t="str">
            <v>16101 0396</v>
          </cell>
          <cell r="G207">
            <v>169646661</v>
          </cell>
        </row>
        <row r="208">
          <cell r="C208" t="str">
            <v>16101 4234</v>
          </cell>
          <cell r="G208">
            <v>499702638</v>
          </cell>
        </row>
        <row r="209">
          <cell r="C209" t="str">
            <v>20101 2000</v>
          </cell>
          <cell r="G209">
            <v>58365180</v>
          </cell>
        </row>
        <row r="210">
          <cell r="C210" t="str">
            <v>20101 2867</v>
          </cell>
          <cell r="G210">
            <v>4668469</v>
          </cell>
        </row>
        <row r="211">
          <cell r="C211" t="str">
            <v>20102 0181</v>
          </cell>
          <cell r="G211">
            <v>22141</v>
          </cell>
        </row>
        <row r="212">
          <cell r="C212" t="str">
            <v>20102 2000</v>
          </cell>
          <cell r="G212">
            <v>2024492</v>
          </cell>
        </row>
        <row r="213">
          <cell r="C213" t="str">
            <v>20102 2867</v>
          </cell>
          <cell r="G213">
            <v>281887</v>
          </cell>
        </row>
        <row r="214">
          <cell r="C214" t="str">
            <v>20114 0181</v>
          </cell>
          <cell r="G214">
            <v>2651355</v>
          </cell>
        </row>
        <row r="215">
          <cell r="C215" t="str">
            <v>20114 2272</v>
          </cell>
          <cell r="G215">
            <v>277665277</v>
          </cell>
        </row>
        <row r="216">
          <cell r="C216" t="str">
            <v>20118 0181</v>
          </cell>
          <cell r="G216">
            <v>39389547</v>
          </cell>
        </row>
        <row r="217">
          <cell r="C217" t="str">
            <v>20118 2272</v>
          </cell>
          <cell r="G217">
            <v>75611888</v>
          </cell>
        </row>
        <row r="218">
          <cell r="C218" t="str">
            <v>20118 2867</v>
          </cell>
          <cell r="G218">
            <v>341706</v>
          </cell>
        </row>
        <row r="219">
          <cell r="C219" t="str">
            <v>20120 0181</v>
          </cell>
          <cell r="G219">
            <v>1782031</v>
          </cell>
        </row>
        <row r="220">
          <cell r="C220" t="str">
            <v>20120 2272</v>
          </cell>
          <cell r="G220">
            <v>10724408</v>
          </cell>
        </row>
        <row r="221">
          <cell r="C221" t="str">
            <v>20121 2000</v>
          </cell>
          <cell r="G221">
            <v>4338079</v>
          </cell>
        </row>
        <row r="222">
          <cell r="C222" t="str">
            <v>20122 2000</v>
          </cell>
          <cell r="G222">
            <v>2582020</v>
          </cell>
        </row>
        <row r="223">
          <cell r="G223">
            <v>0</v>
          </cell>
        </row>
        <row r="224">
          <cell r="C224" t="str">
            <v>20124 2272</v>
          </cell>
          <cell r="G224">
            <v>6741720</v>
          </cell>
        </row>
        <row r="225">
          <cell r="C225" t="str">
            <v>20125 0181</v>
          </cell>
          <cell r="G225">
            <v>1321261</v>
          </cell>
        </row>
        <row r="226">
          <cell r="C226" t="str">
            <v>20125 2000</v>
          </cell>
          <cell r="G226">
            <v>119771386</v>
          </cell>
        </row>
        <row r="227">
          <cell r="C227" t="str">
            <v>20126 2272</v>
          </cell>
          <cell r="G227">
            <v>2379666</v>
          </cell>
        </row>
        <row r="228">
          <cell r="C228" t="str">
            <v>20154 0181</v>
          </cell>
          <cell r="G228">
            <v>26832</v>
          </cell>
        </row>
        <row r="229">
          <cell r="C229" t="str">
            <v>20154 2272</v>
          </cell>
          <cell r="G229">
            <v>471364127</v>
          </cell>
        </row>
        <row r="230">
          <cell r="C230" t="str">
            <v>20204 2272</v>
          </cell>
          <cell r="G230">
            <v>1672539</v>
          </cell>
        </row>
        <row r="231">
          <cell r="G231">
            <v>0</v>
          </cell>
        </row>
        <row r="232">
          <cell r="C232" t="str">
            <v>20401 0022</v>
          </cell>
          <cell r="G232">
            <v>3864453</v>
          </cell>
        </row>
        <row r="233">
          <cell r="C233" t="str">
            <v>20401 0110</v>
          </cell>
          <cell r="G233">
            <v>8142132</v>
          </cell>
        </row>
        <row r="234">
          <cell r="C234" t="str">
            <v>20401 2272</v>
          </cell>
          <cell r="G234">
            <v>52983932</v>
          </cell>
        </row>
        <row r="235">
          <cell r="G235">
            <v>0</v>
          </cell>
        </row>
        <row r="236">
          <cell r="C236" t="str">
            <v>20927 0181</v>
          </cell>
          <cell r="G236">
            <v>107552793</v>
          </cell>
        </row>
        <row r="237">
          <cell r="C237" t="str">
            <v>20927 2805</v>
          </cell>
          <cell r="G237">
            <v>29062419</v>
          </cell>
        </row>
        <row r="238">
          <cell r="C238" t="str">
            <v>22101 0181</v>
          </cell>
          <cell r="G238">
            <v>590310221</v>
          </cell>
        </row>
        <row r="239">
          <cell r="C239" t="str">
            <v>22101 2000</v>
          </cell>
          <cell r="G239">
            <v>573996525</v>
          </cell>
        </row>
        <row r="240">
          <cell r="C240" t="str">
            <v>22202 0022</v>
          </cell>
          <cell r="G240">
            <v>55516834</v>
          </cell>
        </row>
        <row r="241">
          <cell r="C241" t="str">
            <v>22202 0110</v>
          </cell>
          <cell r="G241">
            <v>38328428</v>
          </cell>
        </row>
        <row r="242">
          <cell r="C242" t="str">
            <v>22202 2000</v>
          </cell>
          <cell r="G242">
            <v>552153755</v>
          </cell>
        </row>
        <row r="243">
          <cell r="C243" t="str">
            <v>22211 0022</v>
          </cell>
          <cell r="G243">
            <v>16501517</v>
          </cell>
        </row>
        <row r="244">
          <cell r="C244" t="str">
            <v>22211 0110</v>
          </cell>
          <cell r="G244">
            <v>16617326</v>
          </cell>
        </row>
        <row r="245">
          <cell r="C245" t="str">
            <v>22211 2272</v>
          </cell>
          <cell r="G245">
            <v>141602328</v>
          </cell>
        </row>
        <row r="246">
          <cell r="C246" t="str">
            <v>24101 0110</v>
          </cell>
          <cell r="G246">
            <v>12173</v>
          </cell>
        </row>
        <row r="247">
          <cell r="C247" t="str">
            <v>24101 0181</v>
          </cell>
          <cell r="G247">
            <v>76901395</v>
          </cell>
        </row>
        <row r="248">
          <cell r="C248" t="str">
            <v>24101 2000</v>
          </cell>
          <cell r="G248">
            <v>239455729</v>
          </cell>
        </row>
        <row r="249">
          <cell r="C249" t="str">
            <v>24201 0005</v>
          </cell>
          <cell r="G249">
            <v>784728</v>
          </cell>
        </row>
        <row r="250">
          <cell r="C250" t="str">
            <v>24201 0181</v>
          </cell>
          <cell r="G250">
            <v>27356677</v>
          </cell>
        </row>
        <row r="251">
          <cell r="C251" t="str">
            <v>24201 2000</v>
          </cell>
          <cell r="G251">
            <v>41445397</v>
          </cell>
        </row>
        <row r="252">
          <cell r="C252" t="str">
            <v>24204 0005</v>
          </cell>
          <cell r="G252">
            <v>4573718</v>
          </cell>
        </row>
        <row r="253">
          <cell r="C253" t="str">
            <v>24204 0181</v>
          </cell>
          <cell r="G253">
            <v>57985012</v>
          </cell>
        </row>
        <row r="254">
          <cell r="C254" t="str">
            <v>24204 2272</v>
          </cell>
          <cell r="G254">
            <v>179231433</v>
          </cell>
        </row>
        <row r="255">
          <cell r="C255" t="str">
            <v>24205 0181</v>
          </cell>
          <cell r="G255">
            <v>69445</v>
          </cell>
        </row>
        <row r="256">
          <cell r="C256" t="str">
            <v>24205 2272</v>
          </cell>
          <cell r="G256">
            <v>2352467</v>
          </cell>
        </row>
        <row r="257">
          <cell r="C257" t="str">
            <v>24206 0022</v>
          </cell>
          <cell r="G257">
            <v>4478731</v>
          </cell>
        </row>
        <row r="258">
          <cell r="C258" t="str">
            <v>24206 0110</v>
          </cell>
          <cell r="G258">
            <v>2979984</v>
          </cell>
        </row>
        <row r="259">
          <cell r="C259" t="str">
            <v>24206 2272</v>
          </cell>
          <cell r="G259">
            <v>54829623</v>
          </cell>
        </row>
        <row r="260">
          <cell r="C260" t="str">
            <v>24207 0022</v>
          </cell>
          <cell r="G260">
            <v>2373071</v>
          </cell>
        </row>
        <row r="261">
          <cell r="C261" t="str">
            <v>24207 0110</v>
          </cell>
          <cell r="G261">
            <v>1567568</v>
          </cell>
        </row>
        <row r="262">
          <cell r="C262" t="str">
            <v>24207 2272</v>
          </cell>
          <cell r="G262">
            <v>28580543</v>
          </cell>
        </row>
        <row r="263">
          <cell r="C263" t="str">
            <v>25101 0181</v>
          </cell>
          <cell r="G263">
            <v>3105346211</v>
          </cell>
        </row>
        <row r="264">
          <cell r="C264" t="str">
            <v>25101 2000</v>
          </cell>
          <cell r="G264">
            <v>401104114</v>
          </cell>
        </row>
        <row r="265">
          <cell r="C265" t="str">
            <v>25201 0005</v>
          </cell>
          <cell r="G265">
            <v>3304533</v>
          </cell>
        </row>
        <row r="266">
          <cell r="C266" t="str">
            <v>25201 0110</v>
          </cell>
          <cell r="G266">
            <v>26403291</v>
          </cell>
        </row>
        <row r="267">
          <cell r="C267" t="str">
            <v>25201 0181</v>
          </cell>
          <cell r="G267">
            <v>350165155</v>
          </cell>
        </row>
        <row r="268">
          <cell r="C268" t="str">
            <v>25201 2272</v>
          </cell>
          <cell r="G268">
            <v>532825229</v>
          </cell>
        </row>
        <row r="269">
          <cell r="C269" t="str">
            <v>25203 0005</v>
          </cell>
          <cell r="G269">
            <v>833205</v>
          </cell>
        </row>
        <row r="270">
          <cell r="C270" t="str">
            <v>25203 0181</v>
          </cell>
          <cell r="G270">
            <v>13490642</v>
          </cell>
        </row>
        <row r="271">
          <cell r="C271" t="str">
            <v>25203 2272</v>
          </cell>
          <cell r="G271">
            <v>30471962</v>
          </cell>
        </row>
        <row r="272">
          <cell r="G272">
            <v>0</v>
          </cell>
        </row>
        <row r="273">
          <cell r="C273" t="str">
            <v>25208 0181</v>
          </cell>
          <cell r="G273">
            <v>25648933</v>
          </cell>
        </row>
        <row r="274">
          <cell r="C274" t="str">
            <v>25208 2272</v>
          </cell>
          <cell r="G274">
            <v>28640605</v>
          </cell>
        </row>
        <row r="275">
          <cell r="G275">
            <v>0</v>
          </cell>
        </row>
        <row r="276">
          <cell r="C276" t="str">
            <v>25902 2238</v>
          </cell>
          <cell r="G276">
            <v>1726105596</v>
          </cell>
        </row>
        <row r="277">
          <cell r="C277" t="str">
            <v>25902 2243</v>
          </cell>
          <cell r="G277">
            <v>23378836</v>
          </cell>
        </row>
        <row r="278">
          <cell r="C278" t="str">
            <v>26101 0181</v>
          </cell>
          <cell r="G278">
            <v>107379980</v>
          </cell>
        </row>
        <row r="279">
          <cell r="C279" t="str">
            <v>26101 2000</v>
          </cell>
          <cell r="G279">
            <v>50948518</v>
          </cell>
        </row>
        <row r="280">
          <cell r="C280" t="str">
            <v>26104 0181</v>
          </cell>
          <cell r="G280">
            <v>15085135</v>
          </cell>
        </row>
        <row r="281">
          <cell r="C281" t="str">
            <v>26104 6321</v>
          </cell>
          <cell r="G281">
            <v>10330080</v>
          </cell>
        </row>
        <row r="282">
          <cell r="C282" t="str">
            <v>26105 0181</v>
          </cell>
          <cell r="G282">
            <v>10618230</v>
          </cell>
        </row>
        <row r="283">
          <cell r="C283" t="str">
            <v>26105 6318</v>
          </cell>
          <cell r="G283">
            <v>7005200</v>
          </cell>
        </row>
        <row r="284">
          <cell r="C284" t="str">
            <v>26201 0005</v>
          </cell>
          <cell r="G284">
            <v>982145</v>
          </cell>
        </row>
        <row r="285">
          <cell r="C285" t="str">
            <v>26201 0181</v>
          </cell>
          <cell r="G285">
            <v>77284515</v>
          </cell>
        </row>
        <row r="286">
          <cell r="C286" t="str">
            <v>26201 2991</v>
          </cell>
          <cell r="G286">
            <v>60692848</v>
          </cell>
        </row>
        <row r="287">
          <cell r="C287" t="str">
            <v>26202 0005</v>
          </cell>
          <cell r="G287">
            <v>10407974</v>
          </cell>
        </row>
        <row r="288">
          <cell r="C288" t="str">
            <v>26202 0181</v>
          </cell>
          <cell r="G288">
            <v>8751163</v>
          </cell>
        </row>
        <row r="289">
          <cell r="C289" t="str">
            <v>26202 2992</v>
          </cell>
          <cell r="G289">
            <v>23635206</v>
          </cell>
        </row>
        <row r="290">
          <cell r="C290" t="str">
            <v>26203 0005</v>
          </cell>
          <cell r="G290">
            <v>1832205</v>
          </cell>
        </row>
        <row r="291">
          <cell r="C291" t="str">
            <v>26203 0181</v>
          </cell>
          <cell r="G291">
            <v>6829635</v>
          </cell>
        </row>
        <row r="292">
          <cell r="C292" t="str">
            <v>26203 2992</v>
          </cell>
          <cell r="G292">
            <v>15283731</v>
          </cell>
        </row>
        <row r="293">
          <cell r="C293" t="str">
            <v>26205 0005</v>
          </cell>
          <cell r="G293">
            <v>78008</v>
          </cell>
        </row>
        <row r="294">
          <cell r="C294" t="str">
            <v>26205 0181</v>
          </cell>
          <cell r="G294">
            <v>9298613</v>
          </cell>
        </row>
        <row r="295">
          <cell r="C295" t="str">
            <v>26205 2992</v>
          </cell>
          <cell r="G295">
            <v>27389735</v>
          </cell>
        </row>
        <row r="296">
          <cell r="C296" t="str">
            <v>26206 0181</v>
          </cell>
          <cell r="G296">
            <v>8617433</v>
          </cell>
        </row>
        <row r="297">
          <cell r="C297" t="str">
            <v>26206 2992</v>
          </cell>
          <cell r="G297">
            <v>22890923</v>
          </cell>
        </row>
        <row r="298">
          <cell r="C298" t="str">
            <v>26207 0181</v>
          </cell>
          <cell r="G298">
            <v>9396585</v>
          </cell>
        </row>
        <row r="299">
          <cell r="C299" t="str">
            <v>26207 2992</v>
          </cell>
          <cell r="G299">
            <v>23046654</v>
          </cell>
        </row>
        <row r="300">
          <cell r="C300" t="str">
            <v>26208 0181</v>
          </cell>
          <cell r="G300">
            <v>8988528</v>
          </cell>
        </row>
        <row r="301">
          <cell r="C301" t="str">
            <v>26208 2992</v>
          </cell>
          <cell r="G301">
            <v>22726032</v>
          </cell>
        </row>
        <row r="302">
          <cell r="C302" t="str">
            <v>26210 0005</v>
          </cell>
          <cell r="G302">
            <v>604775</v>
          </cell>
        </row>
        <row r="303">
          <cell r="C303" t="str">
            <v>26210 0181</v>
          </cell>
          <cell r="G303">
            <v>4805001</v>
          </cell>
        </row>
        <row r="304">
          <cell r="C304" t="str">
            <v>26210 2992</v>
          </cell>
          <cell r="G304">
            <v>14184266</v>
          </cell>
        </row>
        <row r="305">
          <cell r="C305" t="str">
            <v>26211 0181</v>
          </cell>
          <cell r="G305">
            <v>3469730</v>
          </cell>
        </row>
        <row r="306">
          <cell r="C306" t="str">
            <v>26211 2992</v>
          </cell>
          <cell r="G306">
            <v>11093388</v>
          </cell>
        </row>
        <row r="307">
          <cell r="C307" t="str">
            <v>26212 0005</v>
          </cell>
          <cell r="G307">
            <v>888161</v>
          </cell>
        </row>
        <row r="308">
          <cell r="C308" t="str">
            <v>26212 0181</v>
          </cell>
          <cell r="G308">
            <v>9037707</v>
          </cell>
        </row>
        <row r="309">
          <cell r="C309" t="str">
            <v>26212 2992</v>
          </cell>
          <cell r="G309">
            <v>20654014</v>
          </cell>
        </row>
        <row r="310">
          <cell r="C310" t="str">
            <v>26213 0005</v>
          </cell>
          <cell r="G310">
            <v>563553</v>
          </cell>
        </row>
        <row r="311">
          <cell r="C311" t="str">
            <v>26213 0181</v>
          </cell>
          <cell r="G311">
            <v>14123819</v>
          </cell>
        </row>
        <row r="312">
          <cell r="C312" t="str">
            <v>26213 2992</v>
          </cell>
          <cell r="G312">
            <v>29010203</v>
          </cell>
        </row>
        <row r="313">
          <cell r="C313" t="str">
            <v>26214 0005</v>
          </cell>
          <cell r="G313">
            <v>724269</v>
          </cell>
        </row>
        <row r="314">
          <cell r="C314" t="str">
            <v>26214 0181</v>
          </cell>
          <cell r="G314">
            <v>11174982</v>
          </cell>
        </row>
        <row r="315">
          <cell r="C315" t="str">
            <v>26214 2992</v>
          </cell>
          <cell r="G315">
            <v>22835707</v>
          </cell>
        </row>
        <row r="316">
          <cell r="C316" t="str">
            <v>26215 0181</v>
          </cell>
          <cell r="G316">
            <v>13814777</v>
          </cell>
        </row>
        <row r="317">
          <cell r="C317" t="str">
            <v>26215 2992</v>
          </cell>
          <cell r="G317">
            <v>26665284</v>
          </cell>
        </row>
        <row r="318">
          <cell r="C318" t="str">
            <v>26216 0181</v>
          </cell>
          <cell r="G318">
            <v>8770466</v>
          </cell>
        </row>
        <row r="319">
          <cell r="C319" t="str">
            <v>26216 2992</v>
          </cell>
          <cell r="G319">
            <v>13697283</v>
          </cell>
        </row>
        <row r="320">
          <cell r="C320" t="str">
            <v>26217 0181</v>
          </cell>
          <cell r="G320">
            <v>9683339</v>
          </cell>
        </row>
        <row r="321">
          <cell r="C321" t="str">
            <v>26217 2992</v>
          </cell>
          <cell r="G321">
            <v>17896647</v>
          </cell>
        </row>
        <row r="322">
          <cell r="C322" t="str">
            <v>26218 0005</v>
          </cell>
          <cell r="G322">
            <v>214621</v>
          </cell>
        </row>
        <row r="323">
          <cell r="C323" t="str">
            <v>26218 0181</v>
          </cell>
          <cell r="G323">
            <v>15582064</v>
          </cell>
        </row>
        <row r="324">
          <cell r="C324" t="str">
            <v>26218 2992</v>
          </cell>
          <cell r="G324">
            <v>24631370</v>
          </cell>
        </row>
        <row r="325">
          <cell r="C325" t="str">
            <v>26219 0005</v>
          </cell>
          <cell r="G325">
            <v>144276</v>
          </cell>
        </row>
        <row r="326">
          <cell r="C326" t="str">
            <v>26219 0181</v>
          </cell>
          <cell r="G326">
            <v>9056671</v>
          </cell>
        </row>
        <row r="327">
          <cell r="C327" t="str">
            <v>26219 2992</v>
          </cell>
          <cell r="G327">
            <v>25567475</v>
          </cell>
        </row>
        <row r="328">
          <cell r="C328" t="str">
            <v>26220 0005</v>
          </cell>
          <cell r="G328">
            <v>42890</v>
          </cell>
        </row>
        <row r="329">
          <cell r="C329" t="str">
            <v>26220 0181</v>
          </cell>
          <cell r="G329">
            <v>9913576</v>
          </cell>
        </row>
        <row r="330">
          <cell r="C330" t="str">
            <v>26220 2992</v>
          </cell>
          <cell r="G330">
            <v>17484680</v>
          </cell>
        </row>
        <row r="331">
          <cell r="C331" t="str">
            <v>26221 0181</v>
          </cell>
          <cell r="G331">
            <v>8545275</v>
          </cell>
        </row>
        <row r="332">
          <cell r="C332" t="str">
            <v>26221 2992</v>
          </cell>
          <cell r="G332">
            <v>12421352</v>
          </cell>
        </row>
        <row r="333">
          <cell r="C333" t="str">
            <v>26222 0181</v>
          </cell>
          <cell r="G333">
            <v>459515</v>
          </cell>
        </row>
        <row r="334">
          <cell r="C334" t="str">
            <v>26222 2992</v>
          </cell>
          <cell r="G334">
            <v>9081522</v>
          </cell>
        </row>
        <row r="335">
          <cell r="C335" t="str">
            <v>26223 2992</v>
          </cell>
          <cell r="G335">
            <v>2821245</v>
          </cell>
        </row>
        <row r="336">
          <cell r="C336" t="str">
            <v>26230 4009</v>
          </cell>
          <cell r="G336">
            <v>2749570</v>
          </cell>
        </row>
        <row r="337">
          <cell r="C337" t="str">
            <v>26231 0005</v>
          </cell>
          <cell r="G337">
            <v>35711157</v>
          </cell>
        </row>
        <row r="338">
          <cell r="C338" t="str">
            <v>26231 0181</v>
          </cell>
          <cell r="G338">
            <v>61167503</v>
          </cell>
        </row>
        <row r="339">
          <cell r="C339" t="str">
            <v>26231 4009</v>
          </cell>
          <cell r="G339">
            <v>107924382</v>
          </cell>
        </row>
        <row r="340">
          <cell r="C340" t="str">
            <v>26232 0005</v>
          </cell>
          <cell r="G340">
            <v>1849049</v>
          </cell>
        </row>
        <row r="341">
          <cell r="C341" t="str">
            <v>26232 0181</v>
          </cell>
          <cell r="G341">
            <v>144356750</v>
          </cell>
        </row>
        <row r="342">
          <cell r="C342" t="str">
            <v>26232 4009</v>
          </cell>
          <cell r="G342">
            <v>216912669</v>
          </cell>
        </row>
        <row r="343">
          <cell r="C343" t="str">
            <v>26233 0005</v>
          </cell>
          <cell r="G343">
            <v>78189650</v>
          </cell>
        </row>
        <row r="344">
          <cell r="C344" t="str">
            <v>26233 0181</v>
          </cell>
          <cell r="G344">
            <v>168782398</v>
          </cell>
        </row>
        <row r="345">
          <cell r="C345" t="str">
            <v>26233 4009</v>
          </cell>
          <cell r="G345">
            <v>222119580</v>
          </cell>
        </row>
        <row r="346">
          <cell r="C346" t="str">
            <v>26234 0005</v>
          </cell>
          <cell r="G346">
            <v>2242717</v>
          </cell>
        </row>
        <row r="347">
          <cell r="C347" t="str">
            <v>26234 0181</v>
          </cell>
          <cell r="G347">
            <v>55366062</v>
          </cell>
        </row>
        <row r="348">
          <cell r="C348" t="str">
            <v>26234 4009</v>
          </cell>
          <cell r="G348">
            <v>126318404</v>
          </cell>
        </row>
        <row r="349">
          <cell r="C349" t="str">
            <v>26235 0181</v>
          </cell>
          <cell r="G349">
            <v>88650598</v>
          </cell>
        </row>
        <row r="350">
          <cell r="C350" t="str">
            <v>26235 4009</v>
          </cell>
          <cell r="G350">
            <v>141719143</v>
          </cell>
        </row>
        <row r="351">
          <cell r="C351" t="str">
            <v>26236 0005</v>
          </cell>
          <cell r="G351">
            <v>618889</v>
          </cell>
        </row>
        <row r="352">
          <cell r="C352" t="str">
            <v>26236 0181</v>
          </cell>
          <cell r="G352">
            <v>163671719</v>
          </cell>
        </row>
        <row r="353">
          <cell r="C353" t="str">
            <v>26236 4009</v>
          </cell>
          <cell r="G353">
            <v>260407204</v>
          </cell>
        </row>
        <row r="354">
          <cell r="C354" t="str">
            <v>26237 0005</v>
          </cell>
          <cell r="G354">
            <v>868386</v>
          </cell>
        </row>
        <row r="355">
          <cell r="C355" t="str">
            <v>26237 0181</v>
          </cell>
          <cell r="G355">
            <v>50422105</v>
          </cell>
        </row>
        <row r="356">
          <cell r="C356" t="str">
            <v>26237 4009</v>
          </cell>
          <cell r="G356">
            <v>93367745</v>
          </cell>
        </row>
        <row r="357">
          <cell r="C357" t="str">
            <v>26238 0005</v>
          </cell>
          <cell r="G357">
            <v>21308193</v>
          </cell>
        </row>
        <row r="358">
          <cell r="C358" t="str">
            <v>26238 0181</v>
          </cell>
          <cell r="G358">
            <v>204037280</v>
          </cell>
        </row>
        <row r="359">
          <cell r="C359" t="str">
            <v>26238 4009</v>
          </cell>
          <cell r="G359">
            <v>285930676</v>
          </cell>
        </row>
        <row r="360">
          <cell r="C360" t="str">
            <v>26239 0005</v>
          </cell>
          <cell r="G360">
            <v>8379857</v>
          </cell>
        </row>
        <row r="361">
          <cell r="C361" t="str">
            <v>26239 0181</v>
          </cell>
          <cell r="G361">
            <v>85442597</v>
          </cell>
        </row>
        <row r="362">
          <cell r="C362" t="str">
            <v>26239 4009</v>
          </cell>
          <cell r="G362">
            <v>186475221</v>
          </cell>
        </row>
        <row r="363">
          <cell r="C363" t="str">
            <v>26240 0005</v>
          </cell>
          <cell r="G363">
            <v>4622589</v>
          </cell>
        </row>
        <row r="364">
          <cell r="C364" t="str">
            <v>26240 0181</v>
          </cell>
          <cell r="G364">
            <v>169547238</v>
          </cell>
        </row>
        <row r="365">
          <cell r="C365" t="str">
            <v>26240 4009</v>
          </cell>
          <cell r="G365">
            <v>212545848</v>
          </cell>
        </row>
        <row r="366">
          <cell r="C366" t="str">
            <v>26241 0005</v>
          </cell>
          <cell r="G366">
            <v>11083503</v>
          </cell>
        </row>
        <row r="367">
          <cell r="C367" t="str">
            <v>26241 0181</v>
          </cell>
          <cell r="G367">
            <v>143257082</v>
          </cell>
        </row>
        <row r="368">
          <cell r="C368" t="str">
            <v>26241 4009</v>
          </cell>
          <cell r="G368">
            <v>214219354</v>
          </cell>
        </row>
        <row r="369">
          <cell r="C369" t="str">
            <v>26242 0005</v>
          </cell>
          <cell r="G369">
            <v>2637370</v>
          </cell>
        </row>
        <row r="370">
          <cell r="C370" t="str">
            <v>26242 0181</v>
          </cell>
          <cell r="G370">
            <v>137116283</v>
          </cell>
        </row>
        <row r="371">
          <cell r="C371" t="str">
            <v>26242 4009</v>
          </cell>
          <cell r="G371">
            <v>198380439</v>
          </cell>
        </row>
        <row r="372">
          <cell r="C372" t="str">
            <v>26243 0005</v>
          </cell>
          <cell r="G372">
            <v>6084709</v>
          </cell>
        </row>
        <row r="373">
          <cell r="C373" t="str">
            <v>26243 0181</v>
          </cell>
          <cell r="G373">
            <v>113464374</v>
          </cell>
        </row>
        <row r="374">
          <cell r="C374" t="str">
            <v>26243 4009</v>
          </cell>
          <cell r="G374">
            <v>209005895</v>
          </cell>
        </row>
        <row r="375">
          <cell r="C375" t="str">
            <v>26244 0005</v>
          </cell>
          <cell r="G375">
            <v>7316070</v>
          </cell>
        </row>
        <row r="376">
          <cell r="C376" t="str">
            <v>26244 0181</v>
          </cell>
          <cell r="G376">
            <v>174013632</v>
          </cell>
        </row>
        <row r="377">
          <cell r="C377" t="str">
            <v>26244 4009</v>
          </cell>
          <cell r="G377">
            <v>235981656</v>
          </cell>
        </row>
        <row r="378">
          <cell r="C378" t="str">
            <v>26245 0005</v>
          </cell>
          <cell r="G378">
            <v>32905300</v>
          </cell>
        </row>
        <row r="379">
          <cell r="C379" t="str">
            <v>26245 0181</v>
          </cell>
          <cell r="G379">
            <v>328803771</v>
          </cell>
        </row>
        <row r="380">
          <cell r="C380" t="str">
            <v>26245 4009</v>
          </cell>
          <cell r="G380">
            <v>593633731</v>
          </cell>
        </row>
        <row r="381">
          <cell r="C381" t="str">
            <v>26246 0005</v>
          </cell>
          <cell r="G381">
            <v>6218509</v>
          </cell>
        </row>
        <row r="382">
          <cell r="C382" t="str">
            <v>26246 0181</v>
          </cell>
          <cell r="G382">
            <v>104709209</v>
          </cell>
        </row>
        <row r="383">
          <cell r="C383" t="str">
            <v>26246 4009</v>
          </cell>
          <cell r="G383">
            <v>244914023</v>
          </cell>
        </row>
        <row r="384">
          <cell r="C384" t="str">
            <v>26247 0005</v>
          </cell>
          <cell r="G384">
            <v>5564714</v>
          </cell>
        </row>
        <row r="385">
          <cell r="C385" t="str">
            <v>26247 0181</v>
          </cell>
          <cell r="G385">
            <v>100115630</v>
          </cell>
        </row>
        <row r="386">
          <cell r="C386" t="str">
            <v>26247 4009</v>
          </cell>
          <cell r="G386">
            <v>160977863</v>
          </cell>
        </row>
        <row r="387">
          <cell r="C387" t="str">
            <v>26248 0005</v>
          </cell>
          <cell r="G387">
            <v>820801</v>
          </cell>
        </row>
        <row r="388">
          <cell r="C388" t="str">
            <v>26248 0181</v>
          </cell>
          <cell r="G388">
            <v>43394810</v>
          </cell>
        </row>
        <row r="389">
          <cell r="C389" t="str">
            <v>26248 4009</v>
          </cell>
          <cell r="G389">
            <v>56034541</v>
          </cell>
        </row>
        <row r="390">
          <cell r="C390" t="str">
            <v>26249 0181</v>
          </cell>
          <cell r="G390">
            <v>40308018</v>
          </cell>
        </row>
        <row r="391">
          <cell r="C391" t="str">
            <v>26249 4009</v>
          </cell>
          <cell r="G391">
            <v>73640521</v>
          </cell>
        </row>
        <row r="392">
          <cell r="C392" t="str">
            <v>26250 0181</v>
          </cell>
          <cell r="G392">
            <v>1043696</v>
          </cell>
        </row>
        <row r="393">
          <cell r="C393" t="str">
            <v>26250 4009</v>
          </cell>
          <cell r="G393">
            <v>23645535</v>
          </cell>
        </row>
        <row r="394">
          <cell r="C394" t="str">
            <v>26251 0181</v>
          </cell>
          <cell r="G394">
            <v>58543</v>
          </cell>
        </row>
        <row r="395">
          <cell r="C395" t="str">
            <v>26251 4009</v>
          </cell>
          <cell r="G395">
            <v>18286536</v>
          </cell>
        </row>
        <row r="396">
          <cell r="C396" t="str">
            <v>26252 0181</v>
          </cell>
          <cell r="G396">
            <v>4995299</v>
          </cell>
        </row>
        <row r="397">
          <cell r="C397" t="str">
            <v>26252 4009</v>
          </cell>
          <cell r="G397">
            <v>97291311</v>
          </cell>
        </row>
        <row r="398">
          <cell r="C398" t="str">
            <v>26253 0005</v>
          </cell>
          <cell r="G398">
            <v>852728</v>
          </cell>
        </row>
        <row r="399">
          <cell r="C399" t="str">
            <v>26253 0181</v>
          </cell>
          <cell r="G399">
            <v>8534209</v>
          </cell>
        </row>
        <row r="400">
          <cell r="C400" t="str">
            <v>26253 4009</v>
          </cell>
          <cell r="G400">
            <v>24472358</v>
          </cell>
        </row>
        <row r="401">
          <cell r="C401" t="str">
            <v>26254 0005</v>
          </cell>
          <cell r="G401">
            <v>34574</v>
          </cell>
        </row>
        <row r="402">
          <cell r="C402" t="str">
            <v>26254 0181</v>
          </cell>
          <cell r="G402">
            <v>11232227</v>
          </cell>
        </row>
        <row r="403">
          <cell r="C403" t="str">
            <v>26254 4009</v>
          </cell>
          <cell r="G403">
            <v>52014723</v>
          </cell>
        </row>
        <row r="404">
          <cell r="C404" t="str">
            <v>26255 0181</v>
          </cell>
          <cell r="G404">
            <v>2577541</v>
          </cell>
        </row>
        <row r="405">
          <cell r="C405" t="str">
            <v>26255 4009</v>
          </cell>
          <cell r="G405">
            <v>8500313</v>
          </cell>
        </row>
        <row r="406">
          <cell r="C406" t="str">
            <v>26256 0181</v>
          </cell>
          <cell r="G406">
            <v>27011408</v>
          </cell>
        </row>
        <row r="407">
          <cell r="C407" t="str">
            <v>26256 4009</v>
          </cell>
          <cell r="G407">
            <v>32477237</v>
          </cell>
        </row>
        <row r="408">
          <cell r="C408" t="str">
            <v>26257 0005</v>
          </cell>
          <cell r="G408">
            <v>13520311</v>
          </cell>
        </row>
        <row r="409">
          <cell r="C409" t="str">
            <v>26257 0181</v>
          </cell>
          <cell r="G409">
            <v>16578810</v>
          </cell>
        </row>
        <row r="410">
          <cell r="C410" t="str">
            <v>26257 4009</v>
          </cell>
          <cell r="G410">
            <v>38016793</v>
          </cell>
        </row>
        <row r="411">
          <cell r="C411" t="str">
            <v>26258 0005</v>
          </cell>
          <cell r="G411">
            <v>887592</v>
          </cell>
        </row>
        <row r="412">
          <cell r="C412" t="str">
            <v>26258 0181</v>
          </cell>
          <cell r="G412">
            <v>17388782</v>
          </cell>
        </row>
        <row r="413">
          <cell r="C413" t="str">
            <v>26258 4009</v>
          </cell>
          <cell r="G413">
            <v>75957657</v>
          </cell>
        </row>
        <row r="414">
          <cell r="C414" t="str">
            <v>26260 0181</v>
          </cell>
          <cell r="G414">
            <v>7158160</v>
          </cell>
        </row>
        <row r="415">
          <cell r="C415" t="str">
            <v>26260 4009</v>
          </cell>
          <cell r="G415">
            <v>11900468</v>
          </cell>
        </row>
        <row r="416">
          <cell r="C416" t="str">
            <v>26261 0005</v>
          </cell>
          <cell r="G416">
            <v>2192861</v>
          </cell>
        </row>
        <row r="417">
          <cell r="C417" t="str">
            <v>26261 0181</v>
          </cell>
          <cell r="G417">
            <v>9463106</v>
          </cell>
        </row>
        <row r="418">
          <cell r="C418" t="str">
            <v>26261 4009</v>
          </cell>
          <cell r="G418">
            <v>20912164</v>
          </cell>
        </row>
        <row r="419">
          <cell r="C419" t="str">
            <v>26262 0005</v>
          </cell>
          <cell r="G419">
            <v>247007</v>
          </cell>
        </row>
        <row r="420">
          <cell r="C420" t="str">
            <v>26262 0181</v>
          </cell>
          <cell r="G420">
            <v>40575687</v>
          </cell>
        </row>
        <row r="421">
          <cell r="C421" t="str">
            <v>26262 4009</v>
          </cell>
          <cell r="G421">
            <v>151042849</v>
          </cell>
        </row>
        <row r="422">
          <cell r="C422" t="str">
            <v>26263 0005</v>
          </cell>
          <cell r="G422">
            <v>6199006</v>
          </cell>
        </row>
        <row r="423">
          <cell r="C423" t="str">
            <v>26263 0181</v>
          </cell>
          <cell r="G423">
            <v>11854214</v>
          </cell>
        </row>
        <row r="424">
          <cell r="C424" t="str">
            <v>26263 4009</v>
          </cell>
          <cell r="G424">
            <v>36372073</v>
          </cell>
        </row>
        <row r="425">
          <cell r="C425" t="str">
            <v>26264 0005</v>
          </cell>
          <cell r="G425">
            <v>61312986</v>
          </cell>
        </row>
        <row r="426">
          <cell r="C426" t="str">
            <v>26264 0181</v>
          </cell>
          <cell r="G426">
            <v>11641164</v>
          </cell>
        </row>
        <row r="427">
          <cell r="C427" t="str">
            <v>26264 4009</v>
          </cell>
          <cell r="G427">
            <v>18161894</v>
          </cell>
        </row>
        <row r="428">
          <cell r="C428" t="str">
            <v>26265 0181</v>
          </cell>
          <cell r="G428">
            <v>11280505</v>
          </cell>
        </row>
        <row r="429">
          <cell r="C429" t="str">
            <v>26265 4009</v>
          </cell>
          <cell r="G429">
            <v>24774378</v>
          </cell>
        </row>
        <row r="430">
          <cell r="C430" t="str">
            <v>26268 0005</v>
          </cell>
          <cell r="G430">
            <v>1989417</v>
          </cell>
        </row>
        <row r="431">
          <cell r="C431" t="str">
            <v>26268 0181</v>
          </cell>
          <cell r="G431">
            <v>4008878</v>
          </cell>
        </row>
        <row r="432">
          <cell r="C432" t="str">
            <v>26268 4009</v>
          </cell>
          <cell r="G432">
            <v>33633615</v>
          </cell>
        </row>
        <row r="433">
          <cell r="C433" t="str">
            <v>26269 0005</v>
          </cell>
          <cell r="G433">
            <v>290721</v>
          </cell>
        </row>
        <row r="434">
          <cell r="C434" t="str">
            <v>26269 0181</v>
          </cell>
          <cell r="G434">
            <v>30468807</v>
          </cell>
        </row>
        <row r="435">
          <cell r="C435" t="str">
            <v>26269 4009</v>
          </cell>
          <cell r="G435">
            <v>71076985</v>
          </cell>
        </row>
        <row r="436">
          <cell r="C436" t="str">
            <v>26270 0005</v>
          </cell>
          <cell r="G436">
            <v>6225018</v>
          </cell>
        </row>
        <row r="437">
          <cell r="C437" t="str">
            <v>26270 0181</v>
          </cell>
          <cell r="G437">
            <v>34946918</v>
          </cell>
        </row>
        <row r="438">
          <cell r="C438" t="str">
            <v>26270 4009</v>
          </cell>
          <cell r="G438">
            <v>87030101</v>
          </cell>
        </row>
        <row r="439">
          <cell r="C439" t="str">
            <v>26271 0005</v>
          </cell>
          <cell r="G439">
            <v>16012075</v>
          </cell>
        </row>
        <row r="440">
          <cell r="C440" t="str">
            <v>26271 0181</v>
          </cell>
          <cell r="G440">
            <v>95282641</v>
          </cell>
        </row>
        <row r="441">
          <cell r="C441" t="str">
            <v>26271 4009</v>
          </cell>
          <cell r="G441">
            <v>200177267</v>
          </cell>
        </row>
        <row r="442">
          <cell r="C442" t="str">
            <v>26272 0005</v>
          </cell>
          <cell r="G442">
            <v>1158052</v>
          </cell>
        </row>
        <row r="443">
          <cell r="C443" t="str">
            <v>26272 0181</v>
          </cell>
          <cell r="G443">
            <v>60511281</v>
          </cell>
        </row>
        <row r="444">
          <cell r="C444" t="str">
            <v>26272 4009</v>
          </cell>
          <cell r="G444">
            <v>92374256</v>
          </cell>
        </row>
        <row r="445">
          <cell r="C445" t="str">
            <v>26273 0005</v>
          </cell>
          <cell r="G445">
            <v>702985</v>
          </cell>
        </row>
        <row r="446">
          <cell r="C446" t="str">
            <v>26273 0181</v>
          </cell>
          <cell r="G446">
            <v>30644823</v>
          </cell>
        </row>
        <row r="447">
          <cell r="C447" t="str">
            <v>26273 4009</v>
          </cell>
          <cell r="G447">
            <v>75601372</v>
          </cell>
        </row>
        <row r="448">
          <cell r="C448" t="str">
            <v>26274 0005</v>
          </cell>
          <cell r="G448">
            <v>2706384</v>
          </cell>
        </row>
        <row r="449">
          <cell r="C449" t="str">
            <v>26274 0181</v>
          </cell>
          <cell r="G449">
            <v>44017452</v>
          </cell>
        </row>
        <row r="450">
          <cell r="C450" t="str">
            <v>26274 4009</v>
          </cell>
          <cell r="G450">
            <v>185380306</v>
          </cell>
        </row>
        <row r="451">
          <cell r="C451" t="str">
            <v>26275 0005</v>
          </cell>
          <cell r="G451">
            <v>963235</v>
          </cell>
        </row>
        <row r="452">
          <cell r="C452" t="str">
            <v>26275 0181</v>
          </cell>
          <cell r="G452">
            <v>19342192</v>
          </cell>
        </row>
        <row r="453">
          <cell r="C453" t="str">
            <v>26275 4009</v>
          </cell>
          <cell r="G453">
            <v>41508095</v>
          </cell>
        </row>
        <row r="454">
          <cell r="C454" t="str">
            <v>26276 0005</v>
          </cell>
          <cell r="G454">
            <v>299938</v>
          </cell>
        </row>
        <row r="455">
          <cell r="C455" t="str">
            <v>26276 0181</v>
          </cell>
          <cell r="G455">
            <v>43102100</v>
          </cell>
        </row>
        <row r="456">
          <cell r="C456" t="str">
            <v>26276 4009</v>
          </cell>
          <cell r="G456">
            <v>108945898</v>
          </cell>
        </row>
        <row r="457">
          <cell r="C457" t="str">
            <v>26277 0005</v>
          </cell>
          <cell r="G457">
            <v>6016726</v>
          </cell>
        </row>
        <row r="458">
          <cell r="C458" t="str">
            <v>26277 0181</v>
          </cell>
          <cell r="G458">
            <v>16004529</v>
          </cell>
        </row>
        <row r="459">
          <cell r="C459" t="str">
            <v>26277 4009</v>
          </cell>
          <cell r="G459">
            <v>45238297</v>
          </cell>
        </row>
        <row r="460">
          <cell r="C460" t="str">
            <v>26278 0005</v>
          </cell>
          <cell r="G460">
            <v>3971798</v>
          </cell>
        </row>
        <row r="461">
          <cell r="C461" t="str">
            <v>26278 0181</v>
          </cell>
          <cell r="G461">
            <v>59106402</v>
          </cell>
        </row>
        <row r="462">
          <cell r="C462" t="str">
            <v>26278 4009</v>
          </cell>
          <cell r="G462">
            <v>84773830</v>
          </cell>
        </row>
        <row r="463">
          <cell r="C463" t="str">
            <v>26279 0005</v>
          </cell>
          <cell r="G463">
            <v>24193237</v>
          </cell>
        </row>
        <row r="464">
          <cell r="C464" t="str">
            <v>26279 0181</v>
          </cell>
          <cell r="G464">
            <v>40237859</v>
          </cell>
        </row>
        <row r="465">
          <cell r="C465" t="str">
            <v>26279 4009</v>
          </cell>
          <cell r="G465">
            <v>86079069</v>
          </cell>
        </row>
        <row r="466">
          <cell r="C466" t="str">
            <v>26280 0005</v>
          </cell>
          <cell r="G466">
            <v>658338</v>
          </cell>
        </row>
        <row r="467">
          <cell r="C467" t="str">
            <v>26280 0181</v>
          </cell>
          <cell r="G467">
            <v>22403970</v>
          </cell>
        </row>
        <row r="468">
          <cell r="C468" t="str">
            <v>26280 4009</v>
          </cell>
          <cell r="G468">
            <v>68224171</v>
          </cell>
        </row>
        <row r="469">
          <cell r="C469" t="str">
            <v>26281 0005</v>
          </cell>
          <cell r="G469">
            <v>752474</v>
          </cell>
        </row>
        <row r="470">
          <cell r="C470" t="str">
            <v>26281 0181</v>
          </cell>
          <cell r="G470">
            <v>34286094</v>
          </cell>
        </row>
        <row r="471">
          <cell r="C471" t="str">
            <v>26281 4009</v>
          </cell>
          <cell r="G471">
            <v>64811194</v>
          </cell>
        </row>
        <row r="472">
          <cell r="C472" t="str">
            <v>26282 0005</v>
          </cell>
          <cell r="G472">
            <v>122433</v>
          </cell>
        </row>
        <row r="473">
          <cell r="C473" t="str">
            <v>26282 0181</v>
          </cell>
          <cell r="G473">
            <v>49198928</v>
          </cell>
        </row>
        <row r="474">
          <cell r="C474" t="str">
            <v>26282 4009</v>
          </cell>
          <cell r="G474">
            <v>121179632</v>
          </cell>
        </row>
        <row r="475">
          <cell r="C475" t="str">
            <v>26283 0005</v>
          </cell>
          <cell r="G475">
            <v>3178777</v>
          </cell>
        </row>
        <row r="476">
          <cell r="C476" t="str">
            <v>26283 0181</v>
          </cell>
          <cell r="G476">
            <v>34641601</v>
          </cell>
        </row>
        <row r="477">
          <cell r="C477" t="str">
            <v>26283 4009</v>
          </cell>
          <cell r="G477">
            <v>123794985</v>
          </cell>
        </row>
        <row r="478">
          <cell r="C478" t="str">
            <v>26284 0005</v>
          </cell>
          <cell r="G478">
            <v>449294</v>
          </cell>
        </row>
        <row r="479">
          <cell r="C479" t="str">
            <v>26284 0181</v>
          </cell>
          <cell r="G479">
            <v>4265504</v>
          </cell>
        </row>
        <row r="480">
          <cell r="C480" t="str">
            <v>26284 4009</v>
          </cell>
          <cell r="G480">
            <v>9130540</v>
          </cell>
        </row>
        <row r="481">
          <cell r="C481" t="str">
            <v>26285 0181</v>
          </cell>
          <cell r="G481">
            <v>4106809</v>
          </cell>
        </row>
        <row r="482">
          <cell r="C482" t="str">
            <v>26285 4009</v>
          </cell>
          <cell r="G482">
            <v>20945097</v>
          </cell>
        </row>
        <row r="483">
          <cell r="C483" t="str">
            <v>26286 0181</v>
          </cell>
          <cell r="G483">
            <v>493077</v>
          </cell>
        </row>
        <row r="484">
          <cell r="C484" t="str">
            <v>26286 4009</v>
          </cell>
          <cell r="G484">
            <v>12546785</v>
          </cell>
        </row>
        <row r="485">
          <cell r="C485" t="str">
            <v>26290 0181</v>
          </cell>
          <cell r="G485">
            <v>236483</v>
          </cell>
        </row>
        <row r="486">
          <cell r="C486" t="str">
            <v>26290 2000</v>
          </cell>
          <cell r="G486">
            <v>6070821</v>
          </cell>
        </row>
        <row r="487">
          <cell r="C487" t="str">
            <v>26291 0005</v>
          </cell>
          <cell r="G487">
            <v>55240</v>
          </cell>
        </row>
        <row r="488">
          <cell r="C488" t="str">
            <v>26291 0181</v>
          </cell>
          <cell r="G488">
            <v>3578522</v>
          </cell>
        </row>
        <row r="489">
          <cell r="C489" t="str">
            <v>26291 2000</v>
          </cell>
          <cell r="G489">
            <v>9221243</v>
          </cell>
        </row>
        <row r="490">
          <cell r="C490" t="str">
            <v>26292 0005</v>
          </cell>
          <cell r="G490">
            <v>15097</v>
          </cell>
        </row>
        <row r="491">
          <cell r="C491" t="str">
            <v>26292 0181</v>
          </cell>
          <cell r="G491">
            <v>11469639</v>
          </cell>
        </row>
        <row r="492">
          <cell r="C492" t="str">
            <v>26292 2000</v>
          </cell>
          <cell r="G492">
            <v>24944327</v>
          </cell>
        </row>
        <row r="493">
          <cell r="C493" t="str">
            <v>26294 0022</v>
          </cell>
          <cell r="G493">
            <v>3292135</v>
          </cell>
        </row>
        <row r="494">
          <cell r="C494" t="str">
            <v>26294 4086</v>
          </cell>
          <cell r="G494">
            <v>190100132</v>
          </cell>
        </row>
        <row r="495">
          <cell r="C495" t="str">
            <v>26298 0005</v>
          </cell>
          <cell r="G495">
            <v>1389021</v>
          </cell>
        </row>
        <row r="496">
          <cell r="C496" t="str">
            <v>26298 0181</v>
          </cell>
          <cell r="G496">
            <v>15407986</v>
          </cell>
        </row>
        <row r="497">
          <cell r="C497" t="str">
            <v>26298 2000</v>
          </cell>
          <cell r="G497">
            <v>21163794</v>
          </cell>
        </row>
        <row r="498">
          <cell r="C498" t="str">
            <v>26301 0005</v>
          </cell>
          <cell r="G498">
            <v>214480</v>
          </cell>
        </row>
        <row r="499">
          <cell r="C499" t="str">
            <v>26301 0181</v>
          </cell>
          <cell r="G499">
            <v>9340844</v>
          </cell>
        </row>
        <row r="500">
          <cell r="C500" t="str">
            <v>26301 4009</v>
          </cell>
          <cell r="G500">
            <v>30109204</v>
          </cell>
        </row>
        <row r="501">
          <cell r="C501" t="str">
            <v>26302 0181</v>
          </cell>
          <cell r="G501">
            <v>2517862</v>
          </cell>
        </row>
        <row r="502">
          <cell r="C502" t="str">
            <v>26302 2992</v>
          </cell>
          <cell r="G502">
            <v>5103800</v>
          </cell>
        </row>
        <row r="503">
          <cell r="C503" t="str">
            <v>26303 0181</v>
          </cell>
          <cell r="G503">
            <v>688976</v>
          </cell>
        </row>
        <row r="504">
          <cell r="C504" t="str">
            <v>26303 2992</v>
          </cell>
          <cell r="G504">
            <v>3033587</v>
          </cell>
        </row>
        <row r="505">
          <cell r="C505" t="str">
            <v>26304 0181</v>
          </cell>
          <cell r="G505">
            <v>19801</v>
          </cell>
        </row>
        <row r="506">
          <cell r="C506" t="str">
            <v>26304 2992</v>
          </cell>
          <cell r="G506">
            <v>3105362</v>
          </cell>
        </row>
        <row r="507">
          <cell r="C507" t="str">
            <v>26305 0181</v>
          </cell>
          <cell r="G507">
            <v>2377165</v>
          </cell>
        </row>
        <row r="508">
          <cell r="C508" t="str">
            <v>26305 0005</v>
          </cell>
          <cell r="G508">
            <v>10341124</v>
          </cell>
        </row>
        <row r="509">
          <cell r="C509" t="str">
            <v>26305 2992</v>
          </cell>
          <cell r="G509">
            <v>4127490</v>
          </cell>
        </row>
        <row r="510">
          <cell r="C510" t="str">
            <v>26306 0005</v>
          </cell>
          <cell r="G510">
            <v>23223</v>
          </cell>
        </row>
        <row r="511">
          <cell r="C511" t="str">
            <v>26306 0181</v>
          </cell>
          <cell r="G511">
            <v>6780417</v>
          </cell>
        </row>
        <row r="512">
          <cell r="C512" t="str">
            <v>26306 2992</v>
          </cell>
          <cell r="G512">
            <v>5791475</v>
          </cell>
        </row>
        <row r="513">
          <cell r="C513" t="str">
            <v>26307 0181</v>
          </cell>
          <cell r="G513">
            <v>2551650</v>
          </cell>
        </row>
        <row r="514">
          <cell r="C514" t="str">
            <v>26307 2992</v>
          </cell>
          <cell r="G514">
            <v>3361918</v>
          </cell>
        </row>
        <row r="515">
          <cell r="C515" t="str">
            <v>26308 0181</v>
          </cell>
          <cell r="G515">
            <v>1954624</v>
          </cell>
        </row>
        <row r="516">
          <cell r="C516" t="str">
            <v>26308 2992</v>
          </cell>
          <cell r="G516">
            <v>3701613</v>
          </cell>
        </row>
        <row r="517">
          <cell r="C517" t="str">
            <v>26309 0005</v>
          </cell>
          <cell r="G517">
            <v>570707</v>
          </cell>
        </row>
        <row r="518">
          <cell r="C518" t="str">
            <v>26309 0181</v>
          </cell>
          <cell r="G518">
            <v>2941346</v>
          </cell>
        </row>
        <row r="519">
          <cell r="C519" t="str">
            <v>26309 2992</v>
          </cell>
          <cell r="G519">
            <v>4083377</v>
          </cell>
        </row>
        <row r="520">
          <cell r="C520" t="str">
            <v>26310 0181</v>
          </cell>
          <cell r="G520">
            <v>423301</v>
          </cell>
        </row>
        <row r="521">
          <cell r="C521" t="str">
            <v>26310 2992</v>
          </cell>
          <cell r="G521">
            <v>3231705</v>
          </cell>
        </row>
        <row r="522">
          <cell r="C522" t="str">
            <v>26311 0181</v>
          </cell>
          <cell r="G522">
            <v>1777459</v>
          </cell>
        </row>
        <row r="523">
          <cell r="C523" t="str">
            <v>26311 2992</v>
          </cell>
          <cell r="G523">
            <v>4287287</v>
          </cell>
        </row>
        <row r="524">
          <cell r="C524" t="str">
            <v>26312 0181</v>
          </cell>
          <cell r="G524">
            <v>1811047</v>
          </cell>
        </row>
        <row r="525">
          <cell r="C525" t="str">
            <v>26312 2992</v>
          </cell>
          <cell r="G525">
            <v>3804542</v>
          </cell>
        </row>
        <row r="526">
          <cell r="C526" t="str">
            <v>26313 0181</v>
          </cell>
          <cell r="G526">
            <v>2691974</v>
          </cell>
        </row>
        <row r="527">
          <cell r="C527" t="str">
            <v>26313 2992</v>
          </cell>
          <cell r="G527">
            <v>3751879</v>
          </cell>
        </row>
        <row r="528">
          <cell r="C528" t="str">
            <v>26314 0181</v>
          </cell>
          <cell r="G528">
            <v>884345</v>
          </cell>
        </row>
        <row r="529">
          <cell r="C529" t="str">
            <v>26314 2992</v>
          </cell>
          <cell r="G529">
            <v>3607509</v>
          </cell>
        </row>
        <row r="530">
          <cell r="C530" t="str">
            <v>26315 0181</v>
          </cell>
          <cell r="G530">
            <v>2892392</v>
          </cell>
        </row>
        <row r="531">
          <cell r="C531" t="str">
            <v>26315 2992</v>
          </cell>
          <cell r="G531">
            <v>4212023</v>
          </cell>
        </row>
        <row r="532">
          <cell r="C532" t="str">
            <v>26316 0181</v>
          </cell>
          <cell r="G532">
            <v>1841800</v>
          </cell>
        </row>
        <row r="533">
          <cell r="C533" t="str">
            <v>26316 2992</v>
          </cell>
          <cell r="G533">
            <v>3628539</v>
          </cell>
        </row>
        <row r="534">
          <cell r="C534" t="str">
            <v>26317 0181</v>
          </cell>
          <cell r="G534">
            <v>3053867</v>
          </cell>
        </row>
        <row r="535">
          <cell r="C535" t="str">
            <v>26317 2992</v>
          </cell>
          <cell r="G535">
            <v>5001419</v>
          </cell>
        </row>
        <row r="536">
          <cell r="C536" t="str">
            <v>26318 0181</v>
          </cell>
          <cell r="G536">
            <v>2529814</v>
          </cell>
        </row>
        <row r="537">
          <cell r="C537" t="str">
            <v>26318 2992</v>
          </cell>
          <cell r="G537">
            <v>4212086</v>
          </cell>
        </row>
        <row r="538">
          <cell r="C538" t="str">
            <v>26319 0181</v>
          </cell>
          <cell r="G538">
            <v>2060904</v>
          </cell>
        </row>
        <row r="539">
          <cell r="C539" t="str">
            <v>26319 2992</v>
          </cell>
          <cell r="G539">
            <v>3322411</v>
          </cell>
        </row>
        <row r="540">
          <cell r="C540" t="str">
            <v>26320 0181</v>
          </cell>
          <cell r="G540">
            <v>2771084</v>
          </cell>
        </row>
        <row r="541">
          <cell r="C541" t="str">
            <v>26320 2992</v>
          </cell>
          <cell r="G541">
            <v>4371586</v>
          </cell>
        </row>
        <row r="542">
          <cell r="C542" t="str">
            <v>26321 0005</v>
          </cell>
          <cell r="G542">
            <v>910135</v>
          </cell>
        </row>
        <row r="543">
          <cell r="C543" t="str">
            <v>26321 0181</v>
          </cell>
          <cell r="G543">
            <v>1344773</v>
          </cell>
        </row>
        <row r="544">
          <cell r="C544" t="str">
            <v>26321 2992</v>
          </cell>
          <cell r="G544">
            <v>4024618</v>
          </cell>
        </row>
        <row r="545">
          <cell r="C545" t="str">
            <v>26322 0181</v>
          </cell>
          <cell r="G545">
            <v>2757397</v>
          </cell>
        </row>
        <row r="546">
          <cell r="C546" t="str">
            <v>26322 2992</v>
          </cell>
          <cell r="G546">
            <v>3863917</v>
          </cell>
        </row>
        <row r="547">
          <cell r="C547" t="str">
            <v>26323 0181</v>
          </cell>
          <cell r="G547">
            <v>60260</v>
          </cell>
        </row>
        <row r="548">
          <cell r="C548" t="str">
            <v>26323 2992</v>
          </cell>
          <cell r="G548">
            <v>7390703</v>
          </cell>
        </row>
        <row r="549">
          <cell r="C549" t="str">
            <v>26324 0181</v>
          </cell>
          <cell r="G549">
            <v>3107153</v>
          </cell>
        </row>
        <row r="550">
          <cell r="C550" t="str">
            <v>26324 2992</v>
          </cell>
          <cell r="G550">
            <v>4175651</v>
          </cell>
        </row>
        <row r="551">
          <cell r="C551" t="str">
            <v>26325 0181</v>
          </cell>
          <cell r="G551">
            <v>2030739</v>
          </cell>
        </row>
        <row r="552">
          <cell r="C552" t="str">
            <v>26325 2992</v>
          </cell>
          <cell r="G552">
            <v>3948079</v>
          </cell>
        </row>
        <row r="553">
          <cell r="C553" t="str">
            <v>26326 0181</v>
          </cell>
          <cell r="G553">
            <v>1769631</v>
          </cell>
        </row>
        <row r="554">
          <cell r="C554" t="str">
            <v>26326 2992</v>
          </cell>
          <cell r="G554">
            <v>3552995</v>
          </cell>
        </row>
        <row r="555">
          <cell r="C555" t="str">
            <v>26327 0181</v>
          </cell>
          <cell r="G555">
            <v>3853304</v>
          </cell>
        </row>
        <row r="556">
          <cell r="C556" t="str">
            <v>26327 2992</v>
          </cell>
          <cell r="G556">
            <v>5040024</v>
          </cell>
        </row>
        <row r="557">
          <cell r="C557" t="str">
            <v>26328 0181</v>
          </cell>
          <cell r="G557">
            <v>3567318</v>
          </cell>
        </row>
        <row r="558">
          <cell r="C558" t="str">
            <v>26328 2992</v>
          </cell>
          <cell r="G558">
            <v>3986598</v>
          </cell>
        </row>
        <row r="559">
          <cell r="C559" t="str">
            <v>26329 0181</v>
          </cell>
          <cell r="G559">
            <v>1062729</v>
          </cell>
        </row>
        <row r="560">
          <cell r="C560" t="str">
            <v>26329 2992</v>
          </cell>
          <cell r="G560">
            <v>3976749</v>
          </cell>
        </row>
        <row r="561">
          <cell r="C561" t="str">
            <v>26330 0181</v>
          </cell>
          <cell r="G561">
            <v>1380475</v>
          </cell>
        </row>
        <row r="562">
          <cell r="C562" t="str">
            <v>26330 2992</v>
          </cell>
          <cell r="G562">
            <v>4315758</v>
          </cell>
        </row>
        <row r="563">
          <cell r="C563" t="str">
            <v>26331 0181</v>
          </cell>
          <cell r="G563">
            <v>679981</v>
          </cell>
        </row>
        <row r="564">
          <cell r="C564" t="str">
            <v>26331 2992</v>
          </cell>
          <cell r="G564">
            <v>4185535</v>
          </cell>
        </row>
        <row r="565">
          <cell r="C565" t="str">
            <v>26332 0181</v>
          </cell>
          <cell r="G565">
            <v>3632349</v>
          </cell>
        </row>
        <row r="566">
          <cell r="C566" t="str">
            <v>26332 2992</v>
          </cell>
          <cell r="G566">
            <v>4381116</v>
          </cell>
        </row>
        <row r="567">
          <cell r="C567" t="str">
            <v>26333 0181</v>
          </cell>
          <cell r="G567">
            <v>2188346</v>
          </cell>
        </row>
        <row r="568">
          <cell r="C568" t="str">
            <v>26333 2992</v>
          </cell>
          <cell r="G568">
            <v>3288664</v>
          </cell>
        </row>
        <row r="569">
          <cell r="C569" t="str">
            <v>26334 0005</v>
          </cell>
          <cell r="G569">
            <v>11222</v>
          </cell>
        </row>
        <row r="570">
          <cell r="C570" t="str">
            <v>26334 0181</v>
          </cell>
          <cell r="G570">
            <v>1041337</v>
          </cell>
        </row>
        <row r="571">
          <cell r="C571" t="str">
            <v>26334 2992</v>
          </cell>
          <cell r="G571">
            <v>3490333</v>
          </cell>
        </row>
        <row r="572">
          <cell r="C572" t="str">
            <v>26335 0181</v>
          </cell>
          <cell r="G572">
            <v>2068104</v>
          </cell>
        </row>
        <row r="573">
          <cell r="C573" t="str">
            <v>26335 2992</v>
          </cell>
          <cell r="G573">
            <v>6710620</v>
          </cell>
        </row>
        <row r="574">
          <cell r="C574" t="str">
            <v>26336 0181</v>
          </cell>
          <cell r="G574">
            <v>2342946</v>
          </cell>
        </row>
        <row r="575">
          <cell r="C575" t="str">
            <v>26336 2992</v>
          </cell>
          <cell r="G575">
            <v>3689777</v>
          </cell>
        </row>
        <row r="576">
          <cell r="C576" t="str">
            <v>26337 0181</v>
          </cell>
          <cell r="G576">
            <v>1063378</v>
          </cell>
        </row>
        <row r="577">
          <cell r="C577" t="str">
            <v>26337 2992</v>
          </cell>
          <cell r="G577">
            <v>5476566</v>
          </cell>
        </row>
        <row r="578">
          <cell r="C578" t="str">
            <v>26338 0181</v>
          </cell>
          <cell r="G578">
            <v>2169998</v>
          </cell>
        </row>
        <row r="579">
          <cell r="C579" t="str">
            <v>26338 2992</v>
          </cell>
          <cell r="G579">
            <v>3544913</v>
          </cell>
        </row>
        <row r="580">
          <cell r="C580" t="str">
            <v>26339 0181</v>
          </cell>
          <cell r="G580">
            <v>92432</v>
          </cell>
        </row>
        <row r="581">
          <cell r="C581" t="str">
            <v>26339 2992</v>
          </cell>
          <cell r="G581">
            <v>2353968</v>
          </cell>
        </row>
        <row r="582">
          <cell r="C582" t="str">
            <v>26340 0181</v>
          </cell>
          <cell r="G582">
            <v>262201</v>
          </cell>
        </row>
        <row r="583">
          <cell r="C583" t="str">
            <v>26340 2992</v>
          </cell>
          <cell r="G583">
            <v>3859237</v>
          </cell>
        </row>
        <row r="584">
          <cell r="C584" t="str">
            <v>26341 0181</v>
          </cell>
          <cell r="G584">
            <v>230030</v>
          </cell>
        </row>
        <row r="585">
          <cell r="C585" t="str">
            <v>26341 2992</v>
          </cell>
          <cell r="G585">
            <v>2928997</v>
          </cell>
        </row>
        <row r="586">
          <cell r="C586" t="str">
            <v>26342 0181</v>
          </cell>
          <cell r="G586">
            <v>212398</v>
          </cell>
        </row>
        <row r="587">
          <cell r="C587" t="str">
            <v>26342 2992</v>
          </cell>
          <cell r="G587">
            <v>3033253</v>
          </cell>
        </row>
        <row r="588">
          <cell r="C588" t="str">
            <v>26343 0181</v>
          </cell>
          <cell r="G588">
            <v>36246</v>
          </cell>
        </row>
        <row r="589">
          <cell r="C589" t="str">
            <v>26343 2992</v>
          </cell>
          <cell r="G589">
            <v>1617645</v>
          </cell>
        </row>
        <row r="590">
          <cell r="C590" t="str">
            <v>26344 0181</v>
          </cell>
          <cell r="G590">
            <v>10562</v>
          </cell>
        </row>
        <row r="591">
          <cell r="C591" t="str">
            <v>26344 2992</v>
          </cell>
          <cell r="G591">
            <v>2550052</v>
          </cell>
        </row>
        <row r="592">
          <cell r="C592" t="str">
            <v>26345 0181</v>
          </cell>
          <cell r="G592">
            <v>158939</v>
          </cell>
        </row>
        <row r="593">
          <cell r="C593" t="str">
            <v>26345 2992</v>
          </cell>
          <cell r="G593">
            <v>3170168</v>
          </cell>
        </row>
        <row r="594">
          <cell r="C594" t="str">
            <v>26346 2992</v>
          </cell>
          <cell r="G594">
            <v>2081787</v>
          </cell>
        </row>
        <row r="595">
          <cell r="C595" t="str">
            <v>26347 0181</v>
          </cell>
          <cell r="G595">
            <v>26812</v>
          </cell>
        </row>
        <row r="596">
          <cell r="C596" t="str">
            <v>26347 2992</v>
          </cell>
          <cell r="G596">
            <v>2149201</v>
          </cell>
        </row>
        <row r="597">
          <cell r="C597" t="str">
            <v>28101 0181</v>
          </cell>
          <cell r="G597">
            <v>4593665</v>
          </cell>
        </row>
        <row r="598">
          <cell r="C598" t="str">
            <v>28101 2000</v>
          </cell>
          <cell r="G598">
            <v>48637333</v>
          </cell>
        </row>
        <row r="599">
          <cell r="C599" t="str">
            <v>28202 0005</v>
          </cell>
          <cell r="G599">
            <v>212301</v>
          </cell>
        </row>
        <row r="600">
          <cell r="C600" t="str">
            <v>28202 0181</v>
          </cell>
          <cell r="G600">
            <v>14678105</v>
          </cell>
        </row>
        <row r="601">
          <cell r="C601" t="str">
            <v>28202 2272</v>
          </cell>
          <cell r="G601">
            <v>42897525</v>
          </cell>
        </row>
        <row r="602">
          <cell r="C602" t="str">
            <v>28203 0005</v>
          </cell>
          <cell r="G602">
            <v>7294</v>
          </cell>
        </row>
        <row r="603">
          <cell r="C603" t="str">
            <v>28203 0181</v>
          </cell>
          <cell r="G603">
            <v>15576931</v>
          </cell>
        </row>
        <row r="604">
          <cell r="C604" t="str">
            <v>28203 2272</v>
          </cell>
          <cell r="G604">
            <v>30886483</v>
          </cell>
        </row>
        <row r="605">
          <cell r="C605" t="str">
            <v>28233 0005</v>
          </cell>
          <cell r="G605">
            <v>816048</v>
          </cell>
        </row>
        <row r="606">
          <cell r="C606" t="str">
            <v>28233 0181</v>
          </cell>
          <cell r="G606">
            <v>6315694</v>
          </cell>
        </row>
        <row r="607">
          <cell r="C607" t="str">
            <v>28233 2000</v>
          </cell>
          <cell r="G607">
            <v>12239209</v>
          </cell>
        </row>
        <row r="608">
          <cell r="C608" t="str">
            <v>30101 0181</v>
          </cell>
          <cell r="G608">
            <v>70445780</v>
          </cell>
        </row>
        <row r="609">
          <cell r="C609" t="str">
            <v>30101 2000</v>
          </cell>
          <cell r="G609">
            <v>50754293</v>
          </cell>
        </row>
        <row r="610">
          <cell r="C610" t="str">
            <v>30107 0181</v>
          </cell>
          <cell r="G610">
            <v>451641985</v>
          </cell>
        </row>
        <row r="611">
          <cell r="C611" t="str">
            <v>30107 2272</v>
          </cell>
          <cell r="G611">
            <v>607268801</v>
          </cell>
        </row>
        <row r="612">
          <cell r="C612" t="str">
            <v>30108 0181</v>
          </cell>
          <cell r="G612">
            <v>635115446</v>
          </cell>
        </row>
        <row r="613">
          <cell r="C613" t="str">
            <v>30108 2272</v>
          </cell>
          <cell r="G613">
            <v>972076589</v>
          </cell>
        </row>
        <row r="614">
          <cell r="C614" t="str">
            <v>30202 0005</v>
          </cell>
          <cell r="G614">
            <v>1452988</v>
          </cell>
        </row>
        <row r="615">
          <cell r="C615" t="str">
            <v>30202 0181</v>
          </cell>
          <cell r="G615">
            <v>31077511</v>
          </cell>
        </row>
        <row r="616">
          <cell r="C616" t="str">
            <v>30202 2000</v>
          </cell>
          <cell r="G616">
            <v>74893447</v>
          </cell>
        </row>
        <row r="617">
          <cell r="C617" t="str">
            <v>30211 0181</v>
          </cell>
          <cell r="G617">
            <v>135876</v>
          </cell>
        </row>
        <row r="618">
          <cell r="C618" t="str">
            <v>30211 2272</v>
          </cell>
          <cell r="G618">
            <v>1697418</v>
          </cell>
        </row>
        <row r="619">
          <cell r="C619" t="str">
            <v>32101 0181</v>
          </cell>
          <cell r="G619">
            <v>48202655</v>
          </cell>
        </row>
        <row r="620">
          <cell r="C620" t="str">
            <v>32101 2000</v>
          </cell>
          <cell r="G620">
            <v>23258283</v>
          </cell>
        </row>
        <row r="621">
          <cell r="C621" t="str">
            <v>32202 0022</v>
          </cell>
          <cell r="G621">
            <v>3873276</v>
          </cell>
        </row>
        <row r="622">
          <cell r="C622" t="str">
            <v>32202 0110</v>
          </cell>
          <cell r="G622">
            <v>12865178</v>
          </cell>
        </row>
        <row r="623">
          <cell r="C623" t="str">
            <v>32202 2272</v>
          </cell>
          <cell r="G623">
            <v>76968052</v>
          </cell>
        </row>
        <row r="624">
          <cell r="C624" t="str">
            <v>32263 0005</v>
          </cell>
          <cell r="G624">
            <v>1023444</v>
          </cell>
        </row>
        <row r="625">
          <cell r="C625" t="str">
            <v>32263 0181</v>
          </cell>
          <cell r="G625">
            <v>5246413</v>
          </cell>
        </row>
        <row r="626">
          <cell r="C626" t="str">
            <v>32263 2272</v>
          </cell>
          <cell r="G626">
            <v>29331605</v>
          </cell>
        </row>
        <row r="627">
          <cell r="C627" t="str">
            <v>32265 0181</v>
          </cell>
          <cell r="G627">
            <v>180981</v>
          </cell>
        </row>
        <row r="628">
          <cell r="C628" t="str">
            <v>32265 2000</v>
          </cell>
          <cell r="G628">
            <v>27739827</v>
          </cell>
        </row>
        <row r="629">
          <cell r="C629" t="str">
            <v>32266 0181</v>
          </cell>
          <cell r="G629">
            <v>23000</v>
          </cell>
        </row>
        <row r="630">
          <cell r="C630" t="str">
            <v>32266 2272</v>
          </cell>
          <cell r="G630">
            <v>35756500</v>
          </cell>
        </row>
        <row r="631">
          <cell r="C631" t="str">
            <v>33101 0181</v>
          </cell>
          <cell r="G631">
            <v>87472263</v>
          </cell>
        </row>
        <row r="632">
          <cell r="C632" t="str">
            <v>33101 2000</v>
          </cell>
          <cell r="G632">
            <v>32997921</v>
          </cell>
        </row>
        <row r="633">
          <cell r="C633" t="str">
            <v>33201 0005</v>
          </cell>
          <cell r="G633">
            <v>182796859</v>
          </cell>
        </row>
        <row r="634">
          <cell r="C634" t="str">
            <v>33201 0181</v>
          </cell>
          <cell r="G634">
            <v>2730315207</v>
          </cell>
        </row>
        <row r="635">
          <cell r="C635" t="str">
            <v>33201 0536</v>
          </cell>
          <cell r="G635">
            <v>702321009</v>
          </cell>
        </row>
        <row r="636">
          <cell r="C636" t="str">
            <v>33201 2000</v>
          </cell>
          <cell r="G636">
            <v>1820838206</v>
          </cell>
        </row>
        <row r="637">
          <cell r="C637" t="str">
            <v>34101 0396</v>
          </cell>
          <cell r="G637">
            <v>167677335</v>
          </cell>
        </row>
        <row r="638">
          <cell r="C638" t="str">
            <v>34101 4264</v>
          </cell>
          <cell r="G638">
            <v>535835422</v>
          </cell>
        </row>
        <row r="639">
          <cell r="C639" t="str">
            <v>34102 0396</v>
          </cell>
          <cell r="G639">
            <v>33252152</v>
          </cell>
        </row>
        <row r="640">
          <cell r="C640" t="str">
            <v>34102 4263</v>
          </cell>
          <cell r="G640">
            <v>42984012</v>
          </cell>
        </row>
        <row r="641">
          <cell r="C641" t="str">
            <v>34103 0396</v>
          </cell>
          <cell r="G641">
            <v>38244493</v>
          </cell>
        </row>
        <row r="642">
          <cell r="C642" t="str">
            <v>34103 4261</v>
          </cell>
          <cell r="G642">
            <v>150750962</v>
          </cell>
        </row>
        <row r="643">
          <cell r="C643" t="str">
            <v>34104 0396</v>
          </cell>
          <cell r="G643">
            <v>100302307</v>
          </cell>
        </row>
        <row r="644">
          <cell r="C644" t="str">
            <v>34104 4262</v>
          </cell>
          <cell r="G644">
            <v>252638691</v>
          </cell>
        </row>
        <row r="645">
          <cell r="C645" t="str">
            <v>35101 0181</v>
          </cell>
          <cell r="G645">
            <v>119765410</v>
          </cell>
        </row>
        <row r="646">
          <cell r="C646" t="str">
            <v>35101 2000</v>
          </cell>
          <cell r="G646">
            <v>431796865</v>
          </cell>
        </row>
        <row r="647">
          <cell r="C647" t="str">
            <v>35201 0181</v>
          </cell>
          <cell r="G647">
            <v>126720</v>
          </cell>
        </row>
        <row r="648">
          <cell r="C648" t="str">
            <v>35201 2272</v>
          </cell>
          <cell r="G648">
            <v>1459848</v>
          </cell>
        </row>
        <row r="649">
          <cell r="C649" t="str">
            <v>36201 0005</v>
          </cell>
          <cell r="G649">
            <v>278491</v>
          </cell>
        </row>
        <row r="650">
          <cell r="C650" t="str">
            <v>36201 0110</v>
          </cell>
          <cell r="G650">
            <v>2000000</v>
          </cell>
        </row>
        <row r="651">
          <cell r="C651" t="str">
            <v>36201 0181</v>
          </cell>
          <cell r="G651">
            <v>52739551</v>
          </cell>
        </row>
        <row r="652">
          <cell r="C652" t="str">
            <v>36201 2000</v>
          </cell>
          <cell r="G652">
            <v>210683116</v>
          </cell>
        </row>
        <row r="653">
          <cell r="C653" t="str">
            <v>36201 4359</v>
          </cell>
          <cell r="G653">
            <v>7421999</v>
          </cell>
        </row>
        <row r="654">
          <cell r="C654" t="str">
            <v>36201 4361</v>
          </cell>
          <cell r="G654">
            <v>4704001</v>
          </cell>
        </row>
        <row r="655">
          <cell r="C655" t="str">
            <v>36201 4362</v>
          </cell>
          <cell r="G655">
            <v>6420000</v>
          </cell>
        </row>
        <row r="656">
          <cell r="C656" t="str">
            <v>36208 0022</v>
          </cell>
          <cell r="G656">
            <v>4847146</v>
          </cell>
        </row>
        <row r="657">
          <cell r="C657" t="str">
            <v>36208 0110</v>
          </cell>
          <cell r="G657">
            <v>177091</v>
          </cell>
        </row>
        <row r="658">
          <cell r="C658" t="str">
            <v>36208 6217</v>
          </cell>
          <cell r="G658">
            <v>65193262</v>
          </cell>
        </row>
        <row r="659">
          <cell r="C659" t="str">
            <v>36209 0022</v>
          </cell>
          <cell r="G659">
            <v>1600757</v>
          </cell>
        </row>
        <row r="660">
          <cell r="C660" t="str">
            <v>36209 0110</v>
          </cell>
          <cell r="G660">
            <v>96164</v>
          </cell>
        </row>
        <row r="661">
          <cell r="C661" t="str">
            <v>36209 6217</v>
          </cell>
          <cell r="G661">
            <v>34044331</v>
          </cell>
        </row>
        <row r="662">
          <cell r="C662" t="str">
            <v>36210 0022</v>
          </cell>
          <cell r="G662">
            <v>15310450</v>
          </cell>
        </row>
        <row r="663">
          <cell r="C663" t="str">
            <v>36210 0110</v>
          </cell>
          <cell r="G663">
            <v>196614</v>
          </cell>
        </row>
        <row r="664">
          <cell r="C664" t="str">
            <v>36210 6217</v>
          </cell>
          <cell r="G664">
            <v>253391992</v>
          </cell>
        </row>
        <row r="665">
          <cell r="C665" t="str">
            <v>36211 0005</v>
          </cell>
          <cell r="G665">
            <v>35955576</v>
          </cell>
        </row>
        <row r="666">
          <cell r="C666" t="str">
            <v>36211 0110</v>
          </cell>
          <cell r="G666">
            <v>2896756</v>
          </cell>
        </row>
        <row r="667">
          <cell r="C667" t="str">
            <v>36211 0181</v>
          </cell>
          <cell r="G667">
            <v>501995810</v>
          </cell>
        </row>
        <row r="668">
          <cell r="C668" t="str">
            <v>36211 2000</v>
          </cell>
          <cell r="G668">
            <v>1047632712</v>
          </cell>
        </row>
        <row r="669">
          <cell r="C669" t="str">
            <v>36212 0181</v>
          </cell>
          <cell r="G669">
            <v>3221537</v>
          </cell>
        </row>
        <row r="670">
          <cell r="C670" t="str">
            <v>36212 2000</v>
          </cell>
          <cell r="G670">
            <v>78408820</v>
          </cell>
        </row>
        <row r="671">
          <cell r="C671" t="str">
            <v>36213 2272</v>
          </cell>
          <cell r="G671">
            <v>25946728</v>
          </cell>
        </row>
        <row r="672">
          <cell r="C672" t="str">
            <v>36901 0181</v>
          </cell>
          <cell r="G672">
            <v>2461400622</v>
          </cell>
        </row>
        <row r="673">
          <cell r="C673" t="str">
            <v>36901 2000</v>
          </cell>
          <cell r="G673">
            <v>1783796645</v>
          </cell>
        </row>
        <row r="674">
          <cell r="C674" t="str">
            <v>36901 4360</v>
          </cell>
          <cell r="G674">
            <v>1080696</v>
          </cell>
        </row>
        <row r="675">
          <cell r="C675" t="str">
            <v>36901 4363</v>
          </cell>
          <cell r="G675">
            <v>3450481</v>
          </cell>
        </row>
        <row r="676">
          <cell r="C676" t="str">
            <v>36901 4386</v>
          </cell>
          <cell r="G676">
            <v>10764198</v>
          </cell>
        </row>
        <row r="677">
          <cell r="C677" t="str">
            <v>36901 6217</v>
          </cell>
          <cell r="G677">
            <v>213742275</v>
          </cell>
        </row>
        <row r="678">
          <cell r="C678" t="str">
            <v>38101 0181</v>
          </cell>
          <cell r="G678">
            <v>629391480</v>
          </cell>
        </row>
        <row r="679">
          <cell r="C679" t="str">
            <v>38101 2000</v>
          </cell>
          <cell r="G679">
            <v>584266608</v>
          </cell>
        </row>
        <row r="680">
          <cell r="C680" t="str">
            <v>38201 0005</v>
          </cell>
          <cell r="G680">
            <v>4121</v>
          </cell>
        </row>
        <row r="681">
          <cell r="C681" t="str">
            <v>38201 0181</v>
          </cell>
          <cell r="G681">
            <v>6493858</v>
          </cell>
        </row>
        <row r="682">
          <cell r="C682" t="str">
            <v>38201 2272</v>
          </cell>
          <cell r="G682">
            <v>17730202</v>
          </cell>
        </row>
        <row r="683">
          <cell r="C683" t="str">
            <v>39101 0181</v>
          </cell>
          <cell r="G683">
            <v>1407345466</v>
          </cell>
        </row>
        <row r="684">
          <cell r="C684" t="str">
            <v>39101 0715</v>
          </cell>
          <cell r="G684">
            <v>3095106</v>
          </cell>
        </row>
        <row r="685">
          <cell r="C685" t="str">
            <v>39101 0723</v>
          </cell>
          <cell r="G685">
            <v>59234200</v>
          </cell>
        </row>
        <row r="686">
          <cell r="C686" t="str">
            <v>39101 2272</v>
          </cell>
          <cell r="G686">
            <v>60206274</v>
          </cell>
        </row>
        <row r="687">
          <cell r="C687" t="str">
            <v>39202 0022</v>
          </cell>
          <cell r="G687">
            <v>645339</v>
          </cell>
        </row>
        <row r="688">
          <cell r="C688" t="str">
            <v>39202 2272</v>
          </cell>
          <cell r="G688">
            <v>2057783</v>
          </cell>
        </row>
        <row r="689">
          <cell r="C689" t="str">
            <v>39207 2272</v>
          </cell>
          <cell r="G689">
            <v>4468885</v>
          </cell>
        </row>
        <row r="690">
          <cell r="C690" t="str">
            <v>39250 0181</v>
          </cell>
          <cell r="G690">
            <v>12809</v>
          </cell>
        </row>
        <row r="691">
          <cell r="C691" t="str">
            <v>39250 2000</v>
          </cell>
          <cell r="G691">
            <v>39839509</v>
          </cell>
        </row>
        <row r="692">
          <cell r="C692" t="str">
            <v>39251 2272</v>
          </cell>
          <cell r="G692">
            <v>14124529</v>
          </cell>
        </row>
        <row r="693">
          <cell r="C693" t="str">
            <v>39252 0181</v>
          </cell>
          <cell r="G693">
            <v>1555170</v>
          </cell>
        </row>
        <row r="694">
          <cell r="C694" t="str">
            <v>39252 2000</v>
          </cell>
          <cell r="G694">
            <v>71042169</v>
          </cell>
        </row>
        <row r="695">
          <cell r="C695" t="str">
            <v>41101 0181</v>
          </cell>
          <cell r="G695">
            <v>585007129</v>
          </cell>
        </row>
        <row r="696">
          <cell r="C696" t="str">
            <v>41101 2000</v>
          </cell>
          <cell r="G696">
            <v>18347196</v>
          </cell>
        </row>
        <row r="697">
          <cell r="C697" t="str">
            <v>41231 0181</v>
          </cell>
          <cell r="G697">
            <v>360842</v>
          </cell>
        </row>
        <row r="698">
          <cell r="C698" t="str">
            <v>41231 2000</v>
          </cell>
          <cell r="G698">
            <v>81703243</v>
          </cell>
        </row>
        <row r="699">
          <cell r="C699" t="str">
            <v>42101 0181</v>
          </cell>
          <cell r="G699">
            <v>10453111</v>
          </cell>
        </row>
        <row r="700">
          <cell r="C700" t="str">
            <v>42101 2000</v>
          </cell>
          <cell r="G700">
            <v>15562641</v>
          </cell>
        </row>
        <row r="701">
          <cell r="C701" t="str">
            <v>42201 0005</v>
          </cell>
          <cell r="G701">
            <v>21463</v>
          </cell>
        </row>
        <row r="702">
          <cell r="C702" t="str">
            <v>42201 0181</v>
          </cell>
          <cell r="G702">
            <v>3492104</v>
          </cell>
        </row>
        <row r="703">
          <cell r="C703" t="str">
            <v>42201 2000</v>
          </cell>
          <cell r="G703">
            <v>8212788</v>
          </cell>
        </row>
        <row r="704">
          <cell r="C704" t="str">
            <v>42202 0005</v>
          </cell>
          <cell r="G704">
            <v>1863196</v>
          </cell>
        </row>
        <row r="705">
          <cell r="C705" t="str">
            <v>42202 0181</v>
          </cell>
          <cell r="G705">
            <v>5992350</v>
          </cell>
        </row>
        <row r="706">
          <cell r="C706" t="str">
            <v>42202 2000</v>
          </cell>
          <cell r="G706">
            <v>13049514</v>
          </cell>
        </row>
        <row r="707">
          <cell r="C707" t="str">
            <v>42203 0005</v>
          </cell>
          <cell r="G707">
            <v>179656</v>
          </cell>
        </row>
        <row r="708">
          <cell r="C708" t="str">
            <v>42203 0181</v>
          </cell>
          <cell r="G708">
            <v>750697</v>
          </cell>
        </row>
        <row r="709">
          <cell r="C709" t="str">
            <v>42203 2272</v>
          </cell>
          <cell r="G709">
            <v>1629037</v>
          </cell>
        </row>
        <row r="710">
          <cell r="C710" t="str">
            <v>42204 0005</v>
          </cell>
          <cell r="G710">
            <v>455992</v>
          </cell>
        </row>
        <row r="711">
          <cell r="C711" t="str">
            <v>42204 0181</v>
          </cell>
          <cell r="G711">
            <v>16146696</v>
          </cell>
        </row>
        <row r="712">
          <cell r="C712" t="str">
            <v>42204 2000</v>
          </cell>
          <cell r="G712">
            <v>39255815</v>
          </cell>
        </row>
        <row r="713">
          <cell r="C713" t="str">
            <v>42205 0005</v>
          </cell>
          <cell r="G713">
            <v>223050</v>
          </cell>
        </row>
        <row r="714">
          <cell r="C714" t="str">
            <v>42205 0181</v>
          </cell>
          <cell r="G714">
            <v>7021321</v>
          </cell>
        </row>
        <row r="715">
          <cell r="C715" t="str">
            <v>42205 2000</v>
          </cell>
          <cell r="G715">
            <v>9158002</v>
          </cell>
        </row>
        <row r="716">
          <cell r="C716" t="str">
            <v>42206 2272</v>
          </cell>
          <cell r="G716">
            <v>6902529</v>
          </cell>
        </row>
        <row r="717">
          <cell r="C717" t="str">
            <v>44101 0181</v>
          </cell>
          <cell r="G717">
            <v>860023</v>
          </cell>
        </row>
        <row r="718">
          <cell r="C718" t="str">
            <v>44101 2000</v>
          </cell>
          <cell r="G718">
            <v>17508442</v>
          </cell>
        </row>
        <row r="719">
          <cell r="C719" t="str">
            <v>44201 0005</v>
          </cell>
          <cell r="G719">
            <v>19708443</v>
          </cell>
        </row>
        <row r="720">
          <cell r="C720" t="str">
            <v>44201 0181</v>
          </cell>
          <cell r="G720">
            <v>126838702</v>
          </cell>
        </row>
        <row r="721">
          <cell r="C721" t="str">
            <v>44201 2000</v>
          </cell>
          <cell r="G721">
            <v>385402493</v>
          </cell>
        </row>
        <row r="722">
          <cell r="C722" t="str">
            <v>44201 2272</v>
          </cell>
          <cell r="G722">
            <v>0</v>
          </cell>
        </row>
        <row r="723">
          <cell r="C723" t="str">
            <v>44202 2000</v>
          </cell>
          <cell r="G723">
            <v>527631</v>
          </cell>
        </row>
        <row r="724">
          <cell r="C724" t="str">
            <v>44205 2000</v>
          </cell>
          <cell r="G724">
            <v>13047426</v>
          </cell>
        </row>
        <row r="725">
          <cell r="C725" t="str">
            <v>44206 0181</v>
          </cell>
          <cell r="G725">
            <v>811862</v>
          </cell>
        </row>
        <row r="726">
          <cell r="C726" t="str">
            <v>44206 2000</v>
          </cell>
          <cell r="G726">
            <v>12220196</v>
          </cell>
        </row>
        <row r="727">
          <cell r="C727" t="str">
            <v>47101 0181</v>
          </cell>
          <cell r="G727">
            <v>236080454</v>
          </cell>
        </row>
        <row r="728">
          <cell r="C728" t="str">
            <v>47101 0739</v>
          </cell>
          <cell r="G728">
            <v>38517000</v>
          </cell>
        </row>
        <row r="729">
          <cell r="C729" t="str">
            <v>47101 2000</v>
          </cell>
          <cell r="G729">
            <v>252897353</v>
          </cell>
        </row>
        <row r="730">
          <cell r="C730" t="str">
            <v>47204 0005</v>
          </cell>
          <cell r="G730">
            <v>37261</v>
          </cell>
        </row>
        <row r="731">
          <cell r="C731" t="str">
            <v>47204 0181</v>
          </cell>
          <cell r="G731">
            <v>54303788</v>
          </cell>
        </row>
        <row r="732">
          <cell r="C732" t="str">
            <v>47204 2272</v>
          </cell>
          <cell r="G732">
            <v>51798966</v>
          </cell>
        </row>
        <row r="733">
          <cell r="C733" t="str">
            <v>47205 0005</v>
          </cell>
          <cell r="G733">
            <v>10155683</v>
          </cell>
        </row>
        <row r="734">
          <cell r="C734" t="str">
            <v>47205 0110</v>
          </cell>
          <cell r="G734">
            <v>10208021</v>
          </cell>
        </row>
        <row r="735">
          <cell r="C735" t="str">
            <v>47205 0181</v>
          </cell>
          <cell r="G735">
            <v>233945418</v>
          </cell>
        </row>
        <row r="736">
          <cell r="C736" t="str">
            <v>47205 2000</v>
          </cell>
          <cell r="G736">
            <v>354615146</v>
          </cell>
        </row>
        <row r="737">
          <cell r="C737" t="str">
            <v>47210 0005</v>
          </cell>
          <cell r="G737">
            <v>69334</v>
          </cell>
        </row>
        <row r="738">
          <cell r="C738" t="str">
            <v>47210 0181</v>
          </cell>
          <cell r="G738">
            <v>1669150</v>
          </cell>
        </row>
        <row r="739">
          <cell r="C739" t="str">
            <v>47210 2272</v>
          </cell>
          <cell r="G739">
            <v>5763552</v>
          </cell>
        </row>
        <row r="740">
          <cell r="C740" t="str">
            <v>49101 2000</v>
          </cell>
          <cell r="G740">
            <v>8271695</v>
          </cell>
        </row>
        <row r="741">
          <cell r="C741" t="str">
            <v>49201 0005</v>
          </cell>
          <cell r="G741">
            <v>22360998</v>
          </cell>
        </row>
        <row r="742">
          <cell r="C742" t="str">
            <v>49201 0181</v>
          </cell>
          <cell r="G742">
            <v>201563503</v>
          </cell>
        </row>
        <row r="743">
          <cell r="C743" t="str">
            <v>49201 2000</v>
          </cell>
          <cell r="G743">
            <v>221363635</v>
          </cell>
        </row>
        <row r="744">
          <cell r="C744" t="str">
            <v>51101 0181</v>
          </cell>
          <cell r="G744">
            <v>343253</v>
          </cell>
        </row>
        <row r="745">
          <cell r="C745" t="str">
            <v>51101 2000</v>
          </cell>
          <cell r="G745">
            <v>9494432</v>
          </cell>
        </row>
        <row r="746">
          <cell r="C746" t="str">
            <v>52101 0181</v>
          </cell>
          <cell r="G746">
            <v>5178676</v>
          </cell>
        </row>
        <row r="747">
          <cell r="C747" t="str">
            <v>52101 0436</v>
          </cell>
          <cell r="G747">
            <v>112584315</v>
          </cell>
        </row>
        <row r="748">
          <cell r="C748" t="str">
            <v>52101 09AJ</v>
          </cell>
          <cell r="G748">
            <v>4480129</v>
          </cell>
        </row>
        <row r="749">
          <cell r="C749" t="str">
            <v>52101 09AK</v>
          </cell>
          <cell r="G749">
            <v>44392023</v>
          </cell>
        </row>
        <row r="750">
          <cell r="C750" t="str">
            <v>52101 2000</v>
          </cell>
          <cell r="G750">
            <v>19419080</v>
          </cell>
        </row>
        <row r="751">
          <cell r="C751" t="str">
            <v>52111 0179</v>
          </cell>
          <cell r="G751">
            <v>2426550974</v>
          </cell>
        </row>
        <row r="752">
          <cell r="C752" t="str">
            <v>52111 0181</v>
          </cell>
          <cell r="G752">
            <v>412602148</v>
          </cell>
        </row>
        <row r="753">
          <cell r="C753" t="str">
            <v>52111 2000</v>
          </cell>
          <cell r="G753">
            <v>280997862</v>
          </cell>
        </row>
        <row r="754">
          <cell r="C754" t="str">
            <v>52111 2867</v>
          </cell>
          <cell r="G754">
            <v>1830827405</v>
          </cell>
        </row>
        <row r="755">
          <cell r="C755" t="str">
            <v>52121 0179</v>
          </cell>
          <cell r="G755">
            <v>7263262555</v>
          </cell>
        </row>
        <row r="756">
          <cell r="C756" t="str">
            <v>52121 0181</v>
          </cell>
          <cell r="G756">
            <v>420873801</v>
          </cell>
        </row>
        <row r="757">
          <cell r="C757" t="str">
            <v>52121 2000</v>
          </cell>
          <cell r="G757">
            <v>256241075</v>
          </cell>
        </row>
        <row r="758">
          <cell r="C758" t="str">
            <v>52121 2867</v>
          </cell>
          <cell r="G758">
            <v>3820738929</v>
          </cell>
        </row>
        <row r="759">
          <cell r="C759" t="str">
            <v>52131 0179</v>
          </cell>
          <cell r="G759">
            <v>3273820424</v>
          </cell>
        </row>
        <row r="760">
          <cell r="C760" t="str">
            <v>52131 0181</v>
          </cell>
          <cell r="G760">
            <v>295477064</v>
          </cell>
        </row>
        <row r="761">
          <cell r="C761" t="str">
            <v>52131 2000</v>
          </cell>
          <cell r="G761">
            <v>247064836</v>
          </cell>
        </row>
        <row r="762">
          <cell r="C762" t="str">
            <v>52131 2867</v>
          </cell>
          <cell r="G762">
            <v>1867898950</v>
          </cell>
        </row>
        <row r="763">
          <cell r="C763" t="str">
            <v>52211 2000</v>
          </cell>
          <cell r="G763">
            <v>736040</v>
          </cell>
        </row>
        <row r="764">
          <cell r="C764" t="str">
            <v>52222 0181</v>
          </cell>
          <cell r="G764">
            <v>549719</v>
          </cell>
        </row>
        <row r="765">
          <cell r="C765" t="str">
            <v>52222 2272</v>
          </cell>
          <cell r="G765">
            <v>2284679</v>
          </cell>
        </row>
        <row r="766">
          <cell r="C766" t="str">
            <v>52902 0181</v>
          </cell>
          <cell r="G766">
            <v>6101572</v>
          </cell>
        </row>
        <row r="767">
          <cell r="C767" t="str">
            <v>52902 2272</v>
          </cell>
          <cell r="G767">
            <v>20336374</v>
          </cell>
        </row>
        <row r="768">
          <cell r="C768" t="str">
            <v>53101 2000</v>
          </cell>
          <cell r="G768">
            <v>15782121</v>
          </cell>
        </row>
        <row r="769">
          <cell r="C769" t="str">
            <v>53201 0022</v>
          </cell>
          <cell r="G769">
            <v>1513041</v>
          </cell>
        </row>
        <row r="770">
          <cell r="C770" t="str">
            <v>53201 0110</v>
          </cell>
          <cell r="G770">
            <v>8266910</v>
          </cell>
        </row>
        <row r="771">
          <cell r="C771" t="str">
            <v>53201 2000</v>
          </cell>
          <cell r="G771">
            <v>99046344</v>
          </cell>
        </row>
        <row r="772">
          <cell r="C772" t="str">
            <v>53204 0005</v>
          </cell>
          <cell r="G772">
            <v>41923076</v>
          </cell>
        </row>
        <row r="773">
          <cell r="C773" t="str">
            <v>53204 0181</v>
          </cell>
          <cell r="G773">
            <v>215695562</v>
          </cell>
        </row>
        <row r="774">
          <cell r="C774" t="str">
            <v>53204 2000</v>
          </cell>
          <cell r="G774">
            <v>69071848</v>
          </cell>
        </row>
        <row r="775">
          <cell r="C775" t="str">
            <v>53205 2000</v>
          </cell>
          <cell r="G775">
            <v>4898549</v>
          </cell>
        </row>
        <row r="776">
          <cell r="C776" t="str">
            <v>53205 2272</v>
          </cell>
          <cell r="G776">
            <v>0</v>
          </cell>
        </row>
        <row r="777">
          <cell r="C777" t="str">
            <v>53206 0181</v>
          </cell>
          <cell r="G777">
            <v>1223</v>
          </cell>
        </row>
        <row r="778">
          <cell r="C778" t="str">
            <v>53206 2000</v>
          </cell>
          <cell r="G778">
            <v>2642540</v>
          </cell>
        </row>
        <row r="779">
          <cell r="C779" t="str">
            <v>54101 2272</v>
          </cell>
          <cell r="G779">
            <v>5963498</v>
          </cell>
        </row>
        <row r="780">
          <cell r="C780" t="str">
            <v>54201 0005</v>
          </cell>
          <cell r="G780">
            <v>2891921</v>
          </cell>
        </row>
        <row r="781">
          <cell r="C781" t="str">
            <v>54201 0181</v>
          </cell>
          <cell r="G781">
            <v>8921814</v>
          </cell>
        </row>
        <row r="782">
          <cell r="C782" t="str">
            <v>54201 2272</v>
          </cell>
          <cell r="G782">
            <v>8187900</v>
          </cell>
        </row>
        <row r="783">
          <cell r="C783" t="str">
            <v>55101 2000</v>
          </cell>
          <cell r="G783">
            <v>11014475</v>
          </cell>
        </row>
        <row r="784">
          <cell r="C784" t="str">
            <v>56101 2000</v>
          </cell>
          <cell r="G784">
            <v>10528666</v>
          </cell>
        </row>
        <row r="785">
          <cell r="C785" t="str">
            <v>56201 0022</v>
          </cell>
          <cell r="G785">
            <v>8791579</v>
          </cell>
        </row>
        <row r="786">
          <cell r="C786" t="str">
            <v>56201 0110</v>
          </cell>
          <cell r="G786">
            <v>1713705</v>
          </cell>
        </row>
        <row r="787">
          <cell r="C787" t="str">
            <v>56201 2843</v>
          </cell>
          <cell r="G787">
            <v>50354761</v>
          </cell>
        </row>
        <row r="788">
          <cell r="C788" t="str">
            <v>56202 0022</v>
          </cell>
          <cell r="G788">
            <v>16947718</v>
          </cell>
        </row>
        <row r="789">
          <cell r="C789" t="str">
            <v>56202 0110</v>
          </cell>
          <cell r="G789">
            <v>2125376</v>
          </cell>
        </row>
        <row r="790">
          <cell r="C790" t="str">
            <v>56202 2843</v>
          </cell>
          <cell r="G790">
            <v>117609776</v>
          </cell>
        </row>
        <row r="791">
          <cell r="C791" t="str">
            <v>73101 0053</v>
          </cell>
          <cell r="G791">
            <v>1035617971</v>
          </cell>
        </row>
        <row r="792">
          <cell r="C792" t="str">
            <v>73101 0054</v>
          </cell>
          <cell r="G792">
            <v>8567000</v>
          </cell>
        </row>
        <row r="793">
          <cell r="C793" t="str">
            <v>73101 0055</v>
          </cell>
          <cell r="G793">
            <v>21296128</v>
          </cell>
        </row>
        <row r="794">
          <cell r="C794" t="str">
            <v>73101 2087</v>
          </cell>
          <cell r="G794">
            <v>764130763</v>
          </cell>
        </row>
        <row r="795">
          <cell r="C795" t="str">
            <v>73901 0032</v>
          </cell>
          <cell r="G795">
            <v>193493200</v>
          </cell>
        </row>
        <row r="796">
          <cell r="C796" t="str">
            <v>73901 0036</v>
          </cell>
          <cell r="G796">
            <v>457890639</v>
          </cell>
        </row>
        <row r="797">
          <cell r="C797" t="str">
            <v>73901 0037</v>
          </cell>
          <cell r="G797">
            <v>446595311</v>
          </cell>
        </row>
        <row r="798">
          <cell r="C798" t="str">
            <v>73901 0041</v>
          </cell>
          <cell r="G798">
            <v>540190041</v>
          </cell>
        </row>
        <row r="799">
          <cell r="C799" t="str">
            <v>73901 0312</v>
          </cell>
          <cell r="G799">
            <v>2068786493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2004"/>
      <sheetName val="Tipo-ação"/>
      <sheetName val="Órgão-Poder"/>
      <sheetName val="Exec2004"/>
    </sheetNames>
    <sheetDataSet>
      <sheetData sheetId="0"/>
      <sheetData sheetId="1"/>
      <sheetData sheetId="2"/>
      <sheetData sheetId="3">
        <row r="7">
          <cell r="A7" t="str">
            <v xml:space="preserve">Item de Informação      Crédito Empenhado Liquidado </v>
          </cell>
        </row>
        <row r="8">
          <cell r="A8" t="str">
            <v xml:space="preserve">Tipo de Valor                           Saldo Atual </v>
          </cell>
        </row>
        <row r="12">
          <cell r="G12" t="str">
            <v xml:space="preserve">DEZEMBRO </v>
          </cell>
        </row>
        <row r="13">
          <cell r="C13" t="str">
            <v>01101 0396</v>
          </cell>
          <cell r="G13">
            <v>477114666</v>
          </cell>
        </row>
        <row r="14">
          <cell r="C14" t="str">
            <v>01101 0397</v>
          </cell>
          <cell r="G14">
            <v>58018068</v>
          </cell>
        </row>
        <row r="15">
          <cell r="C15" t="str">
            <v>01101 4061</v>
          </cell>
          <cell r="G15">
            <v>1229947007</v>
          </cell>
        </row>
        <row r="16">
          <cell r="C16" t="str">
            <v>02101 0396</v>
          </cell>
          <cell r="G16">
            <v>517493877</v>
          </cell>
        </row>
        <row r="17">
          <cell r="C17" t="str">
            <v>02101 0397</v>
          </cell>
          <cell r="G17">
            <v>14700000</v>
          </cell>
        </row>
        <row r="18">
          <cell r="C18" t="str">
            <v>02101 4061</v>
          </cell>
          <cell r="G18">
            <v>989536277</v>
          </cell>
        </row>
        <row r="19">
          <cell r="C19" t="str">
            <v>02103 0396</v>
          </cell>
          <cell r="G19">
            <v>32495611</v>
          </cell>
        </row>
        <row r="20">
          <cell r="C20" t="str">
            <v>02103 4061</v>
          </cell>
          <cell r="G20">
            <v>113234168</v>
          </cell>
        </row>
        <row r="21">
          <cell r="C21" t="str">
            <v>03101 0396</v>
          </cell>
          <cell r="G21">
            <v>242132024</v>
          </cell>
        </row>
        <row r="22">
          <cell r="C22" t="str">
            <v>03101 4018</v>
          </cell>
          <cell r="G22">
            <v>311563775</v>
          </cell>
        </row>
        <row r="23">
          <cell r="C23" t="str">
            <v>10101 0396</v>
          </cell>
          <cell r="G23">
            <v>64633087</v>
          </cell>
        </row>
        <row r="24">
          <cell r="C24" t="str">
            <v>10101 6359</v>
          </cell>
          <cell r="G24">
            <v>81124566</v>
          </cell>
        </row>
        <row r="25">
          <cell r="C25" t="str">
            <v>11101 0005</v>
          </cell>
          <cell r="G25">
            <v>2513279</v>
          </cell>
        </row>
        <row r="26">
          <cell r="C26" t="str">
            <v>11101 0396</v>
          </cell>
          <cell r="G26">
            <v>115704985</v>
          </cell>
        </row>
        <row r="27">
          <cell r="C27" t="str">
            <v>11101 0625</v>
          </cell>
          <cell r="G27">
            <v>500000</v>
          </cell>
        </row>
        <row r="28">
          <cell r="C28" t="str">
            <v>11101 4236</v>
          </cell>
          <cell r="G28">
            <v>253401239</v>
          </cell>
        </row>
        <row r="29">
          <cell r="C29" t="str">
            <v>12101 0396</v>
          </cell>
          <cell r="G29">
            <v>308165808</v>
          </cell>
        </row>
        <row r="30">
          <cell r="C30" t="str">
            <v>12101 4257</v>
          </cell>
          <cell r="G30">
            <v>1487080126</v>
          </cell>
        </row>
        <row r="31">
          <cell r="C31" t="str">
            <v>12102 0005</v>
          </cell>
          <cell r="G31">
            <v>147709217</v>
          </cell>
        </row>
        <row r="32">
          <cell r="C32" t="str">
            <v>12102 0396</v>
          </cell>
          <cell r="G32">
            <v>11760822</v>
          </cell>
        </row>
        <row r="33">
          <cell r="C33" t="str">
            <v>12102 0625</v>
          </cell>
          <cell r="G33">
            <v>82229739</v>
          </cell>
        </row>
        <row r="34">
          <cell r="C34" t="str">
            <v>12102 4257</v>
          </cell>
          <cell r="G34">
            <v>117203001</v>
          </cell>
        </row>
        <row r="35">
          <cell r="C35" t="str">
            <v>12103 0005</v>
          </cell>
          <cell r="G35">
            <v>68134877</v>
          </cell>
        </row>
        <row r="36">
          <cell r="C36" t="str">
            <v>12103 0396</v>
          </cell>
          <cell r="G36">
            <v>15793000</v>
          </cell>
        </row>
        <row r="37">
          <cell r="C37" t="str">
            <v>12103 0625</v>
          </cell>
          <cell r="G37">
            <v>38432875</v>
          </cell>
        </row>
        <row r="38">
          <cell r="C38" t="str">
            <v>12103 4257</v>
          </cell>
          <cell r="G38">
            <v>105901000</v>
          </cell>
        </row>
        <row r="39">
          <cell r="C39" t="str">
            <v>12104 0005</v>
          </cell>
          <cell r="G39">
            <v>14837027</v>
          </cell>
        </row>
        <row r="40">
          <cell r="C40" t="str">
            <v>12104 0396</v>
          </cell>
          <cell r="G40">
            <v>21132714</v>
          </cell>
        </row>
        <row r="41">
          <cell r="C41" t="str">
            <v>12104 0625</v>
          </cell>
          <cell r="G41">
            <v>21704200</v>
          </cell>
        </row>
        <row r="42">
          <cell r="C42" t="str">
            <v>12104 4257</v>
          </cell>
          <cell r="G42">
            <v>158837835</v>
          </cell>
        </row>
        <row r="43">
          <cell r="C43" t="str">
            <v>12105 0005</v>
          </cell>
          <cell r="G43">
            <v>60527275</v>
          </cell>
        </row>
        <row r="44">
          <cell r="C44" t="str">
            <v>12105 0396</v>
          </cell>
          <cell r="G44">
            <v>16880583</v>
          </cell>
        </row>
        <row r="45">
          <cell r="C45" t="str">
            <v>12105 0625</v>
          </cell>
          <cell r="G45">
            <v>104147542</v>
          </cell>
        </row>
        <row r="46">
          <cell r="C46" t="str">
            <v>12105 4257</v>
          </cell>
          <cell r="G46">
            <v>102640998</v>
          </cell>
        </row>
        <row r="47">
          <cell r="C47" t="str">
            <v>12106 0005</v>
          </cell>
          <cell r="G47">
            <v>32348113</v>
          </cell>
        </row>
        <row r="48">
          <cell r="C48" t="str">
            <v>12106 0396</v>
          </cell>
          <cell r="G48">
            <v>6489999</v>
          </cell>
        </row>
        <row r="49">
          <cell r="C49" t="str">
            <v>12106 0625</v>
          </cell>
          <cell r="G49">
            <v>45361311</v>
          </cell>
        </row>
        <row r="50">
          <cell r="C50" t="str">
            <v>12106 4257</v>
          </cell>
          <cell r="G50">
            <v>75608000</v>
          </cell>
        </row>
        <row r="51">
          <cell r="C51" t="str">
            <v>13101 0396</v>
          </cell>
          <cell r="G51">
            <v>90650354</v>
          </cell>
        </row>
        <row r="52">
          <cell r="C52" t="str">
            <v>13101 4225</v>
          </cell>
          <cell r="G52">
            <v>72418115</v>
          </cell>
        </row>
        <row r="53">
          <cell r="C53" t="str">
            <v>14101 0396</v>
          </cell>
          <cell r="G53">
            <v>22026508</v>
          </cell>
        </row>
        <row r="54">
          <cell r="C54" t="str">
            <v>14101 2272</v>
          </cell>
          <cell r="G54">
            <v>47339409</v>
          </cell>
        </row>
        <row r="55">
          <cell r="C55" t="str">
            <v>14101 4269</v>
          </cell>
          <cell r="G55">
            <v>99986860</v>
          </cell>
        </row>
        <row r="56">
          <cell r="C56" t="str">
            <v>14102 0396</v>
          </cell>
          <cell r="G56">
            <v>1243669</v>
          </cell>
        </row>
        <row r="57">
          <cell r="C57" t="str">
            <v>14102 2272</v>
          </cell>
          <cell r="G57">
            <v>9516860</v>
          </cell>
        </row>
        <row r="58">
          <cell r="C58" t="str">
            <v>14103 0396</v>
          </cell>
          <cell r="G58">
            <v>3607958</v>
          </cell>
        </row>
        <row r="59">
          <cell r="C59" t="str">
            <v>14103 2272</v>
          </cell>
          <cell r="G59">
            <v>21220876</v>
          </cell>
        </row>
        <row r="60">
          <cell r="C60" t="str">
            <v>14104 0396</v>
          </cell>
          <cell r="G60">
            <v>5358814</v>
          </cell>
        </row>
        <row r="61">
          <cell r="C61" t="str">
            <v>14104 2272</v>
          </cell>
          <cell r="G61">
            <v>27152079</v>
          </cell>
        </row>
        <row r="62">
          <cell r="C62" t="str">
            <v>14105 0396</v>
          </cell>
          <cell r="G62">
            <v>22752156</v>
          </cell>
        </row>
        <row r="63">
          <cell r="C63" t="str">
            <v>14105 2272</v>
          </cell>
          <cell r="G63">
            <v>55638751</v>
          </cell>
        </row>
        <row r="64">
          <cell r="C64" t="str">
            <v>14106 0396</v>
          </cell>
          <cell r="G64">
            <v>17097601</v>
          </cell>
        </row>
        <row r="65">
          <cell r="C65" t="str">
            <v>14106 2272</v>
          </cell>
          <cell r="G65">
            <v>35456057</v>
          </cell>
        </row>
        <row r="66">
          <cell r="C66" t="str">
            <v>14107 0396</v>
          </cell>
          <cell r="G66">
            <v>9169005</v>
          </cell>
        </row>
        <row r="67">
          <cell r="C67" t="str">
            <v>14107 2272</v>
          </cell>
          <cell r="G67">
            <v>24179754</v>
          </cell>
        </row>
        <row r="68">
          <cell r="C68" t="str">
            <v>14108 0396</v>
          </cell>
          <cell r="G68">
            <v>7365399</v>
          </cell>
        </row>
        <row r="69">
          <cell r="C69" t="str">
            <v>14108 2272</v>
          </cell>
          <cell r="G69">
            <v>19480073</v>
          </cell>
        </row>
        <row r="70">
          <cell r="C70" t="str">
            <v>14109 0396</v>
          </cell>
          <cell r="G70">
            <v>8960479</v>
          </cell>
        </row>
        <row r="71">
          <cell r="C71" t="str">
            <v>14109 2272</v>
          </cell>
          <cell r="G71">
            <v>28354522</v>
          </cell>
        </row>
        <row r="72">
          <cell r="C72" t="str">
            <v>14110 0396</v>
          </cell>
          <cell r="G72">
            <v>9138319</v>
          </cell>
        </row>
        <row r="73">
          <cell r="C73" t="str">
            <v>14110 2272</v>
          </cell>
          <cell r="G73">
            <v>30574299</v>
          </cell>
        </row>
        <row r="74">
          <cell r="C74" t="str">
            <v>14111 0396</v>
          </cell>
          <cell r="G74">
            <v>5306204</v>
          </cell>
        </row>
        <row r="75">
          <cell r="C75" t="str">
            <v>14111 2272</v>
          </cell>
          <cell r="G75">
            <v>22923301</v>
          </cell>
        </row>
        <row r="76">
          <cell r="C76" t="str">
            <v>14112 0396</v>
          </cell>
          <cell r="G76">
            <v>2517232</v>
          </cell>
        </row>
        <row r="77">
          <cell r="C77" t="str">
            <v>14112 2272</v>
          </cell>
          <cell r="G77">
            <v>22784415</v>
          </cell>
        </row>
        <row r="78">
          <cell r="C78" t="str">
            <v>14113 0396</v>
          </cell>
          <cell r="G78">
            <v>35220712</v>
          </cell>
        </row>
        <row r="79">
          <cell r="C79" t="str">
            <v>14113 2272</v>
          </cell>
          <cell r="G79">
            <v>92770254</v>
          </cell>
        </row>
        <row r="80">
          <cell r="C80" t="str">
            <v>14114 0396</v>
          </cell>
          <cell r="G80">
            <v>10173671</v>
          </cell>
        </row>
        <row r="81">
          <cell r="C81" t="str">
            <v>14114 2272</v>
          </cell>
          <cell r="G81">
            <v>29509529</v>
          </cell>
        </row>
        <row r="82">
          <cell r="C82" t="str">
            <v>14115 0396</v>
          </cell>
          <cell r="G82">
            <v>6713901</v>
          </cell>
        </row>
        <row r="83">
          <cell r="C83" t="str">
            <v>14115 2272</v>
          </cell>
          <cell r="G83">
            <v>29403256</v>
          </cell>
        </row>
        <row r="84">
          <cell r="C84" t="str">
            <v>14116 0396</v>
          </cell>
          <cell r="G84">
            <v>17173853</v>
          </cell>
        </row>
        <row r="85">
          <cell r="C85" t="str">
            <v>14116 2272</v>
          </cell>
          <cell r="G85">
            <v>51743406</v>
          </cell>
        </row>
        <row r="86">
          <cell r="C86" t="str">
            <v>14117 0396</v>
          </cell>
          <cell r="G86">
            <v>18678201</v>
          </cell>
        </row>
        <row r="87">
          <cell r="C87" t="str">
            <v>14117 2272</v>
          </cell>
          <cell r="G87">
            <v>46416666</v>
          </cell>
        </row>
        <row r="88">
          <cell r="C88" t="str">
            <v>14118 0396</v>
          </cell>
          <cell r="G88">
            <v>9340997</v>
          </cell>
        </row>
        <row r="89">
          <cell r="C89" t="str">
            <v>14118 2272</v>
          </cell>
          <cell r="G89">
            <v>29947899</v>
          </cell>
        </row>
        <row r="90">
          <cell r="C90" t="str">
            <v>14119 0396</v>
          </cell>
          <cell r="G90">
            <v>84807963</v>
          </cell>
        </row>
        <row r="91">
          <cell r="C91" t="str">
            <v>14119 2272</v>
          </cell>
          <cell r="G91">
            <v>72702776</v>
          </cell>
        </row>
        <row r="92">
          <cell r="C92" t="str">
            <v>14120 0396</v>
          </cell>
          <cell r="G92">
            <v>10789775</v>
          </cell>
        </row>
        <row r="93">
          <cell r="C93" t="str">
            <v>14120 2272</v>
          </cell>
          <cell r="G93">
            <v>25282107</v>
          </cell>
        </row>
        <row r="94">
          <cell r="C94" t="str">
            <v>14121 0396</v>
          </cell>
          <cell r="G94">
            <v>19607616</v>
          </cell>
        </row>
        <row r="95">
          <cell r="C95" t="str">
            <v>14121 2272</v>
          </cell>
          <cell r="G95">
            <v>50218621</v>
          </cell>
        </row>
        <row r="96">
          <cell r="C96" t="str">
            <v>14122 0396</v>
          </cell>
          <cell r="G96">
            <v>691491</v>
          </cell>
        </row>
        <row r="97">
          <cell r="C97" t="str">
            <v>14122 2272</v>
          </cell>
          <cell r="G97">
            <v>16442976</v>
          </cell>
        </row>
        <row r="98">
          <cell r="C98" t="str">
            <v>14123 0396</v>
          </cell>
          <cell r="G98">
            <v>16440000</v>
          </cell>
        </row>
        <row r="99">
          <cell r="C99" t="str">
            <v>14123 2272</v>
          </cell>
          <cell r="G99">
            <v>33168688</v>
          </cell>
        </row>
        <row r="100">
          <cell r="C100" t="str">
            <v>14124 0396</v>
          </cell>
          <cell r="G100">
            <v>60997079</v>
          </cell>
        </row>
        <row r="101">
          <cell r="C101" t="str">
            <v>14124 2272</v>
          </cell>
          <cell r="G101">
            <v>116149117</v>
          </cell>
        </row>
        <row r="102">
          <cell r="C102" t="str">
            <v>14125 0396</v>
          </cell>
          <cell r="G102">
            <v>5564627</v>
          </cell>
        </row>
        <row r="103">
          <cell r="C103" t="str">
            <v>14125 2272</v>
          </cell>
          <cell r="G103">
            <v>20232835</v>
          </cell>
        </row>
        <row r="104">
          <cell r="C104" t="str">
            <v>14126 0396</v>
          </cell>
          <cell r="G104">
            <v>1379631</v>
          </cell>
        </row>
        <row r="105">
          <cell r="C105" t="str">
            <v>14126 2272</v>
          </cell>
          <cell r="G105">
            <v>22289459</v>
          </cell>
        </row>
        <row r="106">
          <cell r="C106" t="str">
            <v>14127 0396</v>
          </cell>
          <cell r="G106">
            <v>144550</v>
          </cell>
        </row>
        <row r="107">
          <cell r="C107" t="str">
            <v>14127 2272</v>
          </cell>
          <cell r="G107">
            <v>11691403</v>
          </cell>
        </row>
        <row r="108">
          <cell r="C108" t="str">
            <v>14128 0396</v>
          </cell>
          <cell r="G108">
            <v>580346</v>
          </cell>
        </row>
        <row r="109">
          <cell r="C109" t="str">
            <v>14128 2272</v>
          </cell>
          <cell r="G109">
            <v>12579671</v>
          </cell>
        </row>
        <row r="110">
          <cell r="C110" t="str">
            <v>15101 0396</v>
          </cell>
          <cell r="G110">
            <v>78804100</v>
          </cell>
        </row>
        <row r="111">
          <cell r="C111" t="str">
            <v>15101 4256</v>
          </cell>
          <cell r="G111">
            <v>187015894</v>
          </cell>
        </row>
        <row r="112">
          <cell r="C112" t="str">
            <v>15102 0005</v>
          </cell>
          <cell r="G112">
            <v>7283538</v>
          </cell>
        </row>
        <row r="113">
          <cell r="C113" t="str">
            <v>15102 0396</v>
          </cell>
          <cell r="G113">
            <v>242835746</v>
          </cell>
        </row>
        <row r="114">
          <cell r="C114" t="str">
            <v>15102 0625</v>
          </cell>
          <cell r="G114">
            <v>3523420</v>
          </cell>
        </row>
        <row r="115">
          <cell r="C115" t="str">
            <v>15102 4256</v>
          </cell>
          <cell r="G115">
            <v>385580877</v>
          </cell>
        </row>
        <row r="116">
          <cell r="C116" t="str">
            <v>15103 0005</v>
          </cell>
          <cell r="G116">
            <v>11616837</v>
          </cell>
        </row>
        <row r="117">
          <cell r="C117" t="str">
            <v>15103 0396</v>
          </cell>
          <cell r="G117">
            <v>244109892</v>
          </cell>
        </row>
        <row r="118">
          <cell r="C118" t="str">
            <v>15103 0625</v>
          </cell>
          <cell r="G118">
            <v>300167</v>
          </cell>
        </row>
        <row r="119">
          <cell r="C119" t="str">
            <v>15103 4256</v>
          </cell>
          <cell r="G119">
            <v>354404139</v>
          </cell>
        </row>
        <row r="120">
          <cell r="C120" t="str">
            <v>15104 0005</v>
          </cell>
          <cell r="G120">
            <v>6861090</v>
          </cell>
        </row>
        <row r="121">
          <cell r="C121" t="str">
            <v>15104 0396</v>
          </cell>
          <cell r="G121">
            <v>201576288</v>
          </cell>
        </row>
        <row r="122">
          <cell r="C122" t="str">
            <v>15104 0625</v>
          </cell>
          <cell r="G122">
            <v>6184958</v>
          </cell>
        </row>
        <row r="123">
          <cell r="C123" t="str">
            <v>15104 4256</v>
          </cell>
          <cell r="G123">
            <v>411438308</v>
          </cell>
        </row>
        <row r="124">
          <cell r="C124" t="str">
            <v>15105 0005</v>
          </cell>
          <cell r="G124">
            <v>2779374</v>
          </cell>
        </row>
        <row r="125">
          <cell r="C125" t="str">
            <v>15105 0396</v>
          </cell>
          <cell r="G125">
            <v>183018306</v>
          </cell>
        </row>
        <row r="126">
          <cell r="C126" t="str">
            <v>15105 0625</v>
          </cell>
          <cell r="G126">
            <v>1520279</v>
          </cell>
        </row>
        <row r="127">
          <cell r="C127" t="str">
            <v>15105 4256</v>
          </cell>
          <cell r="G127">
            <v>255820573</v>
          </cell>
        </row>
        <row r="128">
          <cell r="C128" t="str">
            <v>15106 0005</v>
          </cell>
          <cell r="G128">
            <v>1283678</v>
          </cell>
        </row>
        <row r="129">
          <cell r="C129" t="str">
            <v>15106 0396</v>
          </cell>
          <cell r="G129">
            <v>108077619</v>
          </cell>
        </row>
        <row r="130">
          <cell r="C130" t="str">
            <v>15106 0625</v>
          </cell>
          <cell r="G130">
            <v>10291</v>
          </cell>
        </row>
        <row r="131">
          <cell r="C131" t="str">
            <v>15106 4256</v>
          </cell>
          <cell r="G131">
            <v>231427993</v>
          </cell>
        </row>
        <row r="132">
          <cell r="C132" t="str">
            <v>15107 0005</v>
          </cell>
          <cell r="G132">
            <v>2840061</v>
          </cell>
        </row>
        <row r="133">
          <cell r="C133" t="str">
            <v>15107 0396</v>
          </cell>
          <cell r="G133">
            <v>75868358</v>
          </cell>
        </row>
        <row r="134">
          <cell r="C134" t="str">
            <v>15107 0625</v>
          </cell>
          <cell r="G134">
            <v>19943917</v>
          </cell>
        </row>
        <row r="135">
          <cell r="C135" t="str">
            <v>15107 4256</v>
          </cell>
          <cell r="G135">
            <v>190226044</v>
          </cell>
        </row>
        <row r="136">
          <cell r="C136" t="str">
            <v>15108 0005</v>
          </cell>
          <cell r="G136">
            <v>11107000</v>
          </cell>
        </row>
        <row r="137">
          <cell r="C137" t="str">
            <v>15108 0396</v>
          </cell>
          <cell r="G137">
            <v>39863003</v>
          </cell>
        </row>
        <row r="138">
          <cell r="C138" t="str">
            <v>15108 0625</v>
          </cell>
          <cell r="G138">
            <v>189684</v>
          </cell>
        </row>
        <row r="139">
          <cell r="C139" t="str">
            <v>15108 4256</v>
          </cell>
          <cell r="G139">
            <v>73006542</v>
          </cell>
        </row>
        <row r="140">
          <cell r="C140" t="str">
            <v>15109 0005</v>
          </cell>
          <cell r="G140">
            <v>17349314</v>
          </cell>
        </row>
        <row r="141">
          <cell r="C141" t="str">
            <v>15109 0396</v>
          </cell>
          <cell r="G141">
            <v>63031070</v>
          </cell>
        </row>
        <row r="142">
          <cell r="C142" t="str">
            <v>15109 0625</v>
          </cell>
          <cell r="G142">
            <v>603229</v>
          </cell>
        </row>
        <row r="143">
          <cell r="C143" t="str">
            <v>15109 4256</v>
          </cell>
          <cell r="G143">
            <v>116762406</v>
          </cell>
        </row>
        <row r="144">
          <cell r="C144" t="str">
            <v>15110 0005</v>
          </cell>
          <cell r="G144">
            <v>3334314</v>
          </cell>
        </row>
        <row r="145">
          <cell r="C145" t="str">
            <v>15110 0396</v>
          </cell>
          <cell r="G145">
            <v>55193418</v>
          </cell>
        </row>
        <row r="146">
          <cell r="C146" t="str">
            <v>15110 0625</v>
          </cell>
          <cell r="G146">
            <v>3237034</v>
          </cell>
        </row>
        <row r="147">
          <cell r="C147" t="str">
            <v>15110 4256</v>
          </cell>
          <cell r="G147">
            <v>185968557</v>
          </cell>
        </row>
        <row r="148">
          <cell r="C148" t="str">
            <v>15111 0005</v>
          </cell>
          <cell r="G148">
            <v>15679244</v>
          </cell>
        </row>
        <row r="149">
          <cell r="C149" t="str">
            <v>15111 0396</v>
          </cell>
          <cell r="G149">
            <v>41964696</v>
          </cell>
        </row>
        <row r="150">
          <cell r="C150" t="str">
            <v>15111 0625</v>
          </cell>
          <cell r="G150">
            <v>1888421</v>
          </cell>
        </row>
        <row r="151">
          <cell r="C151" t="str">
            <v>15111 4256</v>
          </cell>
          <cell r="G151">
            <v>146832486</v>
          </cell>
        </row>
        <row r="152">
          <cell r="C152" t="str">
            <v>15112 0005</v>
          </cell>
          <cell r="G152">
            <v>13238885</v>
          </cell>
        </row>
        <row r="153">
          <cell r="C153" t="str">
            <v>15112 0396</v>
          </cell>
          <cell r="G153">
            <v>32284325</v>
          </cell>
        </row>
        <row r="154">
          <cell r="C154" t="str">
            <v>15112 0625</v>
          </cell>
          <cell r="G154">
            <v>2328143</v>
          </cell>
        </row>
        <row r="155">
          <cell r="C155" t="str">
            <v>15112 4256</v>
          </cell>
          <cell r="G155">
            <v>128343842</v>
          </cell>
        </row>
        <row r="156">
          <cell r="C156" t="str">
            <v>15113 0005</v>
          </cell>
          <cell r="G156">
            <v>303691</v>
          </cell>
        </row>
        <row r="157">
          <cell r="C157" t="str">
            <v>15113 0396</v>
          </cell>
          <cell r="G157">
            <v>44883522</v>
          </cell>
        </row>
        <row r="158">
          <cell r="C158" t="str">
            <v>15113 0625</v>
          </cell>
          <cell r="G158">
            <v>2543951</v>
          </cell>
        </row>
        <row r="159">
          <cell r="C159" t="str">
            <v>15113 4256</v>
          </cell>
          <cell r="G159">
            <v>174419208</v>
          </cell>
        </row>
        <row r="160">
          <cell r="C160" t="str">
            <v>15114 0005</v>
          </cell>
          <cell r="G160">
            <v>8807353</v>
          </cell>
        </row>
        <row r="161">
          <cell r="C161" t="str">
            <v>15114 0396</v>
          </cell>
          <cell r="G161">
            <v>17504387</v>
          </cell>
        </row>
        <row r="162">
          <cell r="C162" t="str">
            <v>15114 0625</v>
          </cell>
          <cell r="G162">
            <v>4398280</v>
          </cell>
        </row>
        <row r="163">
          <cell r="C163" t="str">
            <v>15114 4256</v>
          </cell>
          <cell r="G163">
            <v>129267047</v>
          </cell>
        </row>
        <row r="164">
          <cell r="C164" t="str">
            <v>15115 0005</v>
          </cell>
          <cell r="G164">
            <v>3725727</v>
          </cell>
        </row>
        <row r="165">
          <cell r="C165" t="str">
            <v>15115 0396</v>
          </cell>
          <cell r="G165">
            <v>12335758</v>
          </cell>
        </row>
        <row r="166">
          <cell r="C166" t="str">
            <v>15115 0625</v>
          </cell>
          <cell r="G166">
            <v>177335</v>
          </cell>
        </row>
        <row r="167">
          <cell r="C167" t="str">
            <v>15115 4256</v>
          </cell>
          <cell r="G167">
            <v>89698707</v>
          </cell>
        </row>
        <row r="168">
          <cell r="C168" t="str">
            <v>15116 0005</v>
          </cell>
          <cell r="G168">
            <v>6876685</v>
          </cell>
        </row>
        <row r="169">
          <cell r="C169" t="str">
            <v>15116 0396</v>
          </cell>
          <cell r="G169">
            <v>90658071</v>
          </cell>
        </row>
        <row r="170">
          <cell r="C170" t="str">
            <v>15116 0625</v>
          </cell>
          <cell r="G170">
            <v>2664602</v>
          </cell>
        </row>
        <row r="171">
          <cell r="C171" t="str">
            <v>15116 4256</v>
          </cell>
          <cell r="G171">
            <v>331104580</v>
          </cell>
        </row>
        <row r="172">
          <cell r="C172" t="str">
            <v>15117 0005</v>
          </cell>
          <cell r="G172">
            <v>1414602</v>
          </cell>
        </row>
        <row r="173">
          <cell r="C173" t="str">
            <v>15117 0396</v>
          </cell>
          <cell r="G173">
            <v>6463931</v>
          </cell>
        </row>
        <row r="174">
          <cell r="C174" t="str">
            <v>15117 0625</v>
          </cell>
          <cell r="G174">
            <v>39641</v>
          </cell>
        </row>
        <row r="175">
          <cell r="C175" t="str">
            <v>15117 4256</v>
          </cell>
          <cell r="G175">
            <v>42942403</v>
          </cell>
        </row>
        <row r="176">
          <cell r="C176" t="str">
            <v>15118 0005</v>
          </cell>
          <cell r="G176">
            <v>657630</v>
          </cell>
        </row>
        <row r="177">
          <cell r="C177" t="str">
            <v>15118 0396</v>
          </cell>
          <cell r="G177">
            <v>8860180</v>
          </cell>
        </row>
        <row r="178">
          <cell r="C178" t="str">
            <v>15118 0625</v>
          </cell>
          <cell r="G178">
            <v>96848</v>
          </cell>
        </row>
        <row r="179">
          <cell r="C179" t="str">
            <v>15118 4256</v>
          </cell>
          <cell r="G179">
            <v>65033281</v>
          </cell>
        </row>
        <row r="180">
          <cell r="C180" t="str">
            <v>15119 0005</v>
          </cell>
          <cell r="G180">
            <v>411633</v>
          </cell>
        </row>
        <row r="181">
          <cell r="C181" t="str">
            <v>15119 0396</v>
          </cell>
          <cell r="G181">
            <v>11199940</v>
          </cell>
        </row>
        <row r="182">
          <cell r="C182" t="str">
            <v>15119 0625</v>
          </cell>
          <cell r="G182">
            <v>42534</v>
          </cell>
        </row>
        <row r="183">
          <cell r="C183" t="str">
            <v>15119 4256</v>
          </cell>
          <cell r="G183">
            <v>83220842</v>
          </cell>
        </row>
        <row r="184">
          <cell r="C184" t="str">
            <v>15120 0396</v>
          </cell>
          <cell r="G184">
            <v>6515529</v>
          </cell>
        </row>
        <row r="185">
          <cell r="C185" t="str">
            <v>15120 0625</v>
          </cell>
          <cell r="G185">
            <v>21301</v>
          </cell>
        </row>
        <row r="186">
          <cell r="C186" t="str">
            <v>15120 4256</v>
          </cell>
          <cell r="G186">
            <v>52853493</v>
          </cell>
        </row>
        <row r="187">
          <cell r="C187" t="str">
            <v>15121 0005</v>
          </cell>
          <cell r="G187">
            <v>57402803</v>
          </cell>
        </row>
        <row r="188">
          <cell r="C188" t="str">
            <v>15121 0396</v>
          </cell>
          <cell r="G188">
            <v>5775855</v>
          </cell>
        </row>
        <row r="189">
          <cell r="C189" t="str">
            <v>15121 0625</v>
          </cell>
          <cell r="G189">
            <v>123408</v>
          </cell>
        </row>
        <row r="190">
          <cell r="C190" t="str">
            <v>15121 4256</v>
          </cell>
          <cell r="G190">
            <v>53791238</v>
          </cell>
        </row>
        <row r="191">
          <cell r="C191" t="str">
            <v>15122 0005</v>
          </cell>
          <cell r="G191">
            <v>332712</v>
          </cell>
        </row>
        <row r="192">
          <cell r="C192" t="str">
            <v>15122 0396</v>
          </cell>
          <cell r="G192">
            <v>5323722</v>
          </cell>
        </row>
        <row r="193">
          <cell r="C193" t="str">
            <v>15122 0625</v>
          </cell>
          <cell r="G193">
            <v>741088</v>
          </cell>
        </row>
        <row r="194">
          <cell r="C194" t="str">
            <v>15122 4256</v>
          </cell>
          <cell r="G194">
            <v>64909971</v>
          </cell>
        </row>
        <row r="195">
          <cell r="C195" t="str">
            <v>15123 0005</v>
          </cell>
          <cell r="G195">
            <v>497859</v>
          </cell>
        </row>
        <row r="196">
          <cell r="C196" t="str">
            <v>15123 0396</v>
          </cell>
          <cell r="G196">
            <v>2247466</v>
          </cell>
        </row>
        <row r="197">
          <cell r="C197" t="str">
            <v>15123 0625</v>
          </cell>
          <cell r="G197">
            <v>1051397</v>
          </cell>
        </row>
        <row r="198">
          <cell r="C198" t="str">
            <v>15123 4256</v>
          </cell>
          <cell r="G198">
            <v>33146396</v>
          </cell>
        </row>
        <row r="199">
          <cell r="C199" t="str">
            <v>15124 0005</v>
          </cell>
          <cell r="G199">
            <v>101065</v>
          </cell>
        </row>
        <row r="200">
          <cell r="C200" t="str">
            <v>15124 0396</v>
          </cell>
          <cell r="G200">
            <v>5074383</v>
          </cell>
        </row>
        <row r="201">
          <cell r="C201" t="str">
            <v>15124 0625</v>
          </cell>
          <cell r="G201">
            <v>107710</v>
          </cell>
        </row>
        <row r="202">
          <cell r="C202" t="str">
            <v>15124 4256</v>
          </cell>
          <cell r="G202">
            <v>58514543</v>
          </cell>
        </row>
        <row r="203">
          <cell r="C203" t="str">
            <v>15125 0005</v>
          </cell>
          <cell r="G203">
            <v>773026</v>
          </cell>
        </row>
        <row r="204">
          <cell r="C204" t="str">
            <v>15125 0396</v>
          </cell>
          <cell r="G204">
            <v>5162899</v>
          </cell>
        </row>
        <row r="205">
          <cell r="C205" t="str">
            <v>15125 0625</v>
          </cell>
          <cell r="G205">
            <v>477972</v>
          </cell>
        </row>
        <row r="206">
          <cell r="C206" t="str">
            <v>15125 4256</v>
          </cell>
          <cell r="G206">
            <v>58507526</v>
          </cell>
        </row>
        <row r="207">
          <cell r="C207" t="str">
            <v>16101 0396</v>
          </cell>
          <cell r="G207">
            <v>169646661</v>
          </cell>
        </row>
        <row r="208">
          <cell r="C208" t="str">
            <v>16101 4234</v>
          </cell>
          <cell r="G208">
            <v>499702638</v>
          </cell>
        </row>
        <row r="209">
          <cell r="C209" t="str">
            <v>20101 2000</v>
          </cell>
          <cell r="G209">
            <v>58365180</v>
          </cell>
        </row>
        <row r="210">
          <cell r="C210" t="str">
            <v>20101 2867</v>
          </cell>
          <cell r="G210">
            <v>4668469</v>
          </cell>
        </row>
        <row r="211">
          <cell r="C211" t="str">
            <v>20102 0181</v>
          </cell>
          <cell r="G211">
            <v>22141</v>
          </cell>
        </row>
        <row r="212">
          <cell r="C212" t="str">
            <v>20102 2000</v>
          </cell>
          <cell r="G212">
            <v>2024492</v>
          </cell>
        </row>
        <row r="213">
          <cell r="C213" t="str">
            <v>20102 2867</v>
          </cell>
          <cell r="G213">
            <v>281887</v>
          </cell>
        </row>
        <row r="214">
          <cell r="C214" t="str">
            <v>20114 0181</v>
          </cell>
          <cell r="G214">
            <v>2651355</v>
          </cell>
        </row>
        <row r="215">
          <cell r="C215" t="str">
            <v>20114 2272</v>
          </cell>
          <cell r="G215">
            <v>277665277</v>
          </cell>
        </row>
        <row r="216">
          <cell r="C216" t="str">
            <v>20118 0181</v>
          </cell>
          <cell r="G216">
            <v>39389547</v>
          </cell>
        </row>
        <row r="217">
          <cell r="C217" t="str">
            <v>20118 2272</v>
          </cell>
          <cell r="G217">
            <v>75611888</v>
          </cell>
        </row>
        <row r="218">
          <cell r="C218" t="str">
            <v>20118 2867</v>
          </cell>
          <cell r="G218">
            <v>341706</v>
          </cell>
        </row>
        <row r="219">
          <cell r="C219" t="str">
            <v>20120 0181</v>
          </cell>
          <cell r="G219">
            <v>1782031</v>
          </cell>
        </row>
        <row r="220">
          <cell r="C220" t="str">
            <v>20120 2272</v>
          </cell>
          <cell r="G220">
            <v>10724408</v>
          </cell>
        </row>
        <row r="221">
          <cell r="C221" t="str">
            <v>20121 2000</v>
          </cell>
          <cell r="G221">
            <v>4338079</v>
          </cell>
        </row>
        <row r="222">
          <cell r="C222" t="str">
            <v>20122 2000</v>
          </cell>
          <cell r="G222">
            <v>2582020</v>
          </cell>
        </row>
        <row r="223">
          <cell r="G223">
            <v>0</v>
          </cell>
        </row>
        <row r="224">
          <cell r="C224" t="str">
            <v>20124 2272</v>
          </cell>
          <cell r="G224">
            <v>6741720</v>
          </cell>
        </row>
        <row r="225">
          <cell r="C225" t="str">
            <v>20125 0181</v>
          </cell>
          <cell r="G225">
            <v>1321261</v>
          </cell>
        </row>
        <row r="226">
          <cell r="C226" t="str">
            <v>20125 2000</v>
          </cell>
          <cell r="G226">
            <v>119771386</v>
          </cell>
        </row>
        <row r="227">
          <cell r="C227" t="str">
            <v>20126 2272</v>
          </cell>
          <cell r="G227">
            <v>2379666</v>
          </cell>
        </row>
        <row r="228">
          <cell r="C228" t="str">
            <v>20154 0181</v>
          </cell>
          <cell r="G228">
            <v>26832</v>
          </cell>
        </row>
        <row r="229">
          <cell r="C229" t="str">
            <v>20154 2272</v>
          </cell>
          <cell r="G229">
            <v>471364127</v>
          </cell>
        </row>
        <row r="230">
          <cell r="C230" t="str">
            <v>20204 2272</v>
          </cell>
          <cell r="G230">
            <v>1672539</v>
          </cell>
        </row>
        <row r="231">
          <cell r="G231">
            <v>0</v>
          </cell>
        </row>
        <row r="232">
          <cell r="C232" t="str">
            <v>20401 0022</v>
          </cell>
          <cell r="G232">
            <v>3864453</v>
          </cell>
        </row>
        <row r="233">
          <cell r="C233" t="str">
            <v>20401 0110</v>
          </cell>
          <cell r="G233">
            <v>8142132</v>
          </cell>
        </row>
        <row r="234">
          <cell r="C234" t="str">
            <v>20401 2272</v>
          </cell>
          <cell r="G234">
            <v>52983932</v>
          </cell>
        </row>
        <row r="235">
          <cell r="G235">
            <v>0</v>
          </cell>
        </row>
        <row r="236">
          <cell r="C236" t="str">
            <v>20927 0181</v>
          </cell>
          <cell r="G236">
            <v>107552793</v>
          </cell>
        </row>
        <row r="237">
          <cell r="C237" t="str">
            <v>20927 2805</v>
          </cell>
          <cell r="G237">
            <v>29062419</v>
          </cell>
        </row>
        <row r="238">
          <cell r="C238" t="str">
            <v>22101 0181</v>
          </cell>
          <cell r="G238">
            <v>590310221</v>
          </cell>
        </row>
        <row r="239">
          <cell r="C239" t="str">
            <v>22101 2000</v>
          </cell>
          <cell r="G239">
            <v>573996525</v>
          </cell>
        </row>
        <row r="240">
          <cell r="C240" t="str">
            <v>22202 0022</v>
          </cell>
          <cell r="G240">
            <v>55516834</v>
          </cell>
        </row>
        <row r="241">
          <cell r="C241" t="str">
            <v>22202 0110</v>
          </cell>
          <cell r="G241">
            <v>38328428</v>
          </cell>
        </row>
        <row r="242">
          <cell r="C242" t="str">
            <v>22202 2000</v>
          </cell>
          <cell r="G242">
            <v>552153755</v>
          </cell>
        </row>
        <row r="243">
          <cell r="C243" t="str">
            <v>22211 0022</v>
          </cell>
          <cell r="G243">
            <v>16501517</v>
          </cell>
        </row>
        <row r="244">
          <cell r="C244" t="str">
            <v>22211 0110</v>
          </cell>
          <cell r="G244">
            <v>16617326</v>
          </cell>
        </row>
        <row r="245">
          <cell r="C245" t="str">
            <v>22211 2272</v>
          </cell>
          <cell r="G245">
            <v>141602328</v>
          </cell>
        </row>
        <row r="246">
          <cell r="C246" t="str">
            <v>24101 0110</v>
          </cell>
          <cell r="G246">
            <v>12173</v>
          </cell>
        </row>
        <row r="247">
          <cell r="C247" t="str">
            <v>24101 0181</v>
          </cell>
          <cell r="G247">
            <v>76901395</v>
          </cell>
        </row>
        <row r="248">
          <cell r="C248" t="str">
            <v>24101 2000</v>
          </cell>
          <cell r="G248">
            <v>239455729</v>
          </cell>
        </row>
        <row r="249">
          <cell r="C249" t="str">
            <v>24201 0005</v>
          </cell>
          <cell r="G249">
            <v>784728</v>
          </cell>
        </row>
        <row r="250">
          <cell r="C250" t="str">
            <v>24201 0181</v>
          </cell>
          <cell r="G250">
            <v>27356677</v>
          </cell>
        </row>
        <row r="251">
          <cell r="C251" t="str">
            <v>24201 2000</v>
          </cell>
          <cell r="G251">
            <v>41445397</v>
          </cell>
        </row>
        <row r="252">
          <cell r="C252" t="str">
            <v>24204 0005</v>
          </cell>
          <cell r="G252">
            <v>4573718</v>
          </cell>
        </row>
        <row r="253">
          <cell r="C253" t="str">
            <v>24204 0181</v>
          </cell>
          <cell r="G253">
            <v>57985012</v>
          </cell>
        </row>
        <row r="254">
          <cell r="C254" t="str">
            <v>24204 2272</v>
          </cell>
          <cell r="G254">
            <v>179231433</v>
          </cell>
        </row>
        <row r="255">
          <cell r="C255" t="str">
            <v>24205 0181</v>
          </cell>
          <cell r="G255">
            <v>69445</v>
          </cell>
        </row>
        <row r="256">
          <cell r="C256" t="str">
            <v>24205 2272</v>
          </cell>
          <cell r="G256">
            <v>2352467</v>
          </cell>
        </row>
        <row r="257">
          <cell r="C257" t="str">
            <v>24206 0022</v>
          </cell>
          <cell r="G257">
            <v>4478731</v>
          </cell>
        </row>
        <row r="258">
          <cell r="C258" t="str">
            <v>24206 0110</v>
          </cell>
          <cell r="G258">
            <v>2979984</v>
          </cell>
        </row>
        <row r="259">
          <cell r="C259" t="str">
            <v>24206 2272</v>
          </cell>
          <cell r="G259">
            <v>54829623</v>
          </cell>
        </row>
        <row r="260">
          <cell r="C260" t="str">
            <v>24207 0022</v>
          </cell>
          <cell r="G260">
            <v>2373071</v>
          </cell>
        </row>
        <row r="261">
          <cell r="C261" t="str">
            <v>24207 0110</v>
          </cell>
          <cell r="G261">
            <v>1567568</v>
          </cell>
        </row>
        <row r="262">
          <cell r="C262" t="str">
            <v>24207 2272</v>
          </cell>
          <cell r="G262">
            <v>28580543</v>
          </cell>
        </row>
        <row r="263">
          <cell r="C263" t="str">
            <v>25101 0181</v>
          </cell>
          <cell r="G263">
            <v>3105346211</v>
          </cell>
        </row>
        <row r="264">
          <cell r="C264" t="str">
            <v>25101 2000</v>
          </cell>
          <cell r="G264">
            <v>401104114</v>
          </cell>
        </row>
        <row r="265">
          <cell r="C265" t="str">
            <v>25201 0005</v>
          </cell>
          <cell r="G265">
            <v>3304533</v>
          </cell>
        </row>
        <row r="266">
          <cell r="C266" t="str">
            <v>25201 0110</v>
          </cell>
          <cell r="G266">
            <v>26403291</v>
          </cell>
        </row>
        <row r="267">
          <cell r="C267" t="str">
            <v>25201 0181</v>
          </cell>
          <cell r="G267">
            <v>350165155</v>
          </cell>
        </row>
        <row r="268">
          <cell r="C268" t="str">
            <v>25201 2272</v>
          </cell>
          <cell r="G268">
            <v>532825229</v>
          </cell>
        </row>
        <row r="269">
          <cell r="C269" t="str">
            <v>25203 0005</v>
          </cell>
          <cell r="G269">
            <v>833205</v>
          </cell>
        </row>
        <row r="270">
          <cell r="C270" t="str">
            <v>25203 0181</v>
          </cell>
          <cell r="G270">
            <v>13490642</v>
          </cell>
        </row>
        <row r="271">
          <cell r="C271" t="str">
            <v>25203 2272</v>
          </cell>
          <cell r="G271">
            <v>30471962</v>
          </cell>
        </row>
        <row r="272">
          <cell r="G272">
            <v>0</v>
          </cell>
        </row>
        <row r="273">
          <cell r="C273" t="str">
            <v>25208 0181</v>
          </cell>
          <cell r="G273">
            <v>25648933</v>
          </cell>
        </row>
        <row r="274">
          <cell r="C274" t="str">
            <v>25208 2272</v>
          </cell>
          <cell r="G274">
            <v>28640605</v>
          </cell>
        </row>
        <row r="275">
          <cell r="G275">
            <v>0</v>
          </cell>
        </row>
        <row r="276">
          <cell r="C276" t="str">
            <v>25902 2238</v>
          </cell>
          <cell r="G276">
            <v>1726105596</v>
          </cell>
        </row>
        <row r="277">
          <cell r="C277" t="str">
            <v>25902 2243</v>
          </cell>
          <cell r="G277">
            <v>23378836</v>
          </cell>
        </row>
        <row r="278">
          <cell r="C278" t="str">
            <v>26101 0181</v>
          </cell>
          <cell r="G278">
            <v>107379980</v>
          </cell>
        </row>
        <row r="279">
          <cell r="C279" t="str">
            <v>26101 2000</v>
          </cell>
          <cell r="G279">
            <v>50948518</v>
          </cell>
        </row>
        <row r="280">
          <cell r="C280" t="str">
            <v>26104 0181</v>
          </cell>
          <cell r="G280">
            <v>15085135</v>
          </cell>
        </row>
        <row r="281">
          <cell r="C281" t="str">
            <v>26104 6321</v>
          </cell>
          <cell r="G281">
            <v>10330080</v>
          </cell>
        </row>
        <row r="282">
          <cell r="C282" t="str">
            <v>26105 0181</v>
          </cell>
          <cell r="G282">
            <v>10618230</v>
          </cell>
        </row>
        <row r="283">
          <cell r="C283" t="str">
            <v>26105 6318</v>
          </cell>
          <cell r="G283">
            <v>7005200</v>
          </cell>
        </row>
        <row r="284">
          <cell r="C284" t="str">
            <v>26201 0005</v>
          </cell>
          <cell r="G284">
            <v>982145</v>
          </cell>
        </row>
        <row r="285">
          <cell r="C285" t="str">
            <v>26201 0181</v>
          </cell>
          <cell r="G285">
            <v>77284515</v>
          </cell>
        </row>
        <row r="286">
          <cell r="C286" t="str">
            <v>26201 2991</v>
          </cell>
          <cell r="G286">
            <v>60692848</v>
          </cell>
        </row>
        <row r="287">
          <cell r="C287" t="str">
            <v>26202 0005</v>
          </cell>
          <cell r="G287">
            <v>10407974</v>
          </cell>
        </row>
        <row r="288">
          <cell r="C288" t="str">
            <v>26202 0181</v>
          </cell>
          <cell r="G288">
            <v>8751163</v>
          </cell>
        </row>
        <row r="289">
          <cell r="C289" t="str">
            <v>26202 2992</v>
          </cell>
          <cell r="G289">
            <v>23635206</v>
          </cell>
        </row>
        <row r="290">
          <cell r="C290" t="str">
            <v>26203 0005</v>
          </cell>
          <cell r="G290">
            <v>1832205</v>
          </cell>
        </row>
        <row r="291">
          <cell r="C291" t="str">
            <v>26203 0181</v>
          </cell>
          <cell r="G291">
            <v>6829635</v>
          </cell>
        </row>
        <row r="292">
          <cell r="C292" t="str">
            <v>26203 2992</v>
          </cell>
          <cell r="G292">
            <v>15283731</v>
          </cell>
        </row>
        <row r="293">
          <cell r="C293" t="str">
            <v>26205 0005</v>
          </cell>
          <cell r="G293">
            <v>78008</v>
          </cell>
        </row>
        <row r="294">
          <cell r="C294" t="str">
            <v>26205 0181</v>
          </cell>
          <cell r="G294">
            <v>9298613</v>
          </cell>
        </row>
        <row r="295">
          <cell r="C295" t="str">
            <v>26205 2992</v>
          </cell>
          <cell r="G295">
            <v>27389735</v>
          </cell>
        </row>
        <row r="296">
          <cell r="C296" t="str">
            <v>26206 0181</v>
          </cell>
          <cell r="G296">
            <v>8617433</v>
          </cell>
        </row>
        <row r="297">
          <cell r="C297" t="str">
            <v>26206 2992</v>
          </cell>
          <cell r="G297">
            <v>22890923</v>
          </cell>
        </row>
        <row r="298">
          <cell r="C298" t="str">
            <v>26207 0181</v>
          </cell>
          <cell r="G298">
            <v>9396585</v>
          </cell>
        </row>
        <row r="299">
          <cell r="C299" t="str">
            <v>26207 2992</v>
          </cell>
          <cell r="G299">
            <v>23046654</v>
          </cell>
        </row>
        <row r="300">
          <cell r="C300" t="str">
            <v>26208 0181</v>
          </cell>
          <cell r="G300">
            <v>8988528</v>
          </cell>
        </row>
        <row r="301">
          <cell r="C301" t="str">
            <v>26208 2992</v>
          </cell>
          <cell r="G301">
            <v>22726032</v>
          </cell>
        </row>
        <row r="302">
          <cell r="C302" t="str">
            <v>26210 0005</v>
          </cell>
          <cell r="G302">
            <v>604775</v>
          </cell>
        </row>
        <row r="303">
          <cell r="C303" t="str">
            <v>26210 0181</v>
          </cell>
          <cell r="G303">
            <v>4805001</v>
          </cell>
        </row>
        <row r="304">
          <cell r="C304" t="str">
            <v>26210 2992</v>
          </cell>
          <cell r="G304">
            <v>14184266</v>
          </cell>
        </row>
        <row r="305">
          <cell r="C305" t="str">
            <v>26211 0181</v>
          </cell>
          <cell r="G305">
            <v>3469730</v>
          </cell>
        </row>
        <row r="306">
          <cell r="C306" t="str">
            <v>26211 2992</v>
          </cell>
          <cell r="G306">
            <v>11093388</v>
          </cell>
        </row>
        <row r="307">
          <cell r="C307" t="str">
            <v>26212 0005</v>
          </cell>
          <cell r="G307">
            <v>888161</v>
          </cell>
        </row>
        <row r="308">
          <cell r="C308" t="str">
            <v>26212 0181</v>
          </cell>
          <cell r="G308">
            <v>9037707</v>
          </cell>
        </row>
        <row r="309">
          <cell r="C309" t="str">
            <v>26212 2992</v>
          </cell>
          <cell r="G309">
            <v>20654014</v>
          </cell>
        </row>
        <row r="310">
          <cell r="C310" t="str">
            <v>26213 0005</v>
          </cell>
          <cell r="G310">
            <v>563553</v>
          </cell>
        </row>
        <row r="311">
          <cell r="C311" t="str">
            <v>26213 0181</v>
          </cell>
          <cell r="G311">
            <v>14123819</v>
          </cell>
        </row>
        <row r="312">
          <cell r="C312" t="str">
            <v>26213 2992</v>
          </cell>
          <cell r="G312">
            <v>29010203</v>
          </cell>
        </row>
        <row r="313">
          <cell r="C313" t="str">
            <v>26214 0005</v>
          </cell>
          <cell r="G313">
            <v>724269</v>
          </cell>
        </row>
        <row r="314">
          <cell r="C314" t="str">
            <v>26214 0181</v>
          </cell>
          <cell r="G314">
            <v>11174982</v>
          </cell>
        </row>
        <row r="315">
          <cell r="C315" t="str">
            <v>26214 2992</v>
          </cell>
          <cell r="G315">
            <v>22835707</v>
          </cell>
        </row>
        <row r="316">
          <cell r="C316" t="str">
            <v>26215 0181</v>
          </cell>
          <cell r="G316">
            <v>13814777</v>
          </cell>
        </row>
        <row r="317">
          <cell r="C317" t="str">
            <v>26215 2992</v>
          </cell>
          <cell r="G317">
            <v>26665284</v>
          </cell>
        </row>
        <row r="318">
          <cell r="C318" t="str">
            <v>26216 0181</v>
          </cell>
          <cell r="G318">
            <v>8770466</v>
          </cell>
        </row>
        <row r="319">
          <cell r="C319" t="str">
            <v>26216 2992</v>
          </cell>
          <cell r="G319">
            <v>13697283</v>
          </cell>
        </row>
        <row r="320">
          <cell r="C320" t="str">
            <v>26217 0181</v>
          </cell>
          <cell r="G320">
            <v>9683339</v>
          </cell>
        </row>
        <row r="321">
          <cell r="C321" t="str">
            <v>26217 2992</v>
          </cell>
          <cell r="G321">
            <v>17896647</v>
          </cell>
        </row>
        <row r="322">
          <cell r="C322" t="str">
            <v>26218 0005</v>
          </cell>
          <cell r="G322">
            <v>214621</v>
          </cell>
        </row>
        <row r="323">
          <cell r="C323" t="str">
            <v>26218 0181</v>
          </cell>
          <cell r="G323">
            <v>15582064</v>
          </cell>
        </row>
        <row r="324">
          <cell r="C324" t="str">
            <v>26218 2992</v>
          </cell>
          <cell r="G324">
            <v>24631370</v>
          </cell>
        </row>
        <row r="325">
          <cell r="C325" t="str">
            <v>26219 0005</v>
          </cell>
          <cell r="G325">
            <v>144276</v>
          </cell>
        </row>
        <row r="326">
          <cell r="C326" t="str">
            <v>26219 0181</v>
          </cell>
          <cell r="G326">
            <v>9056671</v>
          </cell>
        </row>
        <row r="327">
          <cell r="C327" t="str">
            <v>26219 2992</v>
          </cell>
          <cell r="G327">
            <v>25567475</v>
          </cell>
        </row>
        <row r="328">
          <cell r="C328" t="str">
            <v>26220 0005</v>
          </cell>
          <cell r="G328">
            <v>42890</v>
          </cell>
        </row>
        <row r="329">
          <cell r="C329" t="str">
            <v>26220 0181</v>
          </cell>
          <cell r="G329">
            <v>9913576</v>
          </cell>
        </row>
        <row r="330">
          <cell r="C330" t="str">
            <v>26220 2992</v>
          </cell>
          <cell r="G330">
            <v>17484680</v>
          </cell>
        </row>
        <row r="331">
          <cell r="C331" t="str">
            <v>26221 0181</v>
          </cell>
          <cell r="G331">
            <v>8545275</v>
          </cell>
        </row>
        <row r="332">
          <cell r="C332" t="str">
            <v>26221 2992</v>
          </cell>
          <cell r="G332">
            <v>12421352</v>
          </cell>
        </row>
        <row r="333">
          <cell r="C333" t="str">
            <v>26222 0181</v>
          </cell>
          <cell r="G333">
            <v>459515</v>
          </cell>
        </row>
        <row r="334">
          <cell r="C334" t="str">
            <v>26222 2992</v>
          </cell>
          <cell r="G334">
            <v>9081522</v>
          </cell>
        </row>
        <row r="335">
          <cell r="C335" t="str">
            <v>26223 2992</v>
          </cell>
          <cell r="G335">
            <v>2821245</v>
          </cell>
        </row>
        <row r="336">
          <cell r="C336" t="str">
            <v>26230 4009</v>
          </cell>
          <cell r="G336">
            <v>2749570</v>
          </cell>
        </row>
        <row r="337">
          <cell r="C337" t="str">
            <v>26231 0005</v>
          </cell>
          <cell r="G337">
            <v>35711157</v>
          </cell>
        </row>
        <row r="338">
          <cell r="C338" t="str">
            <v>26231 0181</v>
          </cell>
          <cell r="G338">
            <v>61167503</v>
          </cell>
        </row>
        <row r="339">
          <cell r="C339" t="str">
            <v>26231 4009</v>
          </cell>
          <cell r="G339">
            <v>107924382</v>
          </cell>
        </row>
        <row r="340">
          <cell r="C340" t="str">
            <v>26232 0005</v>
          </cell>
          <cell r="G340">
            <v>1849049</v>
          </cell>
        </row>
        <row r="341">
          <cell r="C341" t="str">
            <v>26232 0181</v>
          </cell>
          <cell r="G341">
            <v>144356750</v>
          </cell>
        </row>
        <row r="342">
          <cell r="C342" t="str">
            <v>26232 4009</v>
          </cell>
          <cell r="G342">
            <v>216912669</v>
          </cell>
        </row>
        <row r="343">
          <cell r="C343" t="str">
            <v>26233 0005</v>
          </cell>
          <cell r="G343">
            <v>78189650</v>
          </cell>
        </row>
        <row r="344">
          <cell r="C344" t="str">
            <v>26233 0181</v>
          </cell>
          <cell r="G344">
            <v>168782398</v>
          </cell>
        </row>
        <row r="345">
          <cell r="C345" t="str">
            <v>26233 4009</v>
          </cell>
          <cell r="G345">
            <v>222119580</v>
          </cell>
        </row>
        <row r="346">
          <cell r="C346" t="str">
            <v>26234 0005</v>
          </cell>
          <cell r="G346">
            <v>2242717</v>
          </cell>
        </row>
        <row r="347">
          <cell r="C347" t="str">
            <v>26234 0181</v>
          </cell>
          <cell r="G347">
            <v>55366062</v>
          </cell>
        </row>
        <row r="348">
          <cell r="C348" t="str">
            <v>26234 4009</v>
          </cell>
          <cell r="G348">
            <v>126318404</v>
          </cell>
        </row>
        <row r="349">
          <cell r="C349" t="str">
            <v>26235 0181</v>
          </cell>
          <cell r="G349">
            <v>88650598</v>
          </cell>
        </row>
        <row r="350">
          <cell r="C350" t="str">
            <v>26235 4009</v>
          </cell>
          <cell r="G350">
            <v>141719143</v>
          </cell>
        </row>
        <row r="351">
          <cell r="C351" t="str">
            <v>26236 0005</v>
          </cell>
          <cell r="G351">
            <v>618889</v>
          </cell>
        </row>
        <row r="352">
          <cell r="C352" t="str">
            <v>26236 0181</v>
          </cell>
          <cell r="G352">
            <v>163671719</v>
          </cell>
        </row>
        <row r="353">
          <cell r="C353" t="str">
            <v>26236 4009</v>
          </cell>
          <cell r="G353">
            <v>260407204</v>
          </cell>
        </row>
        <row r="354">
          <cell r="C354" t="str">
            <v>26237 0005</v>
          </cell>
          <cell r="G354">
            <v>868386</v>
          </cell>
        </row>
        <row r="355">
          <cell r="C355" t="str">
            <v>26237 0181</v>
          </cell>
          <cell r="G355">
            <v>50422105</v>
          </cell>
        </row>
        <row r="356">
          <cell r="C356" t="str">
            <v>26237 4009</v>
          </cell>
          <cell r="G356">
            <v>93367745</v>
          </cell>
        </row>
        <row r="357">
          <cell r="C357" t="str">
            <v>26238 0005</v>
          </cell>
          <cell r="G357">
            <v>21308193</v>
          </cell>
        </row>
        <row r="358">
          <cell r="C358" t="str">
            <v>26238 0181</v>
          </cell>
          <cell r="G358">
            <v>204037280</v>
          </cell>
        </row>
        <row r="359">
          <cell r="C359" t="str">
            <v>26238 4009</v>
          </cell>
          <cell r="G359">
            <v>285930676</v>
          </cell>
        </row>
        <row r="360">
          <cell r="C360" t="str">
            <v>26239 0005</v>
          </cell>
          <cell r="G360">
            <v>8379857</v>
          </cell>
        </row>
        <row r="361">
          <cell r="C361" t="str">
            <v>26239 0181</v>
          </cell>
          <cell r="G361">
            <v>85442597</v>
          </cell>
        </row>
        <row r="362">
          <cell r="C362" t="str">
            <v>26239 4009</v>
          </cell>
          <cell r="G362">
            <v>186475221</v>
          </cell>
        </row>
        <row r="363">
          <cell r="C363" t="str">
            <v>26240 0005</v>
          </cell>
          <cell r="G363">
            <v>4622589</v>
          </cell>
        </row>
        <row r="364">
          <cell r="C364" t="str">
            <v>26240 0181</v>
          </cell>
          <cell r="G364">
            <v>169547238</v>
          </cell>
        </row>
        <row r="365">
          <cell r="C365" t="str">
            <v>26240 4009</v>
          </cell>
          <cell r="G365">
            <v>212545848</v>
          </cell>
        </row>
        <row r="366">
          <cell r="C366" t="str">
            <v>26241 0005</v>
          </cell>
          <cell r="G366">
            <v>11083503</v>
          </cell>
        </row>
        <row r="367">
          <cell r="C367" t="str">
            <v>26241 0181</v>
          </cell>
          <cell r="G367">
            <v>143257082</v>
          </cell>
        </row>
        <row r="368">
          <cell r="C368" t="str">
            <v>26241 4009</v>
          </cell>
          <cell r="G368">
            <v>214219354</v>
          </cell>
        </row>
        <row r="369">
          <cell r="C369" t="str">
            <v>26242 0005</v>
          </cell>
          <cell r="G369">
            <v>2637370</v>
          </cell>
        </row>
        <row r="370">
          <cell r="C370" t="str">
            <v>26242 0181</v>
          </cell>
          <cell r="G370">
            <v>137116283</v>
          </cell>
        </row>
        <row r="371">
          <cell r="C371" t="str">
            <v>26242 4009</v>
          </cell>
          <cell r="G371">
            <v>198380439</v>
          </cell>
        </row>
        <row r="372">
          <cell r="C372" t="str">
            <v>26243 0005</v>
          </cell>
          <cell r="G372">
            <v>6084709</v>
          </cell>
        </row>
        <row r="373">
          <cell r="C373" t="str">
            <v>26243 0181</v>
          </cell>
          <cell r="G373">
            <v>113464374</v>
          </cell>
        </row>
        <row r="374">
          <cell r="C374" t="str">
            <v>26243 4009</v>
          </cell>
          <cell r="G374">
            <v>209005895</v>
          </cell>
        </row>
        <row r="375">
          <cell r="C375" t="str">
            <v>26244 0005</v>
          </cell>
          <cell r="G375">
            <v>7316070</v>
          </cell>
        </row>
        <row r="376">
          <cell r="C376" t="str">
            <v>26244 0181</v>
          </cell>
          <cell r="G376">
            <v>174013632</v>
          </cell>
        </row>
        <row r="377">
          <cell r="C377" t="str">
            <v>26244 4009</v>
          </cell>
          <cell r="G377">
            <v>235981656</v>
          </cell>
        </row>
        <row r="378">
          <cell r="C378" t="str">
            <v>26245 0005</v>
          </cell>
          <cell r="G378">
            <v>32905300</v>
          </cell>
        </row>
        <row r="379">
          <cell r="C379" t="str">
            <v>26245 0181</v>
          </cell>
          <cell r="G379">
            <v>328803771</v>
          </cell>
        </row>
        <row r="380">
          <cell r="C380" t="str">
            <v>26245 4009</v>
          </cell>
          <cell r="G380">
            <v>593633731</v>
          </cell>
        </row>
        <row r="381">
          <cell r="C381" t="str">
            <v>26246 0005</v>
          </cell>
          <cell r="G381">
            <v>6218509</v>
          </cell>
        </row>
        <row r="382">
          <cell r="C382" t="str">
            <v>26246 0181</v>
          </cell>
          <cell r="G382">
            <v>104709209</v>
          </cell>
        </row>
        <row r="383">
          <cell r="C383" t="str">
            <v>26246 4009</v>
          </cell>
          <cell r="G383">
            <v>244914023</v>
          </cell>
        </row>
        <row r="384">
          <cell r="C384" t="str">
            <v>26247 0005</v>
          </cell>
          <cell r="G384">
            <v>5564714</v>
          </cell>
        </row>
        <row r="385">
          <cell r="C385" t="str">
            <v>26247 0181</v>
          </cell>
          <cell r="G385">
            <v>100115630</v>
          </cell>
        </row>
        <row r="386">
          <cell r="C386" t="str">
            <v>26247 4009</v>
          </cell>
          <cell r="G386">
            <v>160977863</v>
          </cell>
        </row>
        <row r="387">
          <cell r="C387" t="str">
            <v>26248 0005</v>
          </cell>
          <cell r="G387">
            <v>820801</v>
          </cell>
        </row>
        <row r="388">
          <cell r="C388" t="str">
            <v>26248 0181</v>
          </cell>
          <cell r="G388">
            <v>43394810</v>
          </cell>
        </row>
        <row r="389">
          <cell r="C389" t="str">
            <v>26248 4009</v>
          </cell>
          <cell r="G389">
            <v>56034541</v>
          </cell>
        </row>
        <row r="390">
          <cell r="C390" t="str">
            <v>26249 0181</v>
          </cell>
          <cell r="G390">
            <v>40308018</v>
          </cell>
        </row>
        <row r="391">
          <cell r="C391" t="str">
            <v>26249 4009</v>
          </cell>
          <cell r="G391">
            <v>73640521</v>
          </cell>
        </row>
        <row r="392">
          <cell r="C392" t="str">
            <v>26250 0181</v>
          </cell>
          <cell r="G392">
            <v>1043696</v>
          </cell>
        </row>
        <row r="393">
          <cell r="C393" t="str">
            <v>26250 4009</v>
          </cell>
          <cell r="G393">
            <v>23645535</v>
          </cell>
        </row>
        <row r="394">
          <cell r="C394" t="str">
            <v>26251 0181</v>
          </cell>
          <cell r="G394">
            <v>58543</v>
          </cell>
        </row>
        <row r="395">
          <cell r="C395" t="str">
            <v>26251 4009</v>
          </cell>
          <cell r="G395">
            <v>18286536</v>
          </cell>
        </row>
        <row r="396">
          <cell r="C396" t="str">
            <v>26252 0181</v>
          </cell>
          <cell r="G396">
            <v>4995299</v>
          </cell>
        </row>
        <row r="397">
          <cell r="C397" t="str">
            <v>26252 4009</v>
          </cell>
          <cell r="G397">
            <v>97291311</v>
          </cell>
        </row>
        <row r="398">
          <cell r="C398" t="str">
            <v>26253 0005</v>
          </cell>
          <cell r="G398">
            <v>852728</v>
          </cell>
        </row>
        <row r="399">
          <cell r="C399" t="str">
            <v>26253 0181</v>
          </cell>
          <cell r="G399">
            <v>8534209</v>
          </cell>
        </row>
        <row r="400">
          <cell r="C400" t="str">
            <v>26253 4009</v>
          </cell>
          <cell r="G400">
            <v>24472358</v>
          </cell>
        </row>
        <row r="401">
          <cell r="C401" t="str">
            <v>26254 0005</v>
          </cell>
          <cell r="G401">
            <v>34574</v>
          </cell>
        </row>
        <row r="402">
          <cell r="C402" t="str">
            <v>26254 0181</v>
          </cell>
          <cell r="G402">
            <v>11232227</v>
          </cell>
        </row>
        <row r="403">
          <cell r="C403" t="str">
            <v>26254 4009</v>
          </cell>
          <cell r="G403">
            <v>52014723</v>
          </cell>
        </row>
        <row r="404">
          <cell r="C404" t="str">
            <v>26255 0181</v>
          </cell>
          <cell r="G404">
            <v>2577541</v>
          </cell>
        </row>
        <row r="405">
          <cell r="C405" t="str">
            <v>26255 4009</v>
          </cell>
          <cell r="G405">
            <v>8500313</v>
          </cell>
        </row>
        <row r="406">
          <cell r="C406" t="str">
            <v>26256 0181</v>
          </cell>
          <cell r="G406">
            <v>27011408</v>
          </cell>
        </row>
        <row r="407">
          <cell r="C407" t="str">
            <v>26256 4009</v>
          </cell>
          <cell r="G407">
            <v>32477237</v>
          </cell>
        </row>
        <row r="408">
          <cell r="C408" t="str">
            <v>26257 0005</v>
          </cell>
          <cell r="G408">
            <v>13520311</v>
          </cell>
        </row>
        <row r="409">
          <cell r="C409" t="str">
            <v>26257 0181</v>
          </cell>
          <cell r="G409">
            <v>16578810</v>
          </cell>
        </row>
        <row r="410">
          <cell r="C410" t="str">
            <v>26257 4009</v>
          </cell>
          <cell r="G410">
            <v>38016793</v>
          </cell>
        </row>
        <row r="411">
          <cell r="C411" t="str">
            <v>26258 0005</v>
          </cell>
          <cell r="G411">
            <v>887592</v>
          </cell>
        </row>
        <row r="412">
          <cell r="C412" t="str">
            <v>26258 0181</v>
          </cell>
          <cell r="G412">
            <v>17388782</v>
          </cell>
        </row>
        <row r="413">
          <cell r="C413" t="str">
            <v>26258 4009</v>
          </cell>
          <cell r="G413">
            <v>75957657</v>
          </cell>
        </row>
        <row r="414">
          <cell r="C414" t="str">
            <v>26260 0181</v>
          </cell>
          <cell r="G414">
            <v>7158160</v>
          </cell>
        </row>
        <row r="415">
          <cell r="C415" t="str">
            <v>26260 4009</v>
          </cell>
          <cell r="G415">
            <v>11900468</v>
          </cell>
        </row>
        <row r="416">
          <cell r="C416" t="str">
            <v>26261 0005</v>
          </cell>
          <cell r="G416">
            <v>2192861</v>
          </cell>
        </row>
        <row r="417">
          <cell r="C417" t="str">
            <v>26261 0181</v>
          </cell>
          <cell r="G417">
            <v>9463106</v>
          </cell>
        </row>
        <row r="418">
          <cell r="C418" t="str">
            <v>26261 4009</v>
          </cell>
          <cell r="G418">
            <v>20912164</v>
          </cell>
        </row>
        <row r="419">
          <cell r="C419" t="str">
            <v>26262 0005</v>
          </cell>
          <cell r="G419">
            <v>247007</v>
          </cell>
        </row>
        <row r="420">
          <cell r="C420" t="str">
            <v>26262 0181</v>
          </cell>
          <cell r="G420">
            <v>40575687</v>
          </cell>
        </row>
        <row r="421">
          <cell r="C421" t="str">
            <v>26262 4009</v>
          </cell>
          <cell r="G421">
            <v>151042849</v>
          </cell>
        </row>
        <row r="422">
          <cell r="C422" t="str">
            <v>26263 0005</v>
          </cell>
          <cell r="G422">
            <v>6199006</v>
          </cell>
        </row>
        <row r="423">
          <cell r="C423" t="str">
            <v>26263 0181</v>
          </cell>
          <cell r="G423">
            <v>11854214</v>
          </cell>
        </row>
        <row r="424">
          <cell r="C424" t="str">
            <v>26263 4009</v>
          </cell>
          <cell r="G424">
            <v>36372073</v>
          </cell>
        </row>
        <row r="425">
          <cell r="C425" t="str">
            <v>26264 0005</v>
          </cell>
          <cell r="G425">
            <v>61312986</v>
          </cell>
        </row>
        <row r="426">
          <cell r="C426" t="str">
            <v>26264 0181</v>
          </cell>
          <cell r="G426">
            <v>11641164</v>
          </cell>
        </row>
        <row r="427">
          <cell r="C427" t="str">
            <v>26264 4009</v>
          </cell>
          <cell r="G427">
            <v>18161894</v>
          </cell>
        </row>
        <row r="428">
          <cell r="C428" t="str">
            <v>26265 0181</v>
          </cell>
          <cell r="G428">
            <v>11280505</v>
          </cell>
        </row>
        <row r="429">
          <cell r="C429" t="str">
            <v>26265 4009</v>
          </cell>
          <cell r="G429">
            <v>24774378</v>
          </cell>
        </row>
        <row r="430">
          <cell r="C430" t="str">
            <v>26268 0005</v>
          </cell>
          <cell r="G430">
            <v>1989417</v>
          </cell>
        </row>
        <row r="431">
          <cell r="C431" t="str">
            <v>26268 0181</v>
          </cell>
          <cell r="G431">
            <v>4008878</v>
          </cell>
        </row>
        <row r="432">
          <cell r="C432" t="str">
            <v>26268 4009</v>
          </cell>
          <cell r="G432">
            <v>33633615</v>
          </cell>
        </row>
        <row r="433">
          <cell r="C433" t="str">
            <v>26269 0005</v>
          </cell>
          <cell r="G433">
            <v>290721</v>
          </cell>
        </row>
        <row r="434">
          <cell r="C434" t="str">
            <v>26269 0181</v>
          </cell>
          <cell r="G434">
            <v>30468807</v>
          </cell>
        </row>
        <row r="435">
          <cell r="C435" t="str">
            <v>26269 4009</v>
          </cell>
          <cell r="G435">
            <v>71076985</v>
          </cell>
        </row>
        <row r="436">
          <cell r="C436" t="str">
            <v>26270 0005</v>
          </cell>
          <cell r="G436">
            <v>6225018</v>
          </cell>
        </row>
        <row r="437">
          <cell r="C437" t="str">
            <v>26270 0181</v>
          </cell>
          <cell r="G437">
            <v>34946918</v>
          </cell>
        </row>
        <row r="438">
          <cell r="C438" t="str">
            <v>26270 4009</v>
          </cell>
          <cell r="G438">
            <v>87030101</v>
          </cell>
        </row>
        <row r="439">
          <cell r="C439" t="str">
            <v>26271 0005</v>
          </cell>
          <cell r="G439">
            <v>16012075</v>
          </cell>
        </row>
        <row r="440">
          <cell r="C440" t="str">
            <v>26271 0181</v>
          </cell>
          <cell r="G440">
            <v>95282641</v>
          </cell>
        </row>
        <row r="441">
          <cell r="C441" t="str">
            <v>26271 4009</v>
          </cell>
          <cell r="G441">
            <v>200177267</v>
          </cell>
        </row>
        <row r="442">
          <cell r="C442" t="str">
            <v>26272 0005</v>
          </cell>
          <cell r="G442">
            <v>1158052</v>
          </cell>
        </row>
        <row r="443">
          <cell r="C443" t="str">
            <v>26272 0181</v>
          </cell>
          <cell r="G443">
            <v>60511281</v>
          </cell>
        </row>
        <row r="444">
          <cell r="C444" t="str">
            <v>26272 4009</v>
          </cell>
          <cell r="G444">
            <v>92374256</v>
          </cell>
        </row>
        <row r="445">
          <cell r="C445" t="str">
            <v>26273 0005</v>
          </cell>
          <cell r="G445">
            <v>702985</v>
          </cell>
        </row>
        <row r="446">
          <cell r="C446" t="str">
            <v>26273 0181</v>
          </cell>
          <cell r="G446">
            <v>30644823</v>
          </cell>
        </row>
        <row r="447">
          <cell r="C447" t="str">
            <v>26273 4009</v>
          </cell>
          <cell r="G447">
            <v>75601372</v>
          </cell>
        </row>
        <row r="448">
          <cell r="C448" t="str">
            <v>26274 0005</v>
          </cell>
          <cell r="G448">
            <v>2706384</v>
          </cell>
        </row>
        <row r="449">
          <cell r="C449" t="str">
            <v>26274 0181</v>
          </cell>
          <cell r="G449">
            <v>44017452</v>
          </cell>
        </row>
        <row r="450">
          <cell r="C450" t="str">
            <v>26274 4009</v>
          </cell>
          <cell r="G450">
            <v>185380306</v>
          </cell>
        </row>
        <row r="451">
          <cell r="C451" t="str">
            <v>26275 0005</v>
          </cell>
          <cell r="G451">
            <v>963235</v>
          </cell>
        </row>
        <row r="452">
          <cell r="C452" t="str">
            <v>26275 0181</v>
          </cell>
          <cell r="G452">
            <v>19342192</v>
          </cell>
        </row>
        <row r="453">
          <cell r="C453" t="str">
            <v>26275 4009</v>
          </cell>
          <cell r="G453">
            <v>41508095</v>
          </cell>
        </row>
        <row r="454">
          <cell r="C454" t="str">
            <v>26276 0005</v>
          </cell>
          <cell r="G454">
            <v>299938</v>
          </cell>
        </row>
        <row r="455">
          <cell r="C455" t="str">
            <v>26276 0181</v>
          </cell>
          <cell r="G455">
            <v>43102100</v>
          </cell>
        </row>
        <row r="456">
          <cell r="C456" t="str">
            <v>26276 4009</v>
          </cell>
          <cell r="G456">
            <v>108945898</v>
          </cell>
        </row>
        <row r="457">
          <cell r="C457" t="str">
            <v>26277 0005</v>
          </cell>
          <cell r="G457">
            <v>6016726</v>
          </cell>
        </row>
        <row r="458">
          <cell r="C458" t="str">
            <v>26277 0181</v>
          </cell>
          <cell r="G458">
            <v>16004529</v>
          </cell>
        </row>
        <row r="459">
          <cell r="C459" t="str">
            <v>26277 4009</v>
          </cell>
          <cell r="G459">
            <v>45238297</v>
          </cell>
        </row>
        <row r="460">
          <cell r="C460" t="str">
            <v>26278 0005</v>
          </cell>
          <cell r="G460">
            <v>3971798</v>
          </cell>
        </row>
        <row r="461">
          <cell r="C461" t="str">
            <v>26278 0181</v>
          </cell>
          <cell r="G461">
            <v>59106402</v>
          </cell>
        </row>
        <row r="462">
          <cell r="C462" t="str">
            <v>26278 4009</v>
          </cell>
          <cell r="G462">
            <v>84773830</v>
          </cell>
        </row>
        <row r="463">
          <cell r="C463" t="str">
            <v>26279 0005</v>
          </cell>
          <cell r="G463">
            <v>24193237</v>
          </cell>
        </row>
        <row r="464">
          <cell r="C464" t="str">
            <v>26279 0181</v>
          </cell>
          <cell r="G464">
            <v>40237859</v>
          </cell>
        </row>
        <row r="465">
          <cell r="C465" t="str">
            <v>26279 4009</v>
          </cell>
          <cell r="G465">
            <v>86079069</v>
          </cell>
        </row>
        <row r="466">
          <cell r="C466" t="str">
            <v>26280 0005</v>
          </cell>
          <cell r="G466">
            <v>658338</v>
          </cell>
        </row>
        <row r="467">
          <cell r="C467" t="str">
            <v>26280 0181</v>
          </cell>
          <cell r="G467">
            <v>22403970</v>
          </cell>
        </row>
        <row r="468">
          <cell r="C468" t="str">
            <v>26280 4009</v>
          </cell>
          <cell r="G468">
            <v>68224171</v>
          </cell>
        </row>
        <row r="469">
          <cell r="C469" t="str">
            <v>26281 0005</v>
          </cell>
          <cell r="G469">
            <v>752474</v>
          </cell>
        </row>
        <row r="470">
          <cell r="C470" t="str">
            <v>26281 0181</v>
          </cell>
          <cell r="G470">
            <v>34286094</v>
          </cell>
        </row>
        <row r="471">
          <cell r="C471" t="str">
            <v>26281 4009</v>
          </cell>
          <cell r="G471">
            <v>64811194</v>
          </cell>
        </row>
        <row r="472">
          <cell r="C472" t="str">
            <v>26282 0005</v>
          </cell>
          <cell r="G472">
            <v>122433</v>
          </cell>
        </row>
        <row r="473">
          <cell r="C473" t="str">
            <v>26282 0181</v>
          </cell>
          <cell r="G473">
            <v>49198928</v>
          </cell>
        </row>
        <row r="474">
          <cell r="C474" t="str">
            <v>26282 4009</v>
          </cell>
          <cell r="G474">
            <v>121179632</v>
          </cell>
        </row>
        <row r="475">
          <cell r="C475" t="str">
            <v>26283 0005</v>
          </cell>
          <cell r="G475">
            <v>3178777</v>
          </cell>
        </row>
        <row r="476">
          <cell r="C476" t="str">
            <v>26283 0181</v>
          </cell>
          <cell r="G476">
            <v>34641601</v>
          </cell>
        </row>
        <row r="477">
          <cell r="C477" t="str">
            <v>26283 4009</v>
          </cell>
          <cell r="G477">
            <v>123794985</v>
          </cell>
        </row>
        <row r="478">
          <cell r="C478" t="str">
            <v>26284 0005</v>
          </cell>
          <cell r="G478">
            <v>449294</v>
          </cell>
        </row>
        <row r="479">
          <cell r="C479" t="str">
            <v>26284 0181</v>
          </cell>
          <cell r="G479">
            <v>4265504</v>
          </cell>
        </row>
        <row r="480">
          <cell r="C480" t="str">
            <v>26284 4009</v>
          </cell>
          <cell r="G480">
            <v>9130540</v>
          </cell>
        </row>
        <row r="481">
          <cell r="C481" t="str">
            <v>26285 0181</v>
          </cell>
          <cell r="G481">
            <v>4106809</v>
          </cell>
        </row>
        <row r="482">
          <cell r="C482" t="str">
            <v>26285 4009</v>
          </cell>
          <cell r="G482">
            <v>20945097</v>
          </cell>
        </row>
        <row r="483">
          <cell r="C483" t="str">
            <v>26286 0181</v>
          </cell>
          <cell r="G483">
            <v>493077</v>
          </cell>
        </row>
        <row r="484">
          <cell r="C484" t="str">
            <v>26286 4009</v>
          </cell>
          <cell r="G484">
            <v>12546785</v>
          </cell>
        </row>
        <row r="485">
          <cell r="C485" t="str">
            <v>26290 0181</v>
          </cell>
          <cell r="G485">
            <v>236483</v>
          </cell>
        </row>
        <row r="486">
          <cell r="C486" t="str">
            <v>26290 2000</v>
          </cell>
          <cell r="G486">
            <v>6070821</v>
          </cell>
        </row>
        <row r="487">
          <cell r="C487" t="str">
            <v>26291 0005</v>
          </cell>
          <cell r="G487">
            <v>55240</v>
          </cell>
        </row>
        <row r="488">
          <cell r="C488" t="str">
            <v>26291 0181</v>
          </cell>
          <cell r="G488">
            <v>3578522</v>
          </cell>
        </row>
        <row r="489">
          <cell r="C489" t="str">
            <v>26291 2000</v>
          </cell>
          <cell r="G489">
            <v>9221243</v>
          </cell>
        </row>
        <row r="490">
          <cell r="C490" t="str">
            <v>26292 0005</v>
          </cell>
          <cell r="G490">
            <v>15097</v>
          </cell>
        </row>
        <row r="491">
          <cell r="C491" t="str">
            <v>26292 0181</v>
          </cell>
          <cell r="G491">
            <v>11469639</v>
          </cell>
        </row>
        <row r="492">
          <cell r="C492" t="str">
            <v>26292 2000</v>
          </cell>
          <cell r="G492">
            <v>24944327</v>
          </cell>
        </row>
        <row r="493">
          <cell r="C493" t="str">
            <v>26294 0022</v>
          </cell>
          <cell r="G493">
            <v>3292135</v>
          </cell>
        </row>
        <row r="494">
          <cell r="C494" t="str">
            <v>26294 4086</v>
          </cell>
          <cell r="G494">
            <v>190100132</v>
          </cell>
        </row>
        <row r="495">
          <cell r="C495" t="str">
            <v>26298 0005</v>
          </cell>
          <cell r="G495">
            <v>1389021</v>
          </cell>
        </row>
        <row r="496">
          <cell r="C496" t="str">
            <v>26298 0181</v>
          </cell>
          <cell r="G496">
            <v>15407986</v>
          </cell>
        </row>
        <row r="497">
          <cell r="C497" t="str">
            <v>26298 2000</v>
          </cell>
          <cell r="G497">
            <v>21163794</v>
          </cell>
        </row>
        <row r="498">
          <cell r="C498" t="str">
            <v>26301 0005</v>
          </cell>
          <cell r="G498">
            <v>214480</v>
          </cell>
        </row>
        <row r="499">
          <cell r="C499" t="str">
            <v>26301 0181</v>
          </cell>
          <cell r="G499">
            <v>9340844</v>
          </cell>
        </row>
        <row r="500">
          <cell r="C500" t="str">
            <v>26301 4009</v>
          </cell>
          <cell r="G500">
            <v>30109204</v>
          </cell>
        </row>
        <row r="501">
          <cell r="C501" t="str">
            <v>26302 0181</v>
          </cell>
          <cell r="G501">
            <v>2517862</v>
          </cell>
        </row>
        <row r="502">
          <cell r="C502" t="str">
            <v>26302 2992</v>
          </cell>
          <cell r="G502">
            <v>5103800</v>
          </cell>
        </row>
        <row r="503">
          <cell r="C503" t="str">
            <v>26303 0181</v>
          </cell>
          <cell r="G503">
            <v>688976</v>
          </cell>
        </row>
        <row r="504">
          <cell r="C504" t="str">
            <v>26303 2992</v>
          </cell>
          <cell r="G504">
            <v>3033587</v>
          </cell>
        </row>
        <row r="505">
          <cell r="C505" t="str">
            <v>26304 0181</v>
          </cell>
          <cell r="G505">
            <v>19801</v>
          </cell>
        </row>
        <row r="506">
          <cell r="C506" t="str">
            <v>26304 2992</v>
          </cell>
          <cell r="G506">
            <v>3105362</v>
          </cell>
        </row>
        <row r="507">
          <cell r="C507" t="str">
            <v>26305 0181</v>
          </cell>
          <cell r="G507">
            <v>2377165</v>
          </cell>
        </row>
        <row r="508">
          <cell r="C508" t="str">
            <v>26305 0005</v>
          </cell>
          <cell r="G508">
            <v>10341124</v>
          </cell>
        </row>
        <row r="509">
          <cell r="C509" t="str">
            <v>26305 2992</v>
          </cell>
          <cell r="G509">
            <v>4127490</v>
          </cell>
        </row>
        <row r="510">
          <cell r="C510" t="str">
            <v>26306 0005</v>
          </cell>
          <cell r="G510">
            <v>23223</v>
          </cell>
        </row>
        <row r="511">
          <cell r="C511" t="str">
            <v>26306 0181</v>
          </cell>
          <cell r="G511">
            <v>6780417</v>
          </cell>
        </row>
        <row r="512">
          <cell r="C512" t="str">
            <v>26306 2992</v>
          </cell>
          <cell r="G512">
            <v>5791475</v>
          </cell>
        </row>
        <row r="513">
          <cell r="C513" t="str">
            <v>26307 0181</v>
          </cell>
          <cell r="G513">
            <v>2551650</v>
          </cell>
        </row>
        <row r="514">
          <cell r="C514" t="str">
            <v>26307 2992</v>
          </cell>
          <cell r="G514">
            <v>3361918</v>
          </cell>
        </row>
        <row r="515">
          <cell r="C515" t="str">
            <v>26308 0181</v>
          </cell>
          <cell r="G515">
            <v>1954624</v>
          </cell>
        </row>
        <row r="516">
          <cell r="C516" t="str">
            <v>26308 2992</v>
          </cell>
          <cell r="G516">
            <v>3701613</v>
          </cell>
        </row>
        <row r="517">
          <cell r="C517" t="str">
            <v>26309 0005</v>
          </cell>
          <cell r="G517">
            <v>570707</v>
          </cell>
        </row>
        <row r="518">
          <cell r="C518" t="str">
            <v>26309 0181</v>
          </cell>
          <cell r="G518">
            <v>2941346</v>
          </cell>
        </row>
        <row r="519">
          <cell r="C519" t="str">
            <v>26309 2992</v>
          </cell>
          <cell r="G519">
            <v>4083377</v>
          </cell>
        </row>
        <row r="520">
          <cell r="C520" t="str">
            <v>26310 0181</v>
          </cell>
          <cell r="G520">
            <v>423301</v>
          </cell>
        </row>
        <row r="521">
          <cell r="C521" t="str">
            <v>26310 2992</v>
          </cell>
          <cell r="G521">
            <v>3231705</v>
          </cell>
        </row>
        <row r="522">
          <cell r="C522" t="str">
            <v>26311 0181</v>
          </cell>
          <cell r="G522">
            <v>1777459</v>
          </cell>
        </row>
        <row r="523">
          <cell r="C523" t="str">
            <v>26311 2992</v>
          </cell>
          <cell r="G523">
            <v>4287287</v>
          </cell>
        </row>
        <row r="524">
          <cell r="C524" t="str">
            <v>26312 0181</v>
          </cell>
          <cell r="G524">
            <v>1811047</v>
          </cell>
        </row>
        <row r="525">
          <cell r="C525" t="str">
            <v>26312 2992</v>
          </cell>
          <cell r="G525">
            <v>3804542</v>
          </cell>
        </row>
        <row r="526">
          <cell r="C526" t="str">
            <v>26313 0181</v>
          </cell>
          <cell r="G526">
            <v>2691974</v>
          </cell>
        </row>
        <row r="527">
          <cell r="C527" t="str">
            <v>26313 2992</v>
          </cell>
          <cell r="G527">
            <v>3751879</v>
          </cell>
        </row>
        <row r="528">
          <cell r="C528" t="str">
            <v>26314 0181</v>
          </cell>
          <cell r="G528">
            <v>884345</v>
          </cell>
        </row>
        <row r="529">
          <cell r="C529" t="str">
            <v>26314 2992</v>
          </cell>
          <cell r="G529">
            <v>3607509</v>
          </cell>
        </row>
        <row r="530">
          <cell r="C530" t="str">
            <v>26315 0181</v>
          </cell>
          <cell r="G530">
            <v>2892392</v>
          </cell>
        </row>
        <row r="531">
          <cell r="C531" t="str">
            <v>26315 2992</v>
          </cell>
          <cell r="G531">
            <v>4212023</v>
          </cell>
        </row>
        <row r="532">
          <cell r="C532" t="str">
            <v>26316 0181</v>
          </cell>
          <cell r="G532">
            <v>1841800</v>
          </cell>
        </row>
        <row r="533">
          <cell r="C533" t="str">
            <v>26316 2992</v>
          </cell>
          <cell r="G533">
            <v>3628539</v>
          </cell>
        </row>
        <row r="534">
          <cell r="C534" t="str">
            <v>26317 0181</v>
          </cell>
          <cell r="G534">
            <v>3053867</v>
          </cell>
        </row>
        <row r="535">
          <cell r="C535" t="str">
            <v>26317 2992</v>
          </cell>
          <cell r="G535">
            <v>5001419</v>
          </cell>
        </row>
        <row r="536">
          <cell r="C536" t="str">
            <v>26318 0181</v>
          </cell>
          <cell r="G536">
            <v>2529814</v>
          </cell>
        </row>
        <row r="537">
          <cell r="C537" t="str">
            <v>26318 2992</v>
          </cell>
          <cell r="G537">
            <v>4212086</v>
          </cell>
        </row>
        <row r="538">
          <cell r="C538" t="str">
            <v>26319 0181</v>
          </cell>
          <cell r="G538">
            <v>2060904</v>
          </cell>
        </row>
        <row r="539">
          <cell r="C539" t="str">
            <v>26319 2992</v>
          </cell>
          <cell r="G539">
            <v>3322411</v>
          </cell>
        </row>
        <row r="540">
          <cell r="C540" t="str">
            <v>26320 0181</v>
          </cell>
          <cell r="G540">
            <v>2771084</v>
          </cell>
        </row>
        <row r="541">
          <cell r="C541" t="str">
            <v>26320 2992</v>
          </cell>
          <cell r="G541">
            <v>4371586</v>
          </cell>
        </row>
        <row r="542">
          <cell r="C542" t="str">
            <v>26321 0005</v>
          </cell>
          <cell r="G542">
            <v>910135</v>
          </cell>
        </row>
        <row r="543">
          <cell r="C543" t="str">
            <v>26321 0181</v>
          </cell>
          <cell r="G543">
            <v>1344773</v>
          </cell>
        </row>
        <row r="544">
          <cell r="C544" t="str">
            <v>26321 2992</v>
          </cell>
          <cell r="G544">
            <v>4024618</v>
          </cell>
        </row>
        <row r="545">
          <cell r="C545" t="str">
            <v>26322 0181</v>
          </cell>
          <cell r="G545">
            <v>2757397</v>
          </cell>
        </row>
        <row r="546">
          <cell r="C546" t="str">
            <v>26322 2992</v>
          </cell>
          <cell r="G546">
            <v>3863917</v>
          </cell>
        </row>
        <row r="547">
          <cell r="C547" t="str">
            <v>26323 0181</v>
          </cell>
          <cell r="G547">
            <v>60260</v>
          </cell>
        </row>
        <row r="548">
          <cell r="C548" t="str">
            <v>26323 2992</v>
          </cell>
          <cell r="G548">
            <v>7390703</v>
          </cell>
        </row>
        <row r="549">
          <cell r="C549" t="str">
            <v>26324 0181</v>
          </cell>
          <cell r="G549">
            <v>3107153</v>
          </cell>
        </row>
        <row r="550">
          <cell r="C550" t="str">
            <v>26324 2992</v>
          </cell>
          <cell r="G550">
            <v>4175651</v>
          </cell>
        </row>
        <row r="551">
          <cell r="C551" t="str">
            <v>26325 0181</v>
          </cell>
          <cell r="G551">
            <v>2030739</v>
          </cell>
        </row>
        <row r="552">
          <cell r="C552" t="str">
            <v>26325 2992</v>
          </cell>
          <cell r="G552">
            <v>3948079</v>
          </cell>
        </row>
        <row r="553">
          <cell r="C553" t="str">
            <v>26326 0181</v>
          </cell>
          <cell r="G553">
            <v>1769631</v>
          </cell>
        </row>
        <row r="554">
          <cell r="C554" t="str">
            <v>26326 2992</v>
          </cell>
          <cell r="G554">
            <v>3552995</v>
          </cell>
        </row>
        <row r="555">
          <cell r="C555" t="str">
            <v>26327 0181</v>
          </cell>
          <cell r="G555">
            <v>3853304</v>
          </cell>
        </row>
        <row r="556">
          <cell r="C556" t="str">
            <v>26327 2992</v>
          </cell>
          <cell r="G556">
            <v>5040024</v>
          </cell>
        </row>
        <row r="557">
          <cell r="C557" t="str">
            <v>26328 0181</v>
          </cell>
          <cell r="G557">
            <v>3567318</v>
          </cell>
        </row>
        <row r="558">
          <cell r="C558" t="str">
            <v>26328 2992</v>
          </cell>
          <cell r="G558">
            <v>3986598</v>
          </cell>
        </row>
        <row r="559">
          <cell r="C559" t="str">
            <v>26329 0181</v>
          </cell>
          <cell r="G559">
            <v>1062729</v>
          </cell>
        </row>
        <row r="560">
          <cell r="C560" t="str">
            <v>26329 2992</v>
          </cell>
          <cell r="G560">
            <v>3976749</v>
          </cell>
        </row>
        <row r="561">
          <cell r="C561" t="str">
            <v>26330 0181</v>
          </cell>
          <cell r="G561">
            <v>1380475</v>
          </cell>
        </row>
        <row r="562">
          <cell r="C562" t="str">
            <v>26330 2992</v>
          </cell>
          <cell r="G562">
            <v>4315758</v>
          </cell>
        </row>
        <row r="563">
          <cell r="C563" t="str">
            <v>26331 0181</v>
          </cell>
          <cell r="G563">
            <v>679981</v>
          </cell>
        </row>
        <row r="564">
          <cell r="C564" t="str">
            <v>26331 2992</v>
          </cell>
          <cell r="G564">
            <v>4185535</v>
          </cell>
        </row>
        <row r="565">
          <cell r="C565" t="str">
            <v>26332 0181</v>
          </cell>
          <cell r="G565">
            <v>3632349</v>
          </cell>
        </row>
        <row r="566">
          <cell r="C566" t="str">
            <v>26332 2992</v>
          </cell>
          <cell r="G566">
            <v>4381116</v>
          </cell>
        </row>
        <row r="567">
          <cell r="C567" t="str">
            <v>26333 0181</v>
          </cell>
          <cell r="G567">
            <v>2188346</v>
          </cell>
        </row>
        <row r="568">
          <cell r="C568" t="str">
            <v>26333 2992</v>
          </cell>
          <cell r="G568">
            <v>3288664</v>
          </cell>
        </row>
        <row r="569">
          <cell r="C569" t="str">
            <v>26334 0005</v>
          </cell>
          <cell r="G569">
            <v>11222</v>
          </cell>
        </row>
        <row r="570">
          <cell r="C570" t="str">
            <v>26334 0181</v>
          </cell>
          <cell r="G570">
            <v>1041337</v>
          </cell>
        </row>
        <row r="571">
          <cell r="C571" t="str">
            <v>26334 2992</v>
          </cell>
          <cell r="G571">
            <v>3490333</v>
          </cell>
        </row>
        <row r="572">
          <cell r="C572" t="str">
            <v>26335 0181</v>
          </cell>
          <cell r="G572">
            <v>2068104</v>
          </cell>
        </row>
        <row r="573">
          <cell r="C573" t="str">
            <v>26335 2992</v>
          </cell>
          <cell r="G573">
            <v>6710620</v>
          </cell>
        </row>
        <row r="574">
          <cell r="C574" t="str">
            <v>26336 0181</v>
          </cell>
          <cell r="G574">
            <v>2342946</v>
          </cell>
        </row>
        <row r="575">
          <cell r="C575" t="str">
            <v>26336 2992</v>
          </cell>
          <cell r="G575">
            <v>3689777</v>
          </cell>
        </row>
        <row r="576">
          <cell r="C576" t="str">
            <v>26337 0181</v>
          </cell>
          <cell r="G576">
            <v>1063378</v>
          </cell>
        </row>
        <row r="577">
          <cell r="C577" t="str">
            <v>26337 2992</v>
          </cell>
          <cell r="G577">
            <v>5476566</v>
          </cell>
        </row>
        <row r="578">
          <cell r="C578" t="str">
            <v>26338 0181</v>
          </cell>
          <cell r="G578">
            <v>2169998</v>
          </cell>
        </row>
        <row r="579">
          <cell r="C579" t="str">
            <v>26338 2992</v>
          </cell>
          <cell r="G579">
            <v>3544913</v>
          </cell>
        </row>
        <row r="580">
          <cell r="C580" t="str">
            <v>26339 0181</v>
          </cell>
          <cell r="G580">
            <v>92432</v>
          </cell>
        </row>
        <row r="581">
          <cell r="C581" t="str">
            <v>26339 2992</v>
          </cell>
          <cell r="G581">
            <v>2353968</v>
          </cell>
        </row>
        <row r="582">
          <cell r="C582" t="str">
            <v>26340 0181</v>
          </cell>
          <cell r="G582">
            <v>262201</v>
          </cell>
        </row>
        <row r="583">
          <cell r="C583" t="str">
            <v>26340 2992</v>
          </cell>
          <cell r="G583">
            <v>3859237</v>
          </cell>
        </row>
        <row r="584">
          <cell r="C584" t="str">
            <v>26341 0181</v>
          </cell>
          <cell r="G584">
            <v>230030</v>
          </cell>
        </row>
        <row r="585">
          <cell r="C585" t="str">
            <v>26341 2992</v>
          </cell>
          <cell r="G585">
            <v>2928997</v>
          </cell>
        </row>
        <row r="586">
          <cell r="C586" t="str">
            <v>26342 0181</v>
          </cell>
          <cell r="G586">
            <v>212398</v>
          </cell>
        </row>
        <row r="587">
          <cell r="C587" t="str">
            <v>26342 2992</v>
          </cell>
          <cell r="G587">
            <v>3033253</v>
          </cell>
        </row>
        <row r="588">
          <cell r="C588" t="str">
            <v>26343 0181</v>
          </cell>
          <cell r="G588">
            <v>36246</v>
          </cell>
        </row>
        <row r="589">
          <cell r="C589" t="str">
            <v>26343 2992</v>
          </cell>
          <cell r="G589">
            <v>1617645</v>
          </cell>
        </row>
        <row r="590">
          <cell r="C590" t="str">
            <v>26344 0181</v>
          </cell>
          <cell r="G590">
            <v>10562</v>
          </cell>
        </row>
        <row r="591">
          <cell r="C591" t="str">
            <v>26344 2992</v>
          </cell>
          <cell r="G591">
            <v>2550052</v>
          </cell>
        </row>
        <row r="592">
          <cell r="C592" t="str">
            <v>26345 0181</v>
          </cell>
          <cell r="G592">
            <v>158939</v>
          </cell>
        </row>
        <row r="593">
          <cell r="C593" t="str">
            <v>26345 2992</v>
          </cell>
          <cell r="G593">
            <v>3170168</v>
          </cell>
        </row>
        <row r="594">
          <cell r="C594" t="str">
            <v>26346 2992</v>
          </cell>
          <cell r="G594">
            <v>2081787</v>
          </cell>
        </row>
        <row r="595">
          <cell r="C595" t="str">
            <v>26347 0181</v>
          </cell>
          <cell r="G595">
            <v>26812</v>
          </cell>
        </row>
        <row r="596">
          <cell r="C596" t="str">
            <v>26347 2992</v>
          </cell>
          <cell r="G596">
            <v>2149201</v>
          </cell>
        </row>
        <row r="597">
          <cell r="C597" t="str">
            <v>28101 0181</v>
          </cell>
          <cell r="G597">
            <v>4593665</v>
          </cell>
        </row>
        <row r="598">
          <cell r="C598" t="str">
            <v>28101 2000</v>
          </cell>
          <cell r="G598">
            <v>48637333</v>
          </cell>
        </row>
        <row r="599">
          <cell r="C599" t="str">
            <v>28202 0005</v>
          </cell>
          <cell r="G599">
            <v>212301</v>
          </cell>
        </row>
        <row r="600">
          <cell r="C600" t="str">
            <v>28202 0181</v>
          </cell>
          <cell r="G600">
            <v>14678105</v>
          </cell>
        </row>
        <row r="601">
          <cell r="C601" t="str">
            <v>28202 2272</v>
          </cell>
          <cell r="G601">
            <v>42897525</v>
          </cell>
        </row>
        <row r="602">
          <cell r="C602" t="str">
            <v>28203 0005</v>
          </cell>
          <cell r="G602">
            <v>7294</v>
          </cell>
        </row>
        <row r="603">
          <cell r="C603" t="str">
            <v>28203 0181</v>
          </cell>
          <cell r="G603">
            <v>15576931</v>
          </cell>
        </row>
        <row r="604">
          <cell r="C604" t="str">
            <v>28203 2272</v>
          </cell>
          <cell r="G604">
            <v>30886483</v>
          </cell>
        </row>
        <row r="605">
          <cell r="C605" t="str">
            <v>28233 0005</v>
          </cell>
          <cell r="G605">
            <v>816048</v>
          </cell>
        </row>
        <row r="606">
          <cell r="C606" t="str">
            <v>28233 0181</v>
          </cell>
          <cell r="G606">
            <v>6315694</v>
          </cell>
        </row>
        <row r="607">
          <cell r="C607" t="str">
            <v>28233 2000</v>
          </cell>
          <cell r="G607">
            <v>12239209</v>
          </cell>
        </row>
        <row r="608">
          <cell r="C608" t="str">
            <v>30101 0181</v>
          </cell>
          <cell r="G608">
            <v>70445780</v>
          </cell>
        </row>
        <row r="609">
          <cell r="C609" t="str">
            <v>30101 2000</v>
          </cell>
          <cell r="G609">
            <v>50754293</v>
          </cell>
        </row>
        <row r="610">
          <cell r="C610" t="str">
            <v>30107 0181</v>
          </cell>
          <cell r="G610">
            <v>451641985</v>
          </cell>
        </row>
        <row r="611">
          <cell r="C611" t="str">
            <v>30107 2272</v>
          </cell>
          <cell r="G611">
            <v>607268801</v>
          </cell>
        </row>
        <row r="612">
          <cell r="C612" t="str">
            <v>30108 0181</v>
          </cell>
          <cell r="G612">
            <v>635115446</v>
          </cell>
        </row>
        <row r="613">
          <cell r="C613" t="str">
            <v>30108 2272</v>
          </cell>
          <cell r="G613">
            <v>972076589</v>
          </cell>
        </row>
        <row r="614">
          <cell r="C614" t="str">
            <v>30202 0005</v>
          </cell>
          <cell r="G614">
            <v>1452988</v>
          </cell>
        </row>
        <row r="615">
          <cell r="C615" t="str">
            <v>30202 0181</v>
          </cell>
          <cell r="G615">
            <v>31077511</v>
          </cell>
        </row>
        <row r="616">
          <cell r="C616" t="str">
            <v>30202 2000</v>
          </cell>
          <cell r="G616">
            <v>74893447</v>
          </cell>
        </row>
        <row r="617">
          <cell r="C617" t="str">
            <v>30211 0181</v>
          </cell>
          <cell r="G617">
            <v>135876</v>
          </cell>
        </row>
        <row r="618">
          <cell r="C618" t="str">
            <v>30211 2272</v>
          </cell>
          <cell r="G618">
            <v>1697418</v>
          </cell>
        </row>
        <row r="619">
          <cell r="C619" t="str">
            <v>32101 0181</v>
          </cell>
          <cell r="G619">
            <v>48202655</v>
          </cell>
        </row>
        <row r="620">
          <cell r="C620" t="str">
            <v>32101 2000</v>
          </cell>
          <cell r="G620">
            <v>23258283</v>
          </cell>
        </row>
        <row r="621">
          <cell r="C621" t="str">
            <v>32202 0022</v>
          </cell>
          <cell r="G621">
            <v>3873276</v>
          </cell>
        </row>
        <row r="622">
          <cell r="C622" t="str">
            <v>32202 0110</v>
          </cell>
          <cell r="G622">
            <v>12865178</v>
          </cell>
        </row>
        <row r="623">
          <cell r="C623" t="str">
            <v>32202 2272</v>
          </cell>
          <cell r="G623">
            <v>76968052</v>
          </cell>
        </row>
        <row r="624">
          <cell r="C624" t="str">
            <v>32263 0005</v>
          </cell>
          <cell r="G624">
            <v>1023444</v>
          </cell>
        </row>
        <row r="625">
          <cell r="C625" t="str">
            <v>32263 0181</v>
          </cell>
          <cell r="G625">
            <v>5246413</v>
          </cell>
        </row>
        <row r="626">
          <cell r="C626" t="str">
            <v>32263 2272</v>
          </cell>
          <cell r="G626">
            <v>29331605</v>
          </cell>
        </row>
        <row r="627">
          <cell r="C627" t="str">
            <v>32265 0181</v>
          </cell>
          <cell r="G627">
            <v>180981</v>
          </cell>
        </row>
        <row r="628">
          <cell r="C628" t="str">
            <v>32265 2000</v>
          </cell>
          <cell r="G628">
            <v>27739827</v>
          </cell>
        </row>
        <row r="629">
          <cell r="C629" t="str">
            <v>32266 0181</v>
          </cell>
          <cell r="G629">
            <v>23000</v>
          </cell>
        </row>
        <row r="630">
          <cell r="C630" t="str">
            <v>32266 2272</v>
          </cell>
          <cell r="G630">
            <v>35756500</v>
          </cell>
        </row>
        <row r="631">
          <cell r="C631" t="str">
            <v>33101 0181</v>
          </cell>
          <cell r="G631">
            <v>87472263</v>
          </cell>
        </row>
        <row r="632">
          <cell r="C632" t="str">
            <v>33101 2000</v>
          </cell>
          <cell r="G632">
            <v>32997921</v>
          </cell>
        </row>
        <row r="633">
          <cell r="C633" t="str">
            <v>33201 0005</v>
          </cell>
          <cell r="G633">
            <v>182796859</v>
          </cell>
        </row>
        <row r="634">
          <cell r="C634" t="str">
            <v>33201 0181</v>
          </cell>
          <cell r="G634">
            <v>2730315207</v>
          </cell>
        </row>
        <row r="635">
          <cell r="C635" t="str">
            <v>33201 0536</v>
          </cell>
          <cell r="G635">
            <v>702321009</v>
          </cell>
        </row>
        <row r="636">
          <cell r="C636" t="str">
            <v>33201 2000</v>
          </cell>
          <cell r="G636">
            <v>1820838206</v>
          </cell>
        </row>
        <row r="637">
          <cell r="C637" t="str">
            <v>34101 0396</v>
          </cell>
          <cell r="G637">
            <v>167677335</v>
          </cell>
        </row>
        <row r="638">
          <cell r="C638" t="str">
            <v>34101 4264</v>
          </cell>
          <cell r="G638">
            <v>535835422</v>
          </cell>
        </row>
        <row r="639">
          <cell r="C639" t="str">
            <v>34102 0396</v>
          </cell>
          <cell r="G639">
            <v>33252152</v>
          </cell>
        </row>
        <row r="640">
          <cell r="C640" t="str">
            <v>34102 4263</v>
          </cell>
          <cell r="G640">
            <v>42984012</v>
          </cell>
        </row>
        <row r="641">
          <cell r="C641" t="str">
            <v>34103 0396</v>
          </cell>
          <cell r="G641">
            <v>38244493</v>
          </cell>
        </row>
        <row r="642">
          <cell r="C642" t="str">
            <v>34103 4261</v>
          </cell>
          <cell r="G642">
            <v>150750962</v>
          </cell>
        </row>
        <row r="643">
          <cell r="C643" t="str">
            <v>34104 0396</v>
          </cell>
          <cell r="G643">
            <v>100302307</v>
          </cell>
        </row>
        <row r="644">
          <cell r="C644" t="str">
            <v>34104 4262</v>
          </cell>
          <cell r="G644">
            <v>252638691</v>
          </cell>
        </row>
        <row r="645">
          <cell r="C645" t="str">
            <v>35101 0181</v>
          </cell>
          <cell r="G645">
            <v>119765410</v>
          </cell>
        </row>
        <row r="646">
          <cell r="C646" t="str">
            <v>35101 2000</v>
          </cell>
          <cell r="G646">
            <v>431796865</v>
          </cell>
        </row>
        <row r="647">
          <cell r="C647" t="str">
            <v>35201 0181</v>
          </cell>
          <cell r="G647">
            <v>126720</v>
          </cell>
        </row>
        <row r="648">
          <cell r="C648" t="str">
            <v>35201 2272</v>
          </cell>
          <cell r="G648">
            <v>1459848</v>
          </cell>
        </row>
        <row r="649">
          <cell r="C649" t="str">
            <v>36201 0005</v>
          </cell>
          <cell r="G649">
            <v>278491</v>
          </cell>
        </row>
        <row r="650">
          <cell r="C650" t="str">
            <v>36201 0110</v>
          </cell>
          <cell r="G650">
            <v>2000000</v>
          </cell>
        </row>
        <row r="651">
          <cell r="C651" t="str">
            <v>36201 0181</v>
          </cell>
          <cell r="G651">
            <v>52739551</v>
          </cell>
        </row>
        <row r="652">
          <cell r="C652" t="str">
            <v>36201 2000</v>
          </cell>
          <cell r="G652">
            <v>210683116</v>
          </cell>
        </row>
        <row r="653">
          <cell r="C653" t="str">
            <v>36201 4359</v>
          </cell>
          <cell r="G653">
            <v>7421999</v>
          </cell>
        </row>
        <row r="654">
          <cell r="C654" t="str">
            <v>36201 4361</v>
          </cell>
          <cell r="G654">
            <v>4704001</v>
          </cell>
        </row>
        <row r="655">
          <cell r="C655" t="str">
            <v>36201 4362</v>
          </cell>
          <cell r="G655">
            <v>6420000</v>
          </cell>
        </row>
        <row r="656">
          <cell r="C656" t="str">
            <v>36208 0022</v>
          </cell>
          <cell r="G656">
            <v>4847146</v>
          </cell>
        </row>
        <row r="657">
          <cell r="C657" t="str">
            <v>36208 0110</v>
          </cell>
          <cell r="G657">
            <v>177091</v>
          </cell>
        </row>
        <row r="658">
          <cell r="C658" t="str">
            <v>36208 6217</v>
          </cell>
          <cell r="G658">
            <v>65193262</v>
          </cell>
        </row>
        <row r="659">
          <cell r="C659" t="str">
            <v>36209 0022</v>
          </cell>
          <cell r="G659">
            <v>1600757</v>
          </cell>
        </row>
        <row r="660">
          <cell r="C660" t="str">
            <v>36209 0110</v>
          </cell>
          <cell r="G660">
            <v>96164</v>
          </cell>
        </row>
        <row r="661">
          <cell r="C661" t="str">
            <v>36209 6217</v>
          </cell>
          <cell r="G661">
            <v>34044331</v>
          </cell>
        </row>
        <row r="662">
          <cell r="C662" t="str">
            <v>36210 0022</v>
          </cell>
          <cell r="G662">
            <v>15310450</v>
          </cell>
        </row>
        <row r="663">
          <cell r="C663" t="str">
            <v>36210 0110</v>
          </cell>
          <cell r="G663">
            <v>196614</v>
          </cell>
        </row>
        <row r="664">
          <cell r="C664" t="str">
            <v>36210 6217</v>
          </cell>
          <cell r="G664">
            <v>253391992</v>
          </cell>
        </row>
        <row r="665">
          <cell r="C665" t="str">
            <v>36211 0005</v>
          </cell>
          <cell r="G665">
            <v>35955576</v>
          </cell>
        </row>
        <row r="666">
          <cell r="C666" t="str">
            <v>36211 0110</v>
          </cell>
          <cell r="G666">
            <v>2896756</v>
          </cell>
        </row>
        <row r="667">
          <cell r="C667" t="str">
            <v>36211 0181</v>
          </cell>
          <cell r="G667">
            <v>501995810</v>
          </cell>
        </row>
        <row r="668">
          <cell r="C668" t="str">
            <v>36211 2000</v>
          </cell>
          <cell r="G668">
            <v>1047632712</v>
          </cell>
        </row>
        <row r="669">
          <cell r="C669" t="str">
            <v>36212 0181</v>
          </cell>
          <cell r="G669">
            <v>3221537</v>
          </cell>
        </row>
        <row r="670">
          <cell r="C670" t="str">
            <v>36212 2000</v>
          </cell>
          <cell r="G670">
            <v>78408820</v>
          </cell>
        </row>
        <row r="671">
          <cell r="C671" t="str">
            <v>36213 2272</v>
          </cell>
          <cell r="G671">
            <v>25946728</v>
          </cell>
        </row>
        <row r="672">
          <cell r="C672" t="str">
            <v>36901 0181</v>
          </cell>
          <cell r="G672">
            <v>2461400622</v>
          </cell>
        </row>
        <row r="673">
          <cell r="C673" t="str">
            <v>36901 2000</v>
          </cell>
          <cell r="G673">
            <v>1783796645</v>
          </cell>
        </row>
        <row r="674">
          <cell r="C674" t="str">
            <v>36901 4360</v>
          </cell>
          <cell r="G674">
            <v>1080696</v>
          </cell>
        </row>
        <row r="675">
          <cell r="C675" t="str">
            <v>36901 4363</v>
          </cell>
          <cell r="G675">
            <v>3450481</v>
          </cell>
        </row>
        <row r="676">
          <cell r="C676" t="str">
            <v>36901 4386</v>
          </cell>
          <cell r="G676">
            <v>10764198</v>
          </cell>
        </row>
        <row r="677">
          <cell r="C677" t="str">
            <v>36901 6217</v>
          </cell>
          <cell r="G677">
            <v>213742275</v>
          </cell>
        </row>
        <row r="678">
          <cell r="C678" t="str">
            <v>38101 0181</v>
          </cell>
          <cell r="G678">
            <v>629391480</v>
          </cell>
        </row>
        <row r="679">
          <cell r="C679" t="str">
            <v>38101 2000</v>
          </cell>
          <cell r="G679">
            <v>584266608</v>
          </cell>
        </row>
        <row r="680">
          <cell r="C680" t="str">
            <v>38201 0005</v>
          </cell>
          <cell r="G680">
            <v>4121</v>
          </cell>
        </row>
        <row r="681">
          <cell r="C681" t="str">
            <v>38201 0181</v>
          </cell>
          <cell r="G681">
            <v>6493858</v>
          </cell>
        </row>
        <row r="682">
          <cell r="C682" t="str">
            <v>38201 2272</v>
          </cell>
          <cell r="G682">
            <v>17730202</v>
          </cell>
        </row>
        <row r="683">
          <cell r="C683" t="str">
            <v>39101 0181</v>
          </cell>
          <cell r="G683">
            <v>1407345466</v>
          </cell>
        </row>
        <row r="684">
          <cell r="C684" t="str">
            <v>39101 0715</v>
          </cell>
          <cell r="G684">
            <v>3095106</v>
          </cell>
        </row>
        <row r="685">
          <cell r="C685" t="str">
            <v>39101 0723</v>
          </cell>
          <cell r="G685">
            <v>59234200</v>
          </cell>
        </row>
        <row r="686">
          <cell r="C686" t="str">
            <v>39101 2272</v>
          </cell>
          <cell r="G686">
            <v>60206274</v>
          </cell>
        </row>
        <row r="687">
          <cell r="C687" t="str">
            <v>39202 0022</v>
          </cell>
          <cell r="G687">
            <v>645339</v>
          </cell>
        </row>
        <row r="688">
          <cell r="C688" t="str">
            <v>39202 2272</v>
          </cell>
          <cell r="G688">
            <v>2057783</v>
          </cell>
        </row>
        <row r="689">
          <cell r="C689" t="str">
            <v>39207 2272</v>
          </cell>
          <cell r="G689">
            <v>4468885</v>
          </cell>
        </row>
        <row r="690">
          <cell r="C690" t="str">
            <v>39250 0181</v>
          </cell>
          <cell r="G690">
            <v>12809</v>
          </cell>
        </row>
        <row r="691">
          <cell r="C691" t="str">
            <v>39250 2000</v>
          </cell>
          <cell r="G691">
            <v>39839509</v>
          </cell>
        </row>
        <row r="692">
          <cell r="C692" t="str">
            <v>39251 2272</v>
          </cell>
          <cell r="G692">
            <v>14124529</v>
          </cell>
        </row>
        <row r="693">
          <cell r="C693" t="str">
            <v>39252 0181</v>
          </cell>
          <cell r="G693">
            <v>1555170</v>
          </cell>
        </row>
        <row r="694">
          <cell r="C694" t="str">
            <v>39252 2000</v>
          </cell>
          <cell r="G694">
            <v>71042169</v>
          </cell>
        </row>
        <row r="695">
          <cell r="C695" t="str">
            <v>41101 0181</v>
          </cell>
          <cell r="G695">
            <v>585007129</v>
          </cell>
        </row>
        <row r="696">
          <cell r="C696" t="str">
            <v>41101 2000</v>
          </cell>
          <cell r="G696">
            <v>18347196</v>
          </cell>
        </row>
        <row r="697">
          <cell r="C697" t="str">
            <v>41231 0181</v>
          </cell>
          <cell r="G697">
            <v>360842</v>
          </cell>
        </row>
        <row r="698">
          <cell r="C698" t="str">
            <v>41231 2000</v>
          </cell>
          <cell r="G698">
            <v>81703243</v>
          </cell>
        </row>
        <row r="699">
          <cell r="C699" t="str">
            <v>42101 0181</v>
          </cell>
          <cell r="G699">
            <v>10453111</v>
          </cell>
        </row>
        <row r="700">
          <cell r="C700" t="str">
            <v>42101 2000</v>
          </cell>
          <cell r="G700">
            <v>15562641</v>
          </cell>
        </row>
        <row r="701">
          <cell r="C701" t="str">
            <v>42201 0005</v>
          </cell>
          <cell r="G701">
            <v>21463</v>
          </cell>
        </row>
        <row r="702">
          <cell r="C702" t="str">
            <v>42201 0181</v>
          </cell>
          <cell r="G702">
            <v>3492104</v>
          </cell>
        </row>
        <row r="703">
          <cell r="C703" t="str">
            <v>42201 2000</v>
          </cell>
          <cell r="G703">
            <v>8212788</v>
          </cell>
        </row>
        <row r="704">
          <cell r="C704" t="str">
            <v>42202 0005</v>
          </cell>
          <cell r="G704">
            <v>1863196</v>
          </cell>
        </row>
        <row r="705">
          <cell r="C705" t="str">
            <v>42202 0181</v>
          </cell>
          <cell r="G705">
            <v>5992350</v>
          </cell>
        </row>
        <row r="706">
          <cell r="C706" t="str">
            <v>42202 2000</v>
          </cell>
          <cell r="G706">
            <v>13049514</v>
          </cell>
        </row>
        <row r="707">
          <cell r="C707" t="str">
            <v>42203 0005</v>
          </cell>
          <cell r="G707">
            <v>179656</v>
          </cell>
        </row>
        <row r="708">
          <cell r="C708" t="str">
            <v>42203 0181</v>
          </cell>
          <cell r="G708">
            <v>750697</v>
          </cell>
        </row>
        <row r="709">
          <cell r="C709" t="str">
            <v>42203 2272</v>
          </cell>
          <cell r="G709">
            <v>1629037</v>
          </cell>
        </row>
        <row r="710">
          <cell r="C710" t="str">
            <v>42204 0005</v>
          </cell>
          <cell r="G710">
            <v>455992</v>
          </cell>
        </row>
        <row r="711">
          <cell r="C711" t="str">
            <v>42204 0181</v>
          </cell>
          <cell r="G711">
            <v>16146696</v>
          </cell>
        </row>
        <row r="712">
          <cell r="C712" t="str">
            <v>42204 2000</v>
          </cell>
          <cell r="G712">
            <v>39255815</v>
          </cell>
        </row>
        <row r="713">
          <cell r="C713" t="str">
            <v>42205 0005</v>
          </cell>
          <cell r="G713">
            <v>223050</v>
          </cell>
        </row>
        <row r="714">
          <cell r="C714" t="str">
            <v>42205 0181</v>
          </cell>
          <cell r="G714">
            <v>7021321</v>
          </cell>
        </row>
        <row r="715">
          <cell r="C715" t="str">
            <v>42205 2000</v>
          </cell>
          <cell r="G715">
            <v>9158002</v>
          </cell>
        </row>
        <row r="716">
          <cell r="C716" t="str">
            <v>42206 2272</v>
          </cell>
          <cell r="G716">
            <v>6902529</v>
          </cell>
        </row>
        <row r="717">
          <cell r="C717" t="str">
            <v>44101 0181</v>
          </cell>
          <cell r="G717">
            <v>860023</v>
          </cell>
        </row>
        <row r="718">
          <cell r="C718" t="str">
            <v>44101 2000</v>
          </cell>
          <cell r="G718">
            <v>17508442</v>
          </cell>
        </row>
        <row r="719">
          <cell r="C719" t="str">
            <v>44201 0005</v>
          </cell>
          <cell r="G719">
            <v>19708443</v>
          </cell>
        </row>
        <row r="720">
          <cell r="C720" t="str">
            <v>44201 0181</v>
          </cell>
          <cell r="G720">
            <v>126838702</v>
          </cell>
        </row>
        <row r="721">
          <cell r="C721" t="str">
            <v>44201 2000</v>
          </cell>
          <cell r="G721">
            <v>385402493</v>
          </cell>
        </row>
        <row r="722">
          <cell r="C722" t="str">
            <v>44201 2272</v>
          </cell>
          <cell r="G722">
            <v>0</v>
          </cell>
        </row>
        <row r="723">
          <cell r="C723" t="str">
            <v>44202 2000</v>
          </cell>
          <cell r="G723">
            <v>527631</v>
          </cell>
        </row>
        <row r="724">
          <cell r="C724" t="str">
            <v>44205 2000</v>
          </cell>
          <cell r="G724">
            <v>13047426</v>
          </cell>
        </row>
        <row r="725">
          <cell r="C725" t="str">
            <v>44206 0181</v>
          </cell>
          <cell r="G725">
            <v>811862</v>
          </cell>
        </row>
        <row r="726">
          <cell r="C726" t="str">
            <v>44206 2000</v>
          </cell>
          <cell r="G726">
            <v>12220196</v>
          </cell>
        </row>
        <row r="727">
          <cell r="C727" t="str">
            <v>47101 0181</v>
          </cell>
          <cell r="G727">
            <v>236080454</v>
          </cell>
        </row>
        <row r="728">
          <cell r="C728" t="str">
            <v>47101 0739</v>
          </cell>
          <cell r="G728">
            <v>38517000</v>
          </cell>
        </row>
        <row r="729">
          <cell r="C729" t="str">
            <v>47101 2000</v>
          </cell>
          <cell r="G729">
            <v>252897353</v>
          </cell>
        </row>
        <row r="730">
          <cell r="C730" t="str">
            <v>47204 0005</v>
          </cell>
          <cell r="G730">
            <v>37261</v>
          </cell>
        </row>
        <row r="731">
          <cell r="C731" t="str">
            <v>47204 0181</v>
          </cell>
          <cell r="G731">
            <v>54303788</v>
          </cell>
        </row>
        <row r="732">
          <cell r="C732" t="str">
            <v>47204 2272</v>
          </cell>
          <cell r="G732">
            <v>51798966</v>
          </cell>
        </row>
        <row r="733">
          <cell r="C733" t="str">
            <v>47205 0005</v>
          </cell>
          <cell r="G733">
            <v>10155683</v>
          </cell>
        </row>
        <row r="734">
          <cell r="C734" t="str">
            <v>47205 0110</v>
          </cell>
          <cell r="G734">
            <v>10208021</v>
          </cell>
        </row>
        <row r="735">
          <cell r="C735" t="str">
            <v>47205 0181</v>
          </cell>
          <cell r="G735">
            <v>233945418</v>
          </cell>
        </row>
        <row r="736">
          <cell r="C736" t="str">
            <v>47205 2000</v>
          </cell>
          <cell r="G736">
            <v>354615146</v>
          </cell>
        </row>
        <row r="737">
          <cell r="C737" t="str">
            <v>47210 0005</v>
          </cell>
          <cell r="G737">
            <v>69334</v>
          </cell>
        </row>
        <row r="738">
          <cell r="C738" t="str">
            <v>47210 0181</v>
          </cell>
          <cell r="G738">
            <v>1669150</v>
          </cell>
        </row>
        <row r="739">
          <cell r="C739" t="str">
            <v>47210 2272</v>
          </cell>
          <cell r="G739">
            <v>5763552</v>
          </cell>
        </row>
        <row r="740">
          <cell r="C740" t="str">
            <v>49101 2000</v>
          </cell>
          <cell r="G740">
            <v>8271695</v>
          </cell>
        </row>
        <row r="741">
          <cell r="C741" t="str">
            <v>49201 0005</v>
          </cell>
          <cell r="G741">
            <v>22360998</v>
          </cell>
        </row>
        <row r="742">
          <cell r="C742" t="str">
            <v>49201 0181</v>
          </cell>
          <cell r="G742">
            <v>201563503</v>
          </cell>
        </row>
        <row r="743">
          <cell r="C743" t="str">
            <v>49201 2000</v>
          </cell>
          <cell r="G743">
            <v>221363635</v>
          </cell>
        </row>
        <row r="744">
          <cell r="C744" t="str">
            <v>51101 0181</v>
          </cell>
          <cell r="G744">
            <v>343253</v>
          </cell>
        </row>
        <row r="745">
          <cell r="C745" t="str">
            <v>51101 2000</v>
          </cell>
          <cell r="G745">
            <v>9494432</v>
          </cell>
        </row>
        <row r="746">
          <cell r="C746" t="str">
            <v>52101 0181</v>
          </cell>
          <cell r="G746">
            <v>5178676</v>
          </cell>
        </row>
        <row r="747">
          <cell r="C747" t="str">
            <v>52101 0436</v>
          </cell>
          <cell r="G747">
            <v>112584315</v>
          </cell>
        </row>
        <row r="748">
          <cell r="C748" t="str">
            <v>52101 09AJ</v>
          </cell>
          <cell r="G748">
            <v>4480129</v>
          </cell>
        </row>
        <row r="749">
          <cell r="C749" t="str">
            <v>52101 09AK</v>
          </cell>
          <cell r="G749">
            <v>44392023</v>
          </cell>
        </row>
        <row r="750">
          <cell r="C750" t="str">
            <v>52101 2000</v>
          </cell>
          <cell r="G750">
            <v>19419080</v>
          </cell>
        </row>
        <row r="751">
          <cell r="C751" t="str">
            <v>52111 0179</v>
          </cell>
          <cell r="G751">
            <v>2426550974</v>
          </cell>
        </row>
        <row r="752">
          <cell r="C752" t="str">
            <v>52111 0181</v>
          </cell>
          <cell r="G752">
            <v>412602148</v>
          </cell>
        </row>
        <row r="753">
          <cell r="C753" t="str">
            <v>52111 2000</v>
          </cell>
          <cell r="G753">
            <v>280997862</v>
          </cell>
        </row>
        <row r="754">
          <cell r="C754" t="str">
            <v>52111 2867</v>
          </cell>
          <cell r="G754">
            <v>1830827405</v>
          </cell>
        </row>
        <row r="755">
          <cell r="C755" t="str">
            <v>52121 0179</v>
          </cell>
          <cell r="G755">
            <v>7263262555</v>
          </cell>
        </row>
        <row r="756">
          <cell r="C756" t="str">
            <v>52121 0181</v>
          </cell>
          <cell r="G756">
            <v>420873801</v>
          </cell>
        </row>
        <row r="757">
          <cell r="C757" t="str">
            <v>52121 2000</v>
          </cell>
          <cell r="G757">
            <v>256241075</v>
          </cell>
        </row>
        <row r="758">
          <cell r="C758" t="str">
            <v>52121 2867</v>
          </cell>
          <cell r="G758">
            <v>3820738929</v>
          </cell>
        </row>
        <row r="759">
          <cell r="C759" t="str">
            <v>52131 0179</v>
          </cell>
          <cell r="G759">
            <v>3273820424</v>
          </cell>
        </row>
        <row r="760">
          <cell r="C760" t="str">
            <v>52131 0181</v>
          </cell>
          <cell r="G760">
            <v>295477064</v>
          </cell>
        </row>
        <row r="761">
          <cell r="C761" t="str">
            <v>52131 2000</v>
          </cell>
          <cell r="G761">
            <v>247064836</v>
          </cell>
        </row>
        <row r="762">
          <cell r="C762" t="str">
            <v>52131 2867</v>
          </cell>
          <cell r="G762">
            <v>1867898950</v>
          </cell>
        </row>
        <row r="763">
          <cell r="C763" t="str">
            <v>52211 2000</v>
          </cell>
          <cell r="G763">
            <v>736040</v>
          </cell>
        </row>
        <row r="764">
          <cell r="C764" t="str">
            <v>52222 0181</v>
          </cell>
          <cell r="G764">
            <v>549719</v>
          </cell>
        </row>
        <row r="765">
          <cell r="C765" t="str">
            <v>52222 2272</v>
          </cell>
          <cell r="G765">
            <v>2284679</v>
          </cell>
        </row>
        <row r="766">
          <cell r="C766" t="str">
            <v>52902 0181</v>
          </cell>
          <cell r="G766">
            <v>6101572</v>
          </cell>
        </row>
        <row r="767">
          <cell r="C767" t="str">
            <v>52902 2272</v>
          </cell>
          <cell r="G767">
            <v>20336374</v>
          </cell>
        </row>
        <row r="768">
          <cell r="C768" t="str">
            <v>53101 2000</v>
          </cell>
          <cell r="G768">
            <v>15782121</v>
          </cell>
        </row>
        <row r="769">
          <cell r="C769" t="str">
            <v>53201 0022</v>
          </cell>
          <cell r="G769">
            <v>1513041</v>
          </cell>
        </row>
        <row r="770">
          <cell r="C770" t="str">
            <v>53201 0110</v>
          </cell>
          <cell r="G770">
            <v>8266910</v>
          </cell>
        </row>
        <row r="771">
          <cell r="C771" t="str">
            <v>53201 2000</v>
          </cell>
          <cell r="G771">
            <v>99046344</v>
          </cell>
        </row>
        <row r="772">
          <cell r="C772" t="str">
            <v>53204 0005</v>
          </cell>
          <cell r="G772">
            <v>41923076</v>
          </cell>
        </row>
        <row r="773">
          <cell r="C773" t="str">
            <v>53204 0181</v>
          </cell>
          <cell r="G773">
            <v>215695562</v>
          </cell>
        </row>
        <row r="774">
          <cell r="C774" t="str">
            <v>53204 2000</v>
          </cell>
          <cell r="G774">
            <v>69071848</v>
          </cell>
        </row>
        <row r="775">
          <cell r="C775" t="str">
            <v>53205 2000</v>
          </cell>
          <cell r="G775">
            <v>4898549</v>
          </cell>
        </row>
        <row r="776">
          <cell r="C776" t="str">
            <v>53205 2272</v>
          </cell>
          <cell r="G776">
            <v>0</v>
          </cell>
        </row>
        <row r="777">
          <cell r="C777" t="str">
            <v>53206 0181</v>
          </cell>
          <cell r="G777">
            <v>1223</v>
          </cell>
        </row>
        <row r="778">
          <cell r="C778" t="str">
            <v>53206 2000</v>
          </cell>
          <cell r="G778">
            <v>2642540</v>
          </cell>
        </row>
        <row r="779">
          <cell r="C779" t="str">
            <v>54101 2272</v>
          </cell>
          <cell r="G779">
            <v>5963498</v>
          </cell>
        </row>
        <row r="780">
          <cell r="C780" t="str">
            <v>54201 0005</v>
          </cell>
          <cell r="G780">
            <v>2891921</v>
          </cell>
        </row>
        <row r="781">
          <cell r="C781" t="str">
            <v>54201 0181</v>
          </cell>
          <cell r="G781">
            <v>8921814</v>
          </cell>
        </row>
        <row r="782">
          <cell r="C782" t="str">
            <v>54201 2272</v>
          </cell>
          <cell r="G782">
            <v>8187900</v>
          </cell>
        </row>
        <row r="783">
          <cell r="C783" t="str">
            <v>55101 2000</v>
          </cell>
          <cell r="G783">
            <v>11014475</v>
          </cell>
        </row>
        <row r="784">
          <cell r="C784" t="str">
            <v>56101 2000</v>
          </cell>
          <cell r="G784">
            <v>10528666</v>
          </cell>
        </row>
        <row r="785">
          <cell r="C785" t="str">
            <v>56201 0022</v>
          </cell>
          <cell r="G785">
            <v>8791579</v>
          </cell>
        </row>
        <row r="786">
          <cell r="C786" t="str">
            <v>56201 0110</v>
          </cell>
          <cell r="G786">
            <v>1713705</v>
          </cell>
        </row>
        <row r="787">
          <cell r="C787" t="str">
            <v>56201 2843</v>
          </cell>
          <cell r="G787">
            <v>50354761</v>
          </cell>
        </row>
        <row r="788">
          <cell r="C788" t="str">
            <v>56202 0022</v>
          </cell>
          <cell r="G788">
            <v>16947718</v>
          </cell>
        </row>
        <row r="789">
          <cell r="C789" t="str">
            <v>56202 0110</v>
          </cell>
          <cell r="G789">
            <v>2125376</v>
          </cell>
        </row>
        <row r="790">
          <cell r="C790" t="str">
            <v>56202 2843</v>
          </cell>
          <cell r="G790">
            <v>117609776</v>
          </cell>
        </row>
        <row r="791">
          <cell r="C791" t="str">
            <v>73101 0053</v>
          </cell>
          <cell r="G791">
            <v>1035617971</v>
          </cell>
        </row>
        <row r="792">
          <cell r="C792" t="str">
            <v>73101 0054</v>
          </cell>
          <cell r="G792">
            <v>8567000</v>
          </cell>
        </row>
        <row r="793">
          <cell r="C793" t="str">
            <v>73101 0055</v>
          </cell>
          <cell r="G793">
            <v>21296128</v>
          </cell>
        </row>
        <row r="794">
          <cell r="C794" t="str">
            <v>73101 2087</v>
          </cell>
          <cell r="G794">
            <v>764130763</v>
          </cell>
        </row>
        <row r="795">
          <cell r="C795" t="str">
            <v>73901 0032</v>
          </cell>
          <cell r="G795">
            <v>193493200</v>
          </cell>
        </row>
        <row r="796">
          <cell r="C796" t="str">
            <v>73901 0036</v>
          </cell>
          <cell r="G796">
            <v>457890639</v>
          </cell>
        </row>
        <row r="797">
          <cell r="C797" t="str">
            <v>73901 0037</v>
          </cell>
          <cell r="G797">
            <v>446595311</v>
          </cell>
        </row>
        <row r="798">
          <cell r="C798" t="str">
            <v>73901 0041</v>
          </cell>
          <cell r="G798">
            <v>540190041</v>
          </cell>
        </row>
        <row r="799">
          <cell r="C799" t="str">
            <v>73901 0312</v>
          </cell>
          <cell r="G799">
            <v>2068786493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FECHADOS"/>
      <sheetName val="GER INT - DEMAIS"/>
      <sheetName val="ANEXOS FECHADOS ATIV"/>
      <sheetName val="ANEXOS FECHADOS PROJ"/>
      <sheetName val="GER INT - DEMAIS ATIV"/>
      <sheetName val="GER INT - DEMAIS PROJ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BDPA_x0012_AM1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showGridLines="0" showZeros="0" tabSelected="1" zoomScale="75" zoomScaleNormal="75" workbookViewId="0">
      <selection sqref="A1:P1"/>
    </sheetView>
  </sheetViews>
  <sheetFormatPr defaultRowHeight="12.75" x14ac:dyDescent="0.2"/>
  <cols>
    <col min="1" max="1" width="4.28515625" style="1" customWidth="1"/>
    <col min="2" max="2" width="5.5703125" style="1" customWidth="1"/>
    <col min="3" max="3" width="36.28515625" style="1" customWidth="1"/>
    <col min="4" max="9" width="16" style="2" customWidth="1"/>
    <col min="10" max="10" width="16" style="1" customWidth="1"/>
    <col min="11" max="14" width="16" style="2" customWidth="1"/>
    <col min="15" max="16" width="14" style="2" bestFit="1" customWidth="1"/>
    <col min="17" max="19" width="13.85546875" style="2" bestFit="1" customWidth="1"/>
    <col min="20" max="20" width="13.140625" style="2" customWidth="1"/>
    <col min="21" max="16384" width="9.140625" style="2"/>
  </cols>
  <sheetData>
    <row r="1" spans="1:20" ht="24" customHeight="1" x14ac:dyDescent="0.25">
      <c r="A1" s="86" t="s">
        <v>42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20" ht="21" customHeight="1" x14ac:dyDescent="0.2"/>
    <row r="3" spans="1:20" ht="57.75" customHeight="1" x14ac:dyDescent="0.2">
      <c r="A3" s="85" t="s">
        <v>41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0" ht="30" customHeight="1" thickBot="1" x14ac:dyDescent="0.25">
      <c r="A4" s="3"/>
      <c r="B4" s="3"/>
      <c r="C4" s="3"/>
      <c r="D4" s="4"/>
      <c r="E4" s="4"/>
      <c r="F4" s="4"/>
      <c r="G4" s="4"/>
      <c r="H4" s="4"/>
      <c r="I4" s="5"/>
      <c r="J4" s="5"/>
      <c r="T4" s="77" t="s">
        <v>43</v>
      </c>
    </row>
    <row r="5" spans="1:20" s="6" customFormat="1" ht="39.75" customHeight="1" x14ac:dyDescent="0.2">
      <c r="A5" s="81" t="s">
        <v>13</v>
      </c>
      <c r="B5" s="81"/>
      <c r="C5" s="82"/>
      <c r="D5" s="37">
        <v>2000</v>
      </c>
      <c r="E5" s="37">
        <v>2001</v>
      </c>
      <c r="F5" s="37">
        <v>2002</v>
      </c>
      <c r="G5" s="38">
        <v>2003</v>
      </c>
      <c r="H5" s="37">
        <v>2004</v>
      </c>
      <c r="I5" s="38">
        <v>2005</v>
      </c>
      <c r="J5" s="38">
        <v>2006</v>
      </c>
      <c r="K5" s="73">
        <v>2007</v>
      </c>
      <c r="L5" s="73">
        <v>2008</v>
      </c>
      <c r="M5" s="73">
        <v>2009</v>
      </c>
      <c r="N5" s="73">
        <v>2010</v>
      </c>
      <c r="O5" s="73">
        <v>2011</v>
      </c>
      <c r="P5" s="73">
        <v>2012</v>
      </c>
      <c r="Q5" s="73">
        <v>2013</v>
      </c>
      <c r="R5" s="73">
        <v>2014</v>
      </c>
      <c r="S5" s="73">
        <v>2015</v>
      </c>
      <c r="T5" s="73">
        <v>2016</v>
      </c>
    </row>
    <row r="6" spans="1:20" s="9" customFormat="1" ht="6.75" customHeight="1" x14ac:dyDescent="0.2">
      <c r="A6" s="7"/>
      <c r="B6" s="7"/>
      <c r="C6" s="7"/>
      <c r="D6" s="8"/>
      <c r="E6" s="8"/>
      <c r="F6" s="8"/>
      <c r="G6" s="8"/>
      <c r="H6" s="8"/>
      <c r="I6" s="8"/>
      <c r="J6" s="8"/>
    </row>
    <row r="7" spans="1:20" ht="17.25" customHeight="1" x14ac:dyDescent="0.2">
      <c r="A7" s="10" t="s">
        <v>14</v>
      </c>
      <c r="B7" s="10"/>
      <c r="C7" s="10"/>
      <c r="D7" s="11">
        <v>2027.79</v>
      </c>
      <c r="E7" s="11">
        <v>2426</v>
      </c>
      <c r="F7" s="11">
        <v>2919.8</v>
      </c>
      <c r="G7" s="11">
        <v>3487.47</v>
      </c>
      <c r="H7" s="11">
        <v>3986.35</v>
      </c>
      <c r="I7" s="11">
        <v>4686.3</v>
      </c>
      <c r="J7" s="11">
        <v>5468.4</v>
      </c>
      <c r="K7" s="11">
        <v>5621.0952010000001</v>
      </c>
      <c r="L7" s="11">
        <v>5974.8103689999998</v>
      </c>
      <c r="M7" s="48">
        <v>5950.6888720000006</v>
      </c>
      <c r="N7" s="48">
        <v>6591.2050899999986</v>
      </c>
      <c r="O7" s="48">
        <v>7335.9827173800004</v>
      </c>
      <c r="P7" s="48">
        <v>7471.0966797300007</v>
      </c>
      <c r="Q7" s="48">
        <v>7919.6795039099998</v>
      </c>
      <c r="R7" s="48">
        <v>8217.9911157199986</v>
      </c>
      <c r="S7" s="48">
        <v>8949.4999199899994</v>
      </c>
      <c r="T7" s="48">
        <v>9439.86958357</v>
      </c>
    </row>
    <row r="8" spans="1:20" ht="17.25" customHeight="1" x14ac:dyDescent="0.2">
      <c r="A8" s="2"/>
      <c r="B8" s="12" t="s">
        <v>15</v>
      </c>
      <c r="C8" s="12"/>
      <c r="D8" s="13">
        <v>1269.8</v>
      </c>
      <c r="E8" s="13">
        <v>1525.1</v>
      </c>
      <c r="F8" s="13">
        <v>1769.6</v>
      </c>
      <c r="G8" s="13">
        <v>2202.6</v>
      </c>
      <c r="H8" s="13">
        <v>2409.9</v>
      </c>
      <c r="I8" s="13">
        <v>2756.8</v>
      </c>
      <c r="J8" s="13">
        <v>3311.5</v>
      </c>
      <c r="K8" s="13">
        <v>3355.652</v>
      </c>
      <c r="L8" s="13">
        <v>3618.51</v>
      </c>
      <c r="M8" s="32">
        <v>3536.9003739999998</v>
      </c>
      <c r="N8" s="32">
        <v>3853.5614549999991</v>
      </c>
      <c r="O8" s="32">
        <v>4145.9818552200004</v>
      </c>
      <c r="P8" s="32">
        <v>4143.3655132499998</v>
      </c>
      <c r="Q8" s="32">
        <v>4361.3599612099997</v>
      </c>
      <c r="R8" s="32">
        <v>4407.8695574899994</v>
      </c>
      <c r="S8" s="32">
        <v>4748.2177573999988</v>
      </c>
      <c r="T8" s="32">
        <v>4946.3408243399999</v>
      </c>
    </row>
    <row r="9" spans="1:20" ht="17.25" customHeight="1" x14ac:dyDescent="0.2">
      <c r="A9" s="2"/>
      <c r="B9" s="12" t="s">
        <v>16</v>
      </c>
      <c r="C9" s="12"/>
      <c r="D9" s="13">
        <v>64.89</v>
      </c>
      <c r="E9" s="13">
        <v>79</v>
      </c>
      <c r="F9" s="13">
        <v>108.7</v>
      </c>
      <c r="G9" s="13">
        <v>119.47</v>
      </c>
      <c r="H9" s="13">
        <v>234.45</v>
      </c>
      <c r="I9" s="13">
        <v>340.8</v>
      </c>
      <c r="J9" s="13">
        <v>424.7</v>
      </c>
      <c r="K9" s="13">
        <v>452.97820100000001</v>
      </c>
      <c r="L9" s="13">
        <v>471.84936900000002</v>
      </c>
      <c r="M9" s="32">
        <v>492.773594</v>
      </c>
      <c r="N9" s="32">
        <v>524.75934800000005</v>
      </c>
      <c r="O9" s="32">
        <v>565.81501603000004</v>
      </c>
      <c r="P9" s="32">
        <v>547.91526281000006</v>
      </c>
      <c r="Q9" s="32">
        <v>550.07091776999994</v>
      </c>
      <c r="R9" s="32">
        <v>570.94522859000006</v>
      </c>
      <c r="S9" s="32">
        <v>614.32973464999998</v>
      </c>
      <c r="T9" s="32">
        <v>625.46682395999994</v>
      </c>
    </row>
    <row r="10" spans="1:20" ht="17.25" customHeight="1" x14ac:dyDescent="0.2">
      <c r="A10" s="2"/>
      <c r="B10" s="12" t="s">
        <v>17</v>
      </c>
      <c r="C10" s="12"/>
      <c r="D10" s="13">
        <v>693.1</v>
      </c>
      <c r="E10" s="13">
        <v>821.9</v>
      </c>
      <c r="F10" s="13">
        <v>1041.5</v>
      </c>
      <c r="G10" s="13">
        <v>1165.4000000000001</v>
      </c>
      <c r="H10" s="13">
        <v>1342</v>
      </c>
      <c r="I10" s="13">
        <v>1588.7</v>
      </c>
      <c r="J10" s="13">
        <v>1732.2</v>
      </c>
      <c r="K10" s="13">
        <v>1812.4649999999999</v>
      </c>
      <c r="L10" s="13">
        <v>1884.451</v>
      </c>
      <c r="M10" s="32">
        <v>1921.0149040000001</v>
      </c>
      <c r="N10" s="32">
        <v>2212.8842869999999</v>
      </c>
      <c r="O10" s="32">
        <v>2624.1858461300003</v>
      </c>
      <c r="P10" s="32">
        <v>2779.8159036700004</v>
      </c>
      <c r="Q10" s="32">
        <v>3008.24862493</v>
      </c>
      <c r="R10" s="32">
        <v>3239.1763296399999</v>
      </c>
      <c r="S10" s="32">
        <v>3586.9524279399998</v>
      </c>
      <c r="T10" s="32">
        <v>3868.06193527</v>
      </c>
    </row>
    <row r="11" spans="1:20" ht="6.75" customHeight="1" x14ac:dyDescent="0.2">
      <c r="A11" s="12"/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>
        <v>0</v>
      </c>
      <c r="M11" s="32"/>
      <c r="N11" s="32"/>
      <c r="O11" s="32"/>
      <c r="P11" s="32"/>
      <c r="Q11" s="32"/>
      <c r="R11" s="32"/>
      <c r="S11" s="32"/>
      <c r="T11" s="32"/>
    </row>
    <row r="12" spans="1:20" ht="17.25" customHeight="1" x14ac:dyDescent="0.2">
      <c r="A12" s="10" t="s">
        <v>18</v>
      </c>
      <c r="B12" s="10"/>
      <c r="C12" s="10"/>
      <c r="D12" s="11">
        <v>6975.5169820000001</v>
      </c>
      <c r="E12" s="11">
        <v>7373.3291879999997</v>
      </c>
      <c r="F12" s="11">
        <v>8722.7994390000003</v>
      </c>
      <c r="G12" s="11">
        <v>9205.9209549999996</v>
      </c>
      <c r="H12" s="11">
        <v>10785.644227000001</v>
      </c>
      <c r="I12" s="11">
        <v>12248.7</v>
      </c>
      <c r="J12" s="11">
        <v>14499.1</v>
      </c>
      <c r="K12" s="11">
        <v>16280.724912000001</v>
      </c>
      <c r="L12" s="11">
        <v>18799.897492</v>
      </c>
      <c r="M12" s="48">
        <v>20614.346656000002</v>
      </c>
      <c r="N12" s="48">
        <v>22069.697920000002</v>
      </c>
      <c r="O12" s="48">
        <v>22434.904770420002</v>
      </c>
      <c r="P12" s="48">
        <v>23673.494347170003</v>
      </c>
      <c r="Q12" s="48">
        <v>25181.824092800001</v>
      </c>
      <c r="R12" s="48">
        <v>26795.02081966</v>
      </c>
      <c r="S12" s="48">
        <v>29378.931257299999</v>
      </c>
      <c r="T12" s="48">
        <v>31497.136843870001</v>
      </c>
    </row>
    <row r="13" spans="1:20" ht="17.25" customHeight="1" x14ac:dyDescent="0.2">
      <c r="A13" s="12"/>
      <c r="B13" s="12" t="s">
        <v>21</v>
      </c>
      <c r="C13" s="12"/>
      <c r="D13" s="13">
        <v>4927.8</v>
      </c>
      <c r="E13" s="13">
        <v>5151.3</v>
      </c>
      <c r="F13" s="13">
        <v>6092.6</v>
      </c>
      <c r="G13" s="13">
        <v>6335.4</v>
      </c>
      <c r="H13" s="13">
        <v>7073.7</v>
      </c>
      <c r="I13" s="13">
        <v>7987.4</v>
      </c>
      <c r="J13" s="13">
        <v>9675.7999999999993</v>
      </c>
      <c r="K13" s="13">
        <v>10819.468000000001</v>
      </c>
      <c r="L13" s="13">
        <v>12721.384</v>
      </c>
      <c r="M13" s="32">
        <v>13921.438988</v>
      </c>
      <c r="N13" s="32">
        <v>14928.633919000002</v>
      </c>
      <c r="O13" s="32">
        <v>15024.614249920001</v>
      </c>
      <c r="P13" s="32">
        <v>15850.501391400005</v>
      </c>
      <c r="Q13" s="32">
        <v>16690.168274930002</v>
      </c>
      <c r="R13" s="32">
        <v>17899.84025868</v>
      </c>
      <c r="S13" s="32">
        <v>19585.33988218</v>
      </c>
      <c r="T13" s="32">
        <v>20906.759772140002</v>
      </c>
    </row>
    <row r="14" spans="1:20" ht="17.25" customHeight="1" x14ac:dyDescent="0.2">
      <c r="A14" s="12"/>
      <c r="B14" s="12" t="s">
        <v>22</v>
      </c>
      <c r="C14" s="12"/>
      <c r="D14" s="13">
        <v>341.21698199999997</v>
      </c>
      <c r="E14" s="13">
        <v>349.42918800000001</v>
      </c>
      <c r="F14" s="13">
        <v>397.59943900000002</v>
      </c>
      <c r="G14" s="13">
        <v>418.82095500000003</v>
      </c>
      <c r="H14" s="13">
        <v>889.644227</v>
      </c>
      <c r="I14" s="13">
        <v>1366.1</v>
      </c>
      <c r="J14" s="13">
        <v>1671.8</v>
      </c>
      <c r="K14" s="13">
        <v>1933.9189120000001</v>
      </c>
      <c r="L14" s="13">
        <v>2231.4814920000003</v>
      </c>
      <c r="M14" s="32">
        <v>2461.7784769999998</v>
      </c>
      <c r="N14" s="32">
        <v>2566.0853010000001</v>
      </c>
      <c r="O14" s="32">
        <v>2590.6293743899996</v>
      </c>
      <c r="P14" s="32">
        <v>2684.1406059400006</v>
      </c>
      <c r="Q14" s="32">
        <v>2926.1632113000005</v>
      </c>
      <c r="R14" s="32">
        <v>3175.5468932099998</v>
      </c>
      <c r="S14" s="32">
        <v>3455.2667212099996</v>
      </c>
      <c r="T14" s="32">
        <v>3613.8142811500002</v>
      </c>
    </row>
    <row r="15" spans="1:20" ht="17.25" customHeight="1" x14ac:dyDescent="0.2">
      <c r="A15" s="12"/>
      <c r="B15" s="12" t="s">
        <v>23</v>
      </c>
      <c r="C15" s="12"/>
      <c r="D15" s="13">
        <v>1706.5</v>
      </c>
      <c r="E15" s="13">
        <v>1872.6</v>
      </c>
      <c r="F15" s="13">
        <v>2232.6</v>
      </c>
      <c r="G15" s="13">
        <v>2451.6999999999998</v>
      </c>
      <c r="H15" s="13">
        <v>2822.3</v>
      </c>
      <c r="I15" s="13">
        <v>2895.2</v>
      </c>
      <c r="J15" s="13">
        <v>3151.5</v>
      </c>
      <c r="K15" s="13">
        <v>3527.3380000000002</v>
      </c>
      <c r="L15" s="13">
        <v>3847.0319999999997</v>
      </c>
      <c r="M15" s="32">
        <v>4231.129191</v>
      </c>
      <c r="N15" s="32">
        <v>4574.9786999999988</v>
      </c>
      <c r="O15" s="32">
        <v>4819.6611461099992</v>
      </c>
      <c r="P15" s="32">
        <v>5138.8523498300001</v>
      </c>
      <c r="Q15" s="32">
        <v>5565.4926065699992</v>
      </c>
      <c r="R15" s="32">
        <v>5719.6336677700001</v>
      </c>
      <c r="S15" s="32">
        <v>6338.3246539100001</v>
      </c>
      <c r="T15" s="32">
        <v>6976.5627905799993</v>
      </c>
    </row>
    <row r="16" spans="1:20" ht="6.75" customHeight="1" x14ac:dyDescent="0.2">
      <c r="A16" s="1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>
        <v>0</v>
      </c>
      <c r="M16" s="32"/>
      <c r="N16" s="32"/>
      <c r="O16" s="32"/>
      <c r="P16" s="32"/>
      <c r="Q16" s="32"/>
      <c r="R16" s="32"/>
      <c r="S16" s="32"/>
      <c r="T16" s="32"/>
    </row>
    <row r="17" spans="1:20" ht="17.25" customHeight="1" x14ac:dyDescent="0.2">
      <c r="A17" s="10" t="s">
        <v>19</v>
      </c>
      <c r="B17" s="10"/>
      <c r="C17" s="10"/>
      <c r="D17" s="11">
        <v>648.34</v>
      </c>
      <c r="E17" s="11">
        <v>786.78</v>
      </c>
      <c r="F17" s="11">
        <v>955.37</v>
      </c>
      <c r="G17" s="11">
        <v>1257.7</v>
      </c>
      <c r="H17" s="11">
        <v>1321.7</v>
      </c>
      <c r="I17" s="11">
        <v>1590.9</v>
      </c>
      <c r="J17" s="11">
        <v>1821.3</v>
      </c>
      <c r="K17" s="11">
        <v>1961.1671260000001</v>
      </c>
      <c r="L17" s="11">
        <v>2508.8004270000001</v>
      </c>
      <c r="M17" s="48">
        <v>2657.5608950000005</v>
      </c>
      <c r="N17" s="48">
        <v>2870.8643730000003</v>
      </c>
      <c r="O17" s="48">
        <v>2898.8037940300005</v>
      </c>
      <c r="P17" s="48">
        <v>3003.9953657800002</v>
      </c>
      <c r="Q17" s="48">
        <v>3403.2930007799991</v>
      </c>
      <c r="R17" s="48">
        <v>3911.3601038099996</v>
      </c>
      <c r="S17" s="48">
        <v>4428.6673316200004</v>
      </c>
      <c r="T17" s="48">
        <v>4541.8056998000002</v>
      </c>
    </row>
    <row r="18" spans="1:20" ht="17.25" customHeight="1" x14ac:dyDescent="0.2">
      <c r="A18" s="12"/>
      <c r="B18" s="12" t="s">
        <v>24</v>
      </c>
      <c r="C18" s="12"/>
      <c r="D18" s="13">
        <v>460.5</v>
      </c>
      <c r="E18" s="13">
        <v>547.1</v>
      </c>
      <c r="F18" s="13">
        <v>670.1</v>
      </c>
      <c r="G18" s="13">
        <v>866.8</v>
      </c>
      <c r="H18" s="13">
        <v>869.1</v>
      </c>
      <c r="I18" s="13">
        <v>1088.8</v>
      </c>
      <c r="J18" s="13">
        <v>1254.7</v>
      </c>
      <c r="K18" s="13">
        <v>1352.575</v>
      </c>
      <c r="L18" s="13">
        <v>1711.5050000000001</v>
      </c>
      <c r="M18" s="32">
        <v>1878.6579500000003</v>
      </c>
      <c r="N18" s="32">
        <v>1999.252467</v>
      </c>
      <c r="O18" s="32">
        <v>2050.4277568500002</v>
      </c>
      <c r="P18" s="32">
        <v>2109.71797659</v>
      </c>
      <c r="Q18" s="32">
        <v>2393.1337999699995</v>
      </c>
      <c r="R18" s="32">
        <v>2846.9044554899997</v>
      </c>
      <c r="S18" s="32">
        <v>3233.4652228099999</v>
      </c>
      <c r="T18" s="32">
        <v>3305.9171924299999</v>
      </c>
    </row>
    <row r="19" spans="1:20" ht="17.25" customHeight="1" x14ac:dyDescent="0.2">
      <c r="A19" s="12"/>
      <c r="B19" s="12" t="s">
        <v>25</v>
      </c>
      <c r="C19" s="12"/>
      <c r="D19" s="13">
        <v>38.44</v>
      </c>
      <c r="E19" s="13">
        <v>46.88</v>
      </c>
      <c r="F19" s="13">
        <v>54.37</v>
      </c>
      <c r="G19" s="13">
        <v>66.900000000000006</v>
      </c>
      <c r="H19" s="13">
        <v>113.1</v>
      </c>
      <c r="I19" s="13">
        <v>196.7</v>
      </c>
      <c r="J19" s="13">
        <v>228.2</v>
      </c>
      <c r="K19" s="13">
        <v>252.651126</v>
      </c>
      <c r="L19" s="13">
        <v>320.22342700000002</v>
      </c>
      <c r="M19" s="32">
        <v>349.34028899999998</v>
      </c>
      <c r="N19" s="32">
        <v>394.14383499999997</v>
      </c>
      <c r="O19" s="32">
        <v>368.37692391000002</v>
      </c>
      <c r="P19" s="32">
        <v>382.92274282</v>
      </c>
      <c r="Q19" s="32">
        <v>435.13888629999997</v>
      </c>
      <c r="R19" s="32">
        <v>515.72708542000009</v>
      </c>
      <c r="S19" s="32">
        <v>589.04068433000009</v>
      </c>
      <c r="T19" s="32">
        <v>576.77213557000005</v>
      </c>
    </row>
    <row r="20" spans="1:20" ht="17.25" customHeight="1" x14ac:dyDescent="0.2">
      <c r="A20" s="12"/>
      <c r="B20" s="12" t="s">
        <v>26</v>
      </c>
      <c r="C20" s="12"/>
      <c r="D20" s="13">
        <v>149.4</v>
      </c>
      <c r="E20" s="13">
        <v>192.8</v>
      </c>
      <c r="F20" s="13">
        <v>230.9</v>
      </c>
      <c r="G20" s="13">
        <v>324</v>
      </c>
      <c r="H20" s="13">
        <v>339.5</v>
      </c>
      <c r="I20" s="13">
        <v>305.39999999999998</v>
      </c>
      <c r="J20" s="13">
        <v>338.4</v>
      </c>
      <c r="K20" s="13">
        <v>355.94099999999997</v>
      </c>
      <c r="L20" s="13">
        <v>477.072</v>
      </c>
      <c r="M20" s="32">
        <v>429.562656</v>
      </c>
      <c r="N20" s="32">
        <v>477.46807100000001</v>
      </c>
      <c r="O20" s="32">
        <v>479.99911327000001</v>
      </c>
      <c r="P20" s="32">
        <v>511.35464637000007</v>
      </c>
      <c r="Q20" s="32">
        <v>575.02031450999993</v>
      </c>
      <c r="R20" s="32">
        <v>548.72856289999993</v>
      </c>
      <c r="S20" s="32">
        <v>606.16142448000005</v>
      </c>
      <c r="T20" s="32">
        <v>659.11637179999991</v>
      </c>
    </row>
    <row r="21" spans="1:20" ht="6.75" customHeight="1" x14ac:dyDescent="0.2">
      <c r="A21" s="12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3">
        <v>0</v>
      </c>
      <c r="M21" s="52"/>
      <c r="N21" s="52"/>
      <c r="O21" s="52"/>
      <c r="P21" s="52"/>
      <c r="Q21" s="52"/>
      <c r="R21" s="52"/>
      <c r="S21" s="52"/>
      <c r="T21" s="52"/>
    </row>
    <row r="22" spans="1:20" ht="17.25" customHeight="1" x14ac:dyDescent="0.2">
      <c r="A22" s="10" t="s">
        <v>20</v>
      </c>
      <c r="B22" s="10"/>
      <c r="C22" s="10"/>
      <c r="D22" s="11">
        <v>44613.629718999997</v>
      </c>
      <c r="E22" s="11">
        <v>49635.282820999993</v>
      </c>
      <c r="F22" s="11">
        <v>56752.645665000004</v>
      </c>
      <c r="G22" s="11">
        <v>58997.951517000001</v>
      </c>
      <c r="H22" s="11">
        <v>66013.972778999989</v>
      </c>
      <c r="I22" s="11">
        <v>73793.3</v>
      </c>
      <c r="J22" s="11">
        <v>83129.8</v>
      </c>
      <c r="K22" s="11">
        <v>92298.133646000002</v>
      </c>
      <c r="L22" s="11">
        <v>105201.02746299999</v>
      </c>
      <c r="M22" s="53">
        <v>122224.57775899999</v>
      </c>
      <c r="N22" s="53">
        <v>137525.985751</v>
      </c>
      <c r="O22" s="53">
        <v>148602.12418995</v>
      </c>
      <c r="P22" s="53">
        <v>154962.29909787999</v>
      </c>
      <c r="Q22" s="53">
        <v>168751.01062090002</v>
      </c>
      <c r="R22" s="53">
        <v>183279.91026202001</v>
      </c>
      <c r="S22" s="53">
        <v>200258.74263950001</v>
      </c>
      <c r="T22" s="53">
        <v>210489.42411753</v>
      </c>
    </row>
    <row r="23" spans="1:20" ht="17.25" customHeight="1" x14ac:dyDescent="0.2">
      <c r="B23" s="14" t="s">
        <v>27</v>
      </c>
      <c r="C23" s="14"/>
      <c r="D23" s="15">
        <v>20593.5</v>
      </c>
      <c r="E23" s="15">
        <v>21769.599999999999</v>
      </c>
      <c r="F23" s="15">
        <v>25773.3</v>
      </c>
      <c r="G23" s="15">
        <v>26442</v>
      </c>
      <c r="H23" s="15">
        <v>29061.200000000001</v>
      </c>
      <c r="I23" s="15">
        <v>32354</v>
      </c>
      <c r="J23" s="15">
        <v>37096.800000000003</v>
      </c>
      <c r="K23" s="15">
        <v>41727.542000000001</v>
      </c>
      <c r="L23" s="15">
        <v>48407.797999999995</v>
      </c>
      <c r="M23" s="55">
        <v>57106.664195999998</v>
      </c>
      <c r="N23" s="55">
        <v>64745.438471000001</v>
      </c>
      <c r="O23" s="55">
        <v>70113.35741543</v>
      </c>
      <c r="P23" s="55">
        <v>73854.445508389996</v>
      </c>
      <c r="Q23" s="55">
        <v>81188.175366769996</v>
      </c>
      <c r="R23" s="55">
        <v>88671.62158821999</v>
      </c>
      <c r="S23" s="55">
        <v>98323.018760480016</v>
      </c>
      <c r="T23" s="55">
        <v>103515.90141937</v>
      </c>
    </row>
    <row r="24" spans="1:20" ht="17.25" customHeight="1" x14ac:dyDescent="0.2">
      <c r="B24" s="12"/>
      <c r="C24" s="12" t="s">
        <v>28</v>
      </c>
      <c r="D24" s="13">
        <v>14235.5</v>
      </c>
      <c r="E24" s="13">
        <v>15530</v>
      </c>
      <c r="F24" s="13">
        <v>18317.3</v>
      </c>
      <c r="G24" s="13">
        <v>19385</v>
      </c>
      <c r="H24" s="13">
        <v>21536.400000000001</v>
      </c>
      <c r="I24" s="13">
        <v>23939.5</v>
      </c>
      <c r="J24" s="13">
        <v>27465.1</v>
      </c>
      <c r="K24" s="13">
        <v>31505.053</v>
      </c>
      <c r="L24" s="13">
        <v>36443.374999999993</v>
      </c>
      <c r="M24" s="32">
        <v>43835.996261999993</v>
      </c>
      <c r="N24" s="32">
        <v>50103.42886</v>
      </c>
      <c r="O24" s="32">
        <v>54463.395488149996</v>
      </c>
      <c r="P24" s="32">
        <v>57895.903046819993</v>
      </c>
      <c r="Q24" s="32">
        <v>63952.905129140003</v>
      </c>
      <c r="R24" s="32">
        <v>70412.600572589989</v>
      </c>
      <c r="S24" s="32">
        <v>77696.325394130006</v>
      </c>
      <c r="T24" s="32">
        <v>82179.652677520004</v>
      </c>
    </row>
    <row r="25" spans="1:20" ht="17.25" customHeight="1" x14ac:dyDescent="0.2">
      <c r="B25" s="12"/>
      <c r="C25" s="12" t="s">
        <v>29</v>
      </c>
      <c r="D25" s="13">
        <v>6358</v>
      </c>
      <c r="E25" s="13">
        <v>6239.6</v>
      </c>
      <c r="F25" s="13">
        <v>7456</v>
      </c>
      <c r="G25" s="13">
        <v>7057</v>
      </c>
      <c r="H25" s="13">
        <v>7524.8</v>
      </c>
      <c r="I25" s="13">
        <v>8414.5</v>
      </c>
      <c r="J25" s="13">
        <v>9631.7000000000007</v>
      </c>
      <c r="K25" s="13">
        <v>10222.489</v>
      </c>
      <c r="L25" s="13">
        <v>11964.422999999999</v>
      </c>
      <c r="M25" s="32">
        <v>13270.667934000003</v>
      </c>
      <c r="N25" s="32">
        <v>14642.009610999999</v>
      </c>
      <c r="O25" s="32">
        <v>15649.961927279999</v>
      </c>
      <c r="P25" s="32">
        <v>15958.542461569999</v>
      </c>
      <c r="Q25" s="32">
        <v>17235.270237629997</v>
      </c>
      <c r="R25" s="32">
        <v>18259.021015630002</v>
      </c>
      <c r="S25" s="32">
        <v>20626.693366350002</v>
      </c>
      <c r="T25" s="32">
        <v>21336.248741850002</v>
      </c>
    </row>
    <row r="26" spans="1:20" ht="6.75" customHeight="1" x14ac:dyDescent="0.2">
      <c r="A26" s="12"/>
      <c r="B26" s="12"/>
      <c r="C26" s="12"/>
      <c r="D26" s="13"/>
      <c r="E26" s="13"/>
      <c r="F26" s="13"/>
      <c r="G26" s="13"/>
      <c r="H26" s="13"/>
      <c r="I26" s="13"/>
      <c r="J26" s="13"/>
      <c r="K26" s="13">
        <v>0</v>
      </c>
      <c r="L26" s="13">
        <v>0</v>
      </c>
      <c r="M26" s="32"/>
      <c r="N26" s="32"/>
      <c r="O26" s="32"/>
      <c r="P26" s="32"/>
      <c r="Q26" s="32"/>
      <c r="R26" s="32"/>
      <c r="S26" s="32"/>
      <c r="T26" s="32"/>
    </row>
    <row r="27" spans="1:20" s="16" customFormat="1" ht="17.25" customHeight="1" x14ac:dyDescent="0.2">
      <c r="B27" s="14" t="s">
        <v>30</v>
      </c>
      <c r="D27" s="15">
        <v>1237.929719</v>
      </c>
      <c r="E27" s="15">
        <v>1363.3828209999999</v>
      </c>
      <c r="F27" s="15">
        <v>1564.645665</v>
      </c>
      <c r="G27" s="15">
        <v>1638.151517</v>
      </c>
      <c r="H27" s="15">
        <v>2914.0727790000001</v>
      </c>
      <c r="I27" s="15">
        <v>4314.7</v>
      </c>
      <c r="J27" s="15">
        <v>5113.6000000000004</v>
      </c>
      <c r="K27" s="15">
        <f>5727.869646+148.821158</f>
        <v>5876.6908039999998</v>
      </c>
      <c r="L27" s="15">
        <v>6660.5514629999998</v>
      </c>
      <c r="M27" s="55">
        <v>7940.3973460000007</v>
      </c>
      <c r="N27" s="55">
        <v>9314.3139819999997</v>
      </c>
      <c r="O27" s="55">
        <v>10410.298826730001</v>
      </c>
      <c r="P27" s="55">
        <v>10244.905261420001</v>
      </c>
      <c r="Q27" s="55">
        <v>11105.906321850001</v>
      </c>
      <c r="R27" s="55">
        <v>12164.83286602</v>
      </c>
      <c r="S27" s="55">
        <v>13081.393280160002</v>
      </c>
      <c r="T27" s="55">
        <v>13601.452162799998</v>
      </c>
    </row>
    <row r="28" spans="1:20" ht="6.75" customHeight="1" x14ac:dyDescent="0.2">
      <c r="A28" s="12"/>
      <c r="B28" s="12"/>
      <c r="C28" s="12"/>
      <c r="D28" s="13"/>
      <c r="E28" s="13"/>
      <c r="F28" s="13"/>
      <c r="G28" s="13"/>
      <c r="H28" s="13"/>
      <c r="I28" s="13"/>
      <c r="J28" s="13"/>
      <c r="K28" s="13"/>
      <c r="L28" s="13">
        <v>0</v>
      </c>
      <c r="M28" s="55"/>
      <c r="N28" s="55"/>
      <c r="O28" s="55"/>
      <c r="P28" s="55"/>
      <c r="Q28" s="55"/>
      <c r="R28" s="55"/>
      <c r="S28" s="55"/>
      <c r="T28" s="55"/>
    </row>
    <row r="29" spans="1:20" ht="17.25" customHeight="1" x14ac:dyDescent="0.2">
      <c r="B29" s="14" t="s">
        <v>31</v>
      </c>
      <c r="D29" s="15">
        <v>22782.2</v>
      </c>
      <c r="E29" s="15">
        <v>26502.3</v>
      </c>
      <c r="F29" s="15">
        <v>29414.7</v>
      </c>
      <c r="G29" s="15">
        <v>30917.8</v>
      </c>
      <c r="H29" s="15">
        <v>34038.699999999997</v>
      </c>
      <c r="I29" s="15">
        <v>37124.6</v>
      </c>
      <c r="J29" s="15">
        <v>40919.4</v>
      </c>
      <c r="K29" s="15">
        <v>44842.721999999994</v>
      </c>
      <c r="L29" s="15">
        <v>50132.677999999993</v>
      </c>
      <c r="M29" s="55">
        <v>57177.516216999997</v>
      </c>
      <c r="N29" s="55">
        <v>63466.233297999999</v>
      </c>
      <c r="O29" s="55">
        <v>68078.467947790006</v>
      </c>
      <c r="P29" s="55">
        <v>70862.948328069993</v>
      </c>
      <c r="Q29" s="55">
        <v>76456.928932280003</v>
      </c>
      <c r="R29" s="55">
        <v>82443.455807780003</v>
      </c>
      <c r="S29" s="55">
        <v>88854.330598860004</v>
      </c>
      <c r="T29" s="55">
        <v>93372.070535359991</v>
      </c>
    </row>
    <row r="30" spans="1:20" ht="17.25" customHeight="1" x14ac:dyDescent="0.2">
      <c r="A30" s="12"/>
      <c r="B30" s="12"/>
      <c r="C30" s="12" t="s">
        <v>32</v>
      </c>
      <c r="D30" s="13">
        <v>14019.5</v>
      </c>
      <c r="E30" s="13">
        <v>15490.8</v>
      </c>
      <c r="F30" s="13">
        <v>17272.400000000001</v>
      </c>
      <c r="G30" s="13">
        <v>18642</v>
      </c>
      <c r="H30" s="13">
        <v>20962.5</v>
      </c>
      <c r="I30" s="13">
        <v>22821.3</v>
      </c>
      <c r="J30" s="13">
        <v>24603.599999999999</v>
      </c>
      <c r="K30" s="13">
        <v>26891.896000000001</v>
      </c>
      <c r="L30" s="13">
        <v>29670.351000000002</v>
      </c>
      <c r="M30" s="32">
        <v>34537.876628999999</v>
      </c>
      <c r="N30" s="32">
        <v>38295.514872</v>
      </c>
      <c r="O30" s="32">
        <v>41403.848422679999</v>
      </c>
      <c r="P30" s="32">
        <v>44186.06488777</v>
      </c>
      <c r="Q30" s="32">
        <v>47563.984082580006</v>
      </c>
      <c r="R30" s="32">
        <v>50594.659290020005</v>
      </c>
      <c r="S30" s="32">
        <v>53697.766948279997</v>
      </c>
      <c r="T30" s="32">
        <v>56373.25931768</v>
      </c>
    </row>
    <row r="31" spans="1:20" ht="17.25" customHeight="1" x14ac:dyDescent="0.2">
      <c r="A31" s="12"/>
      <c r="B31" s="12"/>
      <c r="C31" s="12" t="s">
        <v>33</v>
      </c>
      <c r="D31" s="13">
        <v>8762.7000000000007</v>
      </c>
      <c r="E31" s="13">
        <v>11011.5</v>
      </c>
      <c r="F31" s="13">
        <v>12142.3</v>
      </c>
      <c r="G31" s="13">
        <v>12275.8</v>
      </c>
      <c r="H31" s="13">
        <v>13076.2</v>
      </c>
      <c r="I31" s="13">
        <v>14303.3</v>
      </c>
      <c r="J31" s="13">
        <v>16315.8</v>
      </c>
      <c r="K31" s="13">
        <v>17950.825999999997</v>
      </c>
      <c r="L31" s="13">
        <v>20462.327000000001</v>
      </c>
      <c r="M31" s="32">
        <v>22639.639588000002</v>
      </c>
      <c r="N31" s="32">
        <v>25170.718425999999</v>
      </c>
      <c r="O31" s="32">
        <v>26674.619525110003</v>
      </c>
      <c r="P31" s="32">
        <v>26676.883440299996</v>
      </c>
      <c r="Q31" s="32">
        <v>28892.944849700001</v>
      </c>
      <c r="R31" s="32">
        <v>31848.796517759998</v>
      </c>
      <c r="S31" s="32">
        <v>35156.563650580007</v>
      </c>
      <c r="T31" s="32">
        <v>36998.811217679999</v>
      </c>
    </row>
    <row r="32" spans="1:20" ht="6.75" customHeight="1" x14ac:dyDescent="0.2">
      <c r="A32" s="12"/>
      <c r="B32" s="12"/>
      <c r="C32" s="12"/>
      <c r="D32" s="13"/>
      <c r="E32" s="13"/>
      <c r="F32" s="13"/>
      <c r="G32" s="13"/>
      <c r="H32" s="13"/>
      <c r="I32" s="13"/>
      <c r="J32" s="13"/>
      <c r="K32" s="13"/>
      <c r="L32" s="13">
        <v>0</v>
      </c>
      <c r="M32" s="32"/>
      <c r="N32" s="32"/>
      <c r="O32" s="32"/>
      <c r="P32" s="32"/>
      <c r="Q32" s="32"/>
      <c r="R32" s="32"/>
      <c r="S32" s="32"/>
      <c r="T32" s="32"/>
    </row>
    <row r="33" spans="1:20" ht="17.25" customHeight="1" x14ac:dyDescent="0.2">
      <c r="A33" s="10" t="s">
        <v>34</v>
      </c>
      <c r="B33" s="10"/>
      <c r="C33" s="10"/>
      <c r="D33" s="11">
        <v>3418.3</v>
      </c>
      <c r="E33" s="11">
        <v>3696.1</v>
      </c>
      <c r="F33" s="11">
        <v>4571.7</v>
      </c>
      <c r="G33" s="11">
        <v>4878</v>
      </c>
      <c r="H33" s="11">
        <v>5536.5</v>
      </c>
      <c r="I33" s="11">
        <v>5922.5</v>
      </c>
      <c r="J33" s="11">
        <v>7011.4</v>
      </c>
      <c r="K33" s="11">
        <v>7971.8613599999999</v>
      </c>
      <c r="L33" s="11">
        <v>8446.0250219999998</v>
      </c>
      <c r="M33" s="56">
        <v>9540.3975310000005</v>
      </c>
      <c r="N33" s="56">
        <v>9650.4958950000018</v>
      </c>
      <c r="O33" s="56">
        <v>10705.48564651</v>
      </c>
      <c r="P33" s="56">
        <v>10821.47716316</v>
      </c>
      <c r="Q33" s="56">
        <v>11692.292774769998</v>
      </c>
      <c r="R33" s="56">
        <v>12770.103360740002</v>
      </c>
      <c r="S33" s="56">
        <v>7915.2959969599997</v>
      </c>
      <c r="T33" s="56">
        <v>13815.776668989998</v>
      </c>
    </row>
    <row r="34" spans="1:20" ht="17.25" customHeight="1" x14ac:dyDescent="0.2">
      <c r="B34" s="12" t="s">
        <v>35</v>
      </c>
      <c r="C34" s="12"/>
      <c r="D34" s="13">
        <v>1106.3</v>
      </c>
      <c r="E34" s="13">
        <v>1196.0999999999999</v>
      </c>
      <c r="F34" s="13">
        <v>1662.5</v>
      </c>
      <c r="G34" s="13">
        <v>1705.3</v>
      </c>
      <c r="H34" s="13">
        <v>1829.6</v>
      </c>
      <c r="I34" s="13">
        <v>1873.2</v>
      </c>
      <c r="J34" s="13">
        <v>2176.5</v>
      </c>
      <c r="K34" s="13">
        <f>2216.60173</f>
        <v>2216.6017299999999</v>
      </c>
      <c r="L34" s="13">
        <v>2363.6906920000001</v>
      </c>
      <c r="M34" s="32">
        <v>2534.7676580000002</v>
      </c>
      <c r="N34" s="32">
        <v>2615.6277829999995</v>
      </c>
      <c r="O34" s="32">
        <v>2701.17966101</v>
      </c>
      <c r="P34" s="32">
        <v>1804.8894414399999</v>
      </c>
      <c r="Q34" s="32">
        <v>2000.4442457699997</v>
      </c>
      <c r="R34" s="32">
        <v>2304.2171077399998</v>
      </c>
      <c r="S34" s="32">
        <v>2621.8946109799999</v>
      </c>
      <c r="T34" s="32">
        <v>2958.3522768800003</v>
      </c>
    </row>
    <row r="35" spans="1:20" ht="17.25" customHeight="1" x14ac:dyDescent="0.2">
      <c r="B35" s="12" t="s">
        <v>36</v>
      </c>
      <c r="C35" s="12"/>
      <c r="D35" s="13">
        <v>2312</v>
      </c>
      <c r="E35" s="13">
        <v>2500</v>
      </c>
      <c r="F35" s="13">
        <v>2909.2</v>
      </c>
      <c r="G35" s="13">
        <v>3172.7</v>
      </c>
      <c r="H35" s="13">
        <v>3706.9</v>
      </c>
      <c r="I35" s="13">
        <v>4049.3</v>
      </c>
      <c r="J35" s="13">
        <v>4834.8999999999996</v>
      </c>
      <c r="K35" s="13">
        <v>5606.4384719999998</v>
      </c>
      <c r="L35" s="13">
        <v>6082.3343299999988</v>
      </c>
      <c r="M35" s="32">
        <v>7005.6298729999999</v>
      </c>
      <c r="N35" s="32">
        <v>7034.8681120000019</v>
      </c>
      <c r="O35" s="32">
        <v>8004.3059855000001</v>
      </c>
      <c r="P35" s="32">
        <v>9016.5877217199995</v>
      </c>
      <c r="Q35" s="32">
        <v>9691.848528999999</v>
      </c>
      <c r="R35" s="32">
        <v>10465.886253000002</v>
      </c>
      <c r="S35" s="32">
        <v>5293.4013859799998</v>
      </c>
      <c r="T35" s="32">
        <v>10857.424392109999</v>
      </c>
    </row>
    <row r="36" spans="1:20" ht="6.75" customHeight="1" x14ac:dyDescent="0.2">
      <c r="A36" s="12"/>
      <c r="B36" s="12"/>
      <c r="C36" s="12"/>
      <c r="D36" s="13"/>
      <c r="E36" s="13"/>
      <c r="F36" s="13"/>
      <c r="G36" s="13"/>
      <c r="H36" s="13"/>
      <c r="I36" s="13"/>
      <c r="J36" s="13"/>
      <c r="L36" s="2">
        <v>0</v>
      </c>
      <c r="M36" s="32"/>
      <c r="N36" s="32"/>
      <c r="O36" s="32"/>
      <c r="P36" s="32"/>
      <c r="Q36" s="32"/>
      <c r="R36" s="32"/>
      <c r="S36" s="32"/>
      <c r="T36" s="32"/>
    </row>
    <row r="37" spans="1:20" s="17" customFormat="1" ht="17.25" customHeight="1" x14ac:dyDescent="0.2">
      <c r="A37" s="10" t="s">
        <v>40</v>
      </c>
      <c r="B37" s="10"/>
      <c r="C37" s="10"/>
      <c r="D37" s="11">
        <v>557</v>
      </c>
      <c r="E37" s="11">
        <v>1531.9</v>
      </c>
      <c r="F37" s="11">
        <v>1106.7</v>
      </c>
      <c r="G37" s="11">
        <v>1147.5999999999999</v>
      </c>
      <c r="H37" s="11">
        <v>1787.4</v>
      </c>
      <c r="I37" s="11">
        <v>2045.1</v>
      </c>
      <c r="J37" s="11">
        <v>3081.9</v>
      </c>
      <c r="K37" s="13">
        <v>2744.7808130000003</v>
      </c>
      <c r="L37" s="13">
        <v>3553.0929369999999</v>
      </c>
      <c r="M37" s="53">
        <v>6078.6878540000007</v>
      </c>
      <c r="N37" s="53">
        <v>4569.9032130000005</v>
      </c>
      <c r="O37" s="53">
        <v>5504.1841200499985</v>
      </c>
      <c r="P37" s="53">
        <v>4569.22411311</v>
      </c>
      <c r="Q37" s="53">
        <v>5033.2238854999987</v>
      </c>
      <c r="R37" s="53">
        <v>4445.758009180001</v>
      </c>
      <c r="S37" s="53">
        <v>5525.5070219299987</v>
      </c>
      <c r="T37" s="53">
        <v>7470.2185690799988</v>
      </c>
    </row>
    <row r="38" spans="1:20" ht="6.75" customHeight="1" x14ac:dyDescent="0.2">
      <c r="A38" s="18"/>
      <c r="B38" s="18"/>
      <c r="C38" s="18"/>
      <c r="D38" s="19"/>
      <c r="E38" s="19"/>
      <c r="F38" s="19"/>
      <c r="G38" s="19"/>
      <c r="H38" s="19"/>
      <c r="I38" s="19"/>
      <c r="J38" s="19"/>
      <c r="K38" s="74"/>
      <c r="L38" s="74">
        <v>0</v>
      </c>
      <c r="M38" s="58"/>
      <c r="N38" s="58"/>
      <c r="O38" s="58"/>
      <c r="P38" s="58"/>
      <c r="Q38" s="58"/>
      <c r="R38" s="58"/>
      <c r="S38" s="58"/>
      <c r="T38" s="58"/>
    </row>
    <row r="39" spans="1:20" s="23" customFormat="1" ht="27" customHeight="1" x14ac:dyDescent="0.2">
      <c r="A39" s="83" t="s">
        <v>37</v>
      </c>
      <c r="B39" s="83"/>
      <c r="C39" s="83"/>
      <c r="D39" s="20">
        <v>58240.576700999998</v>
      </c>
      <c r="E39" s="21">
        <v>65449.392008999996</v>
      </c>
      <c r="F39" s="21">
        <v>75029.015104000006</v>
      </c>
      <c r="G39" s="21">
        <v>78974.642472000007</v>
      </c>
      <c r="H39" s="21">
        <v>89431.567005999983</v>
      </c>
      <c r="I39" s="21">
        <v>100286.8</v>
      </c>
      <c r="J39" s="22">
        <f>J7+J12+J17+J22+J33+J37</f>
        <v>115011.9</v>
      </c>
      <c r="K39" s="20">
        <f>K7+K12+K17+K22+K33+K37</f>
        <v>126877.76305800001</v>
      </c>
      <c r="L39" s="20">
        <v>144483.65370999998</v>
      </c>
      <c r="M39" s="20">
        <v>167066.25956699997</v>
      </c>
      <c r="N39" s="20">
        <v>183278.15224200001</v>
      </c>
      <c r="O39" s="20">
        <v>197481.48523834001</v>
      </c>
      <c r="P39" s="20">
        <v>204501.58676682995</v>
      </c>
      <c r="Q39" s="20">
        <v>221981.32387866001</v>
      </c>
      <c r="R39" s="20">
        <v>239420.14367113003</v>
      </c>
      <c r="S39" s="20">
        <v>256456.64416729999</v>
      </c>
      <c r="T39" s="20">
        <v>277254.23148283997</v>
      </c>
    </row>
    <row r="40" spans="1:20" s="27" customFormat="1" ht="27" customHeight="1" x14ac:dyDescent="0.2">
      <c r="A40" s="84" t="s">
        <v>39</v>
      </c>
      <c r="B40" s="84"/>
      <c r="C40" s="84"/>
      <c r="D40" s="24">
        <v>1682.476701</v>
      </c>
      <c r="E40" s="25">
        <v>1838.6920089999999</v>
      </c>
      <c r="F40" s="25">
        <v>2125.3151040000002</v>
      </c>
      <c r="G40" s="25">
        <v>2243.3424720000003</v>
      </c>
      <c r="H40" s="25">
        <v>4151.267006</v>
      </c>
      <c r="I40" s="25">
        <v>6218.3</v>
      </c>
      <c r="J40" s="26">
        <f>J9+J14+J19+J27</f>
        <v>7438.3</v>
      </c>
      <c r="K40" s="24">
        <f>K9+K14+K19+K27</f>
        <v>8516.2390429999996</v>
      </c>
      <c r="L40" s="24">
        <v>9684.105751000001</v>
      </c>
      <c r="M40" s="24">
        <v>11244.289706</v>
      </c>
      <c r="N40" s="24">
        <v>12799.302465999999</v>
      </c>
      <c r="O40" s="24">
        <v>13935.120141060001</v>
      </c>
      <c r="P40" s="24">
        <v>13859.883872990002</v>
      </c>
      <c r="Q40" s="24">
        <v>15017.279337220003</v>
      </c>
      <c r="R40" s="24">
        <v>16427.05207324</v>
      </c>
      <c r="S40" s="24">
        <v>17740.030420350002</v>
      </c>
      <c r="T40" s="24">
        <v>18417.505403479998</v>
      </c>
    </row>
    <row r="41" spans="1:20" s="23" customFormat="1" ht="27" customHeight="1" thickBot="1" x14ac:dyDescent="0.25">
      <c r="A41" s="80" t="s">
        <v>38</v>
      </c>
      <c r="B41" s="80"/>
      <c r="C41" s="80"/>
      <c r="D41" s="28">
        <v>56558.1</v>
      </c>
      <c r="E41" s="29">
        <v>63610.7</v>
      </c>
      <c r="F41" s="29">
        <v>72903.7</v>
      </c>
      <c r="G41" s="29">
        <v>76731.3</v>
      </c>
      <c r="H41" s="29">
        <v>85280.3</v>
      </c>
      <c r="I41" s="29">
        <v>94068.5</v>
      </c>
      <c r="J41" s="30">
        <f>J39-J40</f>
        <v>107573.59999999999</v>
      </c>
      <c r="K41" s="28">
        <f>K39-K40</f>
        <v>118361.52401500002</v>
      </c>
      <c r="L41" s="28">
        <v>134799.54795900002</v>
      </c>
      <c r="M41" s="28">
        <v>155821.96986099996</v>
      </c>
      <c r="N41" s="28">
        <v>170478.84977600002</v>
      </c>
      <c r="O41" s="28">
        <v>183546.36509728001</v>
      </c>
      <c r="P41" s="28">
        <v>190641.70289383995</v>
      </c>
      <c r="Q41" s="28">
        <v>206964.04454144</v>
      </c>
      <c r="R41" s="28">
        <v>222993.09159789004</v>
      </c>
      <c r="S41" s="28">
        <v>238716.61374695</v>
      </c>
      <c r="T41" s="28">
        <v>258836.72607935997</v>
      </c>
    </row>
    <row r="42" spans="1:20" x14ac:dyDescent="0.2">
      <c r="E42" s="31"/>
      <c r="H42" s="31"/>
    </row>
    <row r="43" spans="1:20" ht="18" x14ac:dyDescent="0.2">
      <c r="A43" s="78" t="s">
        <v>44</v>
      </c>
      <c r="B43" s="79"/>
      <c r="C43" s="79"/>
      <c r="D43" s="79"/>
      <c r="E43" s="79"/>
      <c r="F43" s="79"/>
      <c r="G43" s="79"/>
      <c r="H43" s="79"/>
      <c r="I43" s="79"/>
      <c r="J43" s="75"/>
      <c r="K43" s="75"/>
    </row>
    <row r="45" spans="1:20" ht="22.5" customHeight="1" x14ac:dyDescent="0.2">
      <c r="D45" s="33"/>
      <c r="E45" s="33"/>
      <c r="F45" s="33"/>
      <c r="G45" s="33"/>
      <c r="H45" s="33"/>
    </row>
    <row r="46" spans="1:20" x14ac:dyDescent="0.2">
      <c r="D46" s="31"/>
      <c r="E46" s="31"/>
      <c r="F46" s="31"/>
      <c r="G46" s="31"/>
      <c r="H46" s="31"/>
      <c r="I46" s="31"/>
      <c r="J46" s="31"/>
    </row>
    <row r="47" spans="1:20" x14ac:dyDescent="0.2">
      <c r="D47" s="34"/>
      <c r="E47" s="34"/>
      <c r="F47" s="34"/>
      <c r="G47" s="34"/>
      <c r="H47" s="34"/>
      <c r="J47" s="35"/>
    </row>
    <row r="48" spans="1:20" x14ac:dyDescent="0.2">
      <c r="J48" s="36"/>
    </row>
  </sheetData>
  <mergeCells count="7">
    <mergeCell ref="A1:P1"/>
    <mergeCell ref="A43:I43"/>
    <mergeCell ref="A41:C41"/>
    <mergeCell ref="A5:C5"/>
    <mergeCell ref="A39:C39"/>
    <mergeCell ref="A40:C40"/>
    <mergeCell ref="A3:T3"/>
  </mergeCells>
  <phoneticPr fontId="0" type="noConversion"/>
  <printOptions horizontalCentered="1"/>
  <pageMargins left="0.39370078740157483" right="0.39370078740157483" top="0.38" bottom="0.35433070866141736" header="0.34" footer="0.23622047244094491"/>
  <pageSetup paperSize="9" scale="10" orientation="landscape" r:id="rId1"/>
  <headerFooter alignWithMargins="0">
    <oddHeader>&amp;L&amp;"Verdana,Negrito"&amp;8SECRETARIA DE ORÇAMENTO FEDERAL - SOF
SECRETARIA-ADJUNTA PARA ASSUNTOS FISCAIS - SEAFI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>
    <pageSetUpPr fitToPage="1"/>
  </sheetPr>
  <dimension ref="A1:P263"/>
  <sheetViews>
    <sheetView showGridLines="0" showZeros="0" zoomScale="75" zoomScaleNormal="75" workbookViewId="0">
      <selection activeCell="A3" sqref="A3:P3"/>
    </sheetView>
  </sheetViews>
  <sheetFormatPr defaultColWidth="6.7109375" defaultRowHeight="12.75" x14ac:dyDescent="0.2"/>
  <cols>
    <col min="1" max="1" width="4" style="64" customWidth="1"/>
    <col min="2" max="2" width="6.42578125" style="64" customWidth="1"/>
    <col min="3" max="3" width="40.28515625" style="64" customWidth="1"/>
    <col min="4" max="16" width="13.85546875" style="64" customWidth="1"/>
    <col min="17" max="16384" width="6.7109375" style="64"/>
  </cols>
  <sheetData>
    <row r="1" spans="1:16" ht="21" customHeight="1" x14ac:dyDescent="0.25">
      <c r="A1" s="63"/>
      <c r="B1" s="63"/>
      <c r="C1" s="63"/>
    </row>
    <row r="2" spans="1:16" ht="21" customHeight="1" x14ac:dyDescent="0.25">
      <c r="A2" s="63"/>
      <c r="B2" s="63"/>
      <c r="C2" s="63"/>
    </row>
    <row r="3" spans="1:16" s="65" customFormat="1" ht="66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D4" s="43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3"/>
    </row>
    <row r="5" spans="1:16" s="66" customFormat="1" ht="30.75" customHeight="1" x14ac:dyDescent="0.2">
      <c r="A5" s="92" t="s">
        <v>13</v>
      </c>
      <c r="B5" s="92"/>
      <c r="C5" s="93"/>
      <c r="D5" s="90">
        <v>2013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66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6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s="68" customFormat="1" ht="17.25" customHeight="1" x14ac:dyDescent="0.2">
      <c r="A8" s="10" t="s">
        <v>14</v>
      </c>
      <c r="B8" s="10"/>
      <c r="C8" s="10"/>
      <c r="D8" s="48">
        <v>640.42436513000007</v>
      </c>
      <c r="E8" s="48">
        <v>555.43011445000002</v>
      </c>
      <c r="F8" s="48">
        <v>598.53825725000002</v>
      </c>
      <c r="G8" s="48">
        <v>644.91705330000002</v>
      </c>
      <c r="H8" s="48">
        <v>596.39430951999998</v>
      </c>
      <c r="I8" s="48">
        <v>826.89528687999996</v>
      </c>
      <c r="J8" s="48">
        <v>592.27029678999997</v>
      </c>
      <c r="K8" s="48">
        <v>653.09910418000004</v>
      </c>
      <c r="L8" s="48">
        <v>608.2222849499999</v>
      </c>
      <c r="M8" s="48">
        <v>584.44447885</v>
      </c>
      <c r="N8" s="48">
        <v>640.66657974000009</v>
      </c>
      <c r="O8" s="48">
        <v>978.37737287000004</v>
      </c>
      <c r="P8" s="48">
        <v>7919.6795039099998</v>
      </c>
    </row>
    <row r="9" spans="1:16" s="69" customFormat="1" ht="17.25" customHeight="1" x14ac:dyDescent="0.2">
      <c r="A9" s="2"/>
      <c r="B9" s="12" t="s">
        <v>15</v>
      </c>
      <c r="C9" s="12"/>
      <c r="D9" s="32">
        <v>387.17095088000008</v>
      </c>
      <c r="E9" s="32">
        <v>307.43655330000001</v>
      </c>
      <c r="F9" s="32">
        <v>341.67518546000002</v>
      </c>
      <c r="G9" s="32">
        <v>338.63258810000002</v>
      </c>
      <c r="H9" s="32">
        <v>328.12661607999996</v>
      </c>
      <c r="I9" s="32">
        <v>453.63302114999999</v>
      </c>
      <c r="J9" s="32">
        <v>321.97048826999998</v>
      </c>
      <c r="K9" s="32">
        <v>371.25577708999998</v>
      </c>
      <c r="L9" s="32">
        <v>323.82838203999995</v>
      </c>
      <c r="M9" s="32">
        <v>315.28294829999999</v>
      </c>
      <c r="N9" s="32">
        <v>343.80422907000002</v>
      </c>
      <c r="O9" s="41">
        <v>528.54322147000005</v>
      </c>
      <c r="P9" s="32">
        <v>4361.3599612099997</v>
      </c>
    </row>
    <row r="10" spans="1:16" ht="17.25" customHeight="1" x14ac:dyDescent="0.2">
      <c r="A10" s="2"/>
      <c r="B10" s="12" t="s">
        <v>16</v>
      </c>
      <c r="C10" s="12"/>
      <c r="D10" s="41">
        <v>40.871924189999994</v>
      </c>
      <c r="E10" s="41">
        <v>38.557638679999997</v>
      </c>
      <c r="F10" s="41">
        <v>40.820059749999999</v>
      </c>
      <c r="G10" s="41">
        <v>49.020930599999993</v>
      </c>
      <c r="H10" s="41">
        <v>42.06850661</v>
      </c>
      <c r="I10" s="41">
        <v>41.8158587</v>
      </c>
      <c r="J10" s="41">
        <v>41.782079580000001</v>
      </c>
      <c r="K10" s="41">
        <v>42.952336939999995</v>
      </c>
      <c r="L10" s="41">
        <v>41.613108109999999</v>
      </c>
      <c r="M10" s="41">
        <v>41.3167665</v>
      </c>
      <c r="N10" s="41">
        <v>50.32407955</v>
      </c>
      <c r="O10" s="41">
        <v>78.927628560000002</v>
      </c>
      <c r="P10" s="41">
        <v>550.07091776999994</v>
      </c>
    </row>
    <row r="11" spans="1:16" s="69" customFormat="1" ht="17.25" customHeight="1" x14ac:dyDescent="0.2">
      <c r="A11" s="2"/>
      <c r="B11" s="12" t="s">
        <v>17</v>
      </c>
      <c r="C11" s="12"/>
      <c r="D11" s="32">
        <v>212.38149006</v>
      </c>
      <c r="E11" s="32">
        <v>209.43592247000001</v>
      </c>
      <c r="F11" s="32">
        <v>216.04301203999998</v>
      </c>
      <c r="G11" s="32">
        <v>257.26353460000001</v>
      </c>
      <c r="H11" s="32">
        <v>226.19918683</v>
      </c>
      <c r="I11" s="32">
        <v>331.44640702999999</v>
      </c>
      <c r="J11" s="32">
        <v>228.51772893999998</v>
      </c>
      <c r="K11" s="32">
        <v>238.89099015000002</v>
      </c>
      <c r="L11" s="32">
        <v>242.78079480000002</v>
      </c>
      <c r="M11" s="32">
        <v>227.84476405000001</v>
      </c>
      <c r="N11" s="32">
        <v>246.53827112000005</v>
      </c>
      <c r="O11" s="32">
        <v>370.90652284000004</v>
      </c>
      <c r="P11" s="32">
        <v>3008.24862493</v>
      </c>
    </row>
    <row r="12" spans="1:16" s="69" customFormat="1" ht="7.5" customHeight="1" x14ac:dyDescent="0.2">
      <c r="A12" s="12"/>
      <c r="B12" s="12"/>
      <c r="C12" s="1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68" customFormat="1" ht="17.25" customHeight="1" x14ac:dyDescent="0.2">
      <c r="A13" s="10" t="s">
        <v>18</v>
      </c>
      <c r="B13" s="10"/>
      <c r="C13" s="10"/>
      <c r="D13" s="48">
        <v>2338.1514244999994</v>
      </c>
      <c r="E13" s="48">
        <v>1700.7668211299999</v>
      </c>
      <c r="F13" s="48">
        <v>2009.2599944100002</v>
      </c>
      <c r="G13" s="48">
        <v>1826.4950932100005</v>
      </c>
      <c r="H13" s="48">
        <v>2034.97552507</v>
      </c>
      <c r="I13" s="48">
        <v>1897.6438772600002</v>
      </c>
      <c r="J13" s="48">
        <v>1822.34775532</v>
      </c>
      <c r="K13" s="48">
        <v>1847.83610516</v>
      </c>
      <c r="L13" s="48">
        <v>1845.3560790500003</v>
      </c>
      <c r="M13" s="48">
        <v>1853.7781370800001</v>
      </c>
      <c r="N13" s="48">
        <v>3239.6209937600001</v>
      </c>
      <c r="O13" s="48">
        <v>2765.5922868500002</v>
      </c>
      <c r="P13" s="48">
        <v>25181.824092800001</v>
      </c>
    </row>
    <row r="14" spans="1:16" ht="17.25" customHeight="1" x14ac:dyDescent="0.2">
      <c r="A14" s="12"/>
      <c r="B14" s="12" t="s">
        <v>21</v>
      </c>
      <c r="C14" s="12"/>
      <c r="D14" s="32">
        <v>1682.2766910999994</v>
      </c>
      <c r="E14" s="32">
        <v>1135.0415314100001</v>
      </c>
      <c r="F14" s="32">
        <v>1360.4535020600001</v>
      </c>
      <c r="G14" s="32">
        <v>1222.0796719100003</v>
      </c>
      <c r="H14" s="32">
        <v>1310.0093469900003</v>
      </c>
      <c r="I14" s="32">
        <v>1263.61189689</v>
      </c>
      <c r="J14" s="32">
        <v>1212.94670206</v>
      </c>
      <c r="K14" s="32">
        <v>1220.2047881299998</v>
      </c>
      <c r="L14" s="32">
        <v>1225.3090978200003</v>
      </c>
      <c r="M14" s="32">
        <v>1236.012328</v>
      </c>
      <c r="N14" s="32">
        <v>2041.8488310400001</v>
      </c>
      <c r="O14" s="32">
        <v>1780.3738875199999</v>
      </c>
      <c r="P14" s="32">
        <v>16690.168274930002</v>
      </c>
    </row>
    <row r="15" spans="1:16" ht="17.25" customHeight="1" x14ac:dyDescent="0.2">
      <c r="A15" s="12"/>
      <c r="B15" s="12" t="s">
        <v>22</v>
      </c>
      <c r="C15" s="12"/>
      <c r="D15" s="32">
        <v>214.51786315000004</v>
      </c>
      <c r="E15" s="32">
        <v>199.67275498999999</v>
      </c>
      <c r="F15" s="32">
        <v>239.09813780000013</v>
      </c>
      <c r="G15" s="32">
        <v>218.5350684500001</v>
      </c>
      <c r="H15" s="32">
        <v>217.09306406000005</v>
      </c>
      <c r="I15" s="32">
        <v>217.58687587</v>
      </c>
      <c r="J15" s="32">
        <v>218.99151769999997</v>
      </c>
      <c r="K15" s="32">
        <v>217.86344880000007</v>
      </c>
      <c r="L15" s="32">
        <v>219.75438471000007</v>
      </c>
      <c r="M15" s="32">
        <v>222.12848217000001</v>
      </c>
      <c r="N15" s="32">
        <v>455.61894695000012</v>
      </c>
      <c r="O15" s="32">
        <v>285.30266665000011</v>
      </c>
      <c r="P15" s="32">
        <v>2926.1632113000005</v>
      </c>
    </row>
    <row r="16" spans="1:16" ht="17.25" customHeight="1" x14ac:dyDescent="0.2">
      <c r="A16" s="12"/>
      <c r="B16" s="12" t="s">
        <v>23</v>
      </c>
      <c r="C16" s="12"/>
      <c r="D16" s="32">
        <v>441.35687024999999</v>
      </c>
      <c r="E16" s="32">
        <v>366.05253472999993</v>
      </c>
      <c r="F16" s="32">
        <v>409.70835455000008</v>
      </c>
      <c r="G16" s="32">
        <v>385.88035285000001</v>
      </c>
      <c r="H16" s="32">
        <v>507.87311401999978</v>
      </c>
      <c r="I16" s="32">
        <v>416.44510450000013</v>
      </c>
      <c r="J16" s="32">
        <v>390.40953555999994</v>
      </c>
      <c r="K16" s="32">
        <v>409.76786823000015</v>
      </c>
      <c r="L16" s="32">
        <v>400.29259652000002</v>
      </c>
      <c r="M16" s="32">
        <v>395.6373269099999</v>
      </c>
      <c r="N16" s="32">
        <v>742.15321576999997</v>
      </c>
      <c r="O16" s="32">
        <v>699.91573267999991</v>
      </c>
      <c r="P16" s="32">
        <v>5565.4926065699992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s="67" customFormat="1" ht="17.25" customHeight="1" x14ac:dyDescent="0.2">
      <c r="A18" s="10" t="s">
        <v>19</v>
      </c>
      <c r="B18" s="10"/>
      <c r="C18" s="10"/>
      <c r="D18" s="48">
        <v>315.97753211000003</v>
      </c>
      <c r="E18" s="48">
        <v>237.77010389999998</v>
      </c>
      <c r="F18" s="48">
        <v>242.92504187999998</v>
      </c>
      <c r="G18" s="48">
        <v>239.86959100999999</v>
      </c>
      <c r="H18" s="48">
        <v>242.13131448999999</v>
      </c>
      <c r="I18" s="48">
        <v>302.2239338</v>
      </c>
      <c r="J18" s="48">
        <v>342.08953129999998</v>
      </c>
      <c r="K18" s="48">
        <v>245.28003035</v>
      </c>
      <c r="L18" s="48">
        <v>241.63709631</v>
      </c>
      <c r="M18" s="48">
        <v>248.60812620000002</v>
      </c>
      <c r="N18" s="48">
        <v>250.29715197000004</v>
      </c>
      <c r="O18" s="48">
        <v>494.48354746000001</v>
      </c>
      <c r="P18" s="48">
        <v>3403.2930007799991</v>
      </c>
    </row>
    <row r="19" spans="1:16" ht="17.25" customHeight="1" x14ac:dyDescent="0.2">
      <c r="A19" s="12"/>
      <c r="B19" s="12" t="s">
        <v>24</v>
      </c>
      <c r="C19" s="12"/>
      <c r="D19" s="32">
        <v>247.94958722000001</v>
      </c>
      <c r="E19" s="32">
        <v>170.19316893999999</v>
      </c>
      <c r="F19" s="32">
        <v>173.99232025999999</v>
      </c>
      <c r="G19" s="32">
        <v>171.54469793999999</v>
      </c>
      <c r="H19" s="32">
        <v>173.54227602999998</v>
      </c>
      <c r="I19" s="41">
        <v>215.59054449000001</v>
      </c>
      <c r="J19" s="32">
        <v>211.42063044</v>
      </c>
      <c r="K19" s="32">
        <v>174.46708237000001</v>
      </c>
      <c r="L19" s="32">
        <v>172.23614643000002</v>
      </c>
      <c r="M19" s="32">
        <v>177.84079523</v>
      </c>
      <c r="N19" s="32">
        <v>177.08187082000003</v>
      </c>
      <c r="O19" s="32">
        <v>327.2746798</v>
      </c>
      <c r="P19" s="41">
        <v>2393.1337999699995</v>
      </c>
    </row>
    <row r="20" spans="1:16" ht="17.25" customHeight="1" x14ac:dyDescent="0.2">
      <c r="A20" s="12"/>
      <c r="B20" s="12" t="s">
        <v>25</v>
      </c>
      <c r="C20" s="12"/>
      <c r="D20" s="32">
        <v>32.139373620000001</v>
      </c>
      <c r="E20" s="32">
        <v>31.763142970000001</v>
      </c>
      <c r="F20" s="32">
        <v>32.209205500000003</v>
      </c>
      <c r="G20" s="32">
        <v>31.895407179999999</v>
      </c>
      <c r="H20" s="32">
        <v>31.973960580000004</v>
      </c>
      <c r="I20" s="41">
        <v>32.033310780000001</v>
      </c>
      <c r="J20" s="32">
        <v>34.653623490000001</v>
      </c>
      <c r="K20" s="32">
        <v>32.247307990000003</v>
      </c>
      <c r="L20" s="32">
        <v>32.573871570000001</v>
      </c>
      <c r="M20" s="32">
        <v>33.021127719999996</v>
      </c>
      <c r="N20" s="32">
        <v>34.54121731</v>
      </c>
      <c r="O20" s="32">
        <v>76.087337590000018</v>
      </c>
      <c r="P20" s="41">
        <v>435.13888629999997</v>
      </c>
    </row>
    <row r="21" spans="1:16" ht="17.25" customHeight="1" x14ac:dyDescent="0.2">
      <c r="A21" s="12"/>
      <c r="B21" s="12" t="s">
        <v>26</v>
      </c>
      <c r="C21" s="12"/>
      <c r="D21" s="32">
        <v>35.88857127</v>
      </c>
      <c r="E21" s="32">
        <v>35.813791989999991</v>
      </c>
      <c r="F21" s="32">
        <v>36.723516119999999</v>
      </c>
      <c r="G21" s="32">
        <v>36.429485890000002</v>
      </c>
      <c r="H21" s="32">
        <v>36.615077879999994</v>
      </c>
      <c r="I21" s="41">
        <v>54.600078530000005</v>
      </c>
      <c r="J21" s="32">
        <v>96.015277370000007</v>
      </c>
      <c r="K21" s="32">
        <v>38.565639989999994</v>
      </c>
      <c r="L21" s="32">
        <v>36.827078309999997</v>
      </c>
      <c r="M21" s="32">
        <v>37.746203250000001</v>
      </c>
      <c r="N21" s="32">
        <v>38.674063840000002</v>
      </c>
      <c r="O21" s="32">
        <v>91.121530070000006</v>
      </c>
      <c r="P21" s="41">
        <v>575.02031450999993</v>
      </c>
    </row>
    <row r="22" spans="1:16" s="6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s="68" customFormat="1" ht="17.25" customHeight="1" x14ac:dyDescent="0.2">
      <c r="A23" s="10" t="s">
        <v>20</v>
      </c>
      <c r="B23" s="10"/>
      <c r="C23" s="10"/>
      <c r="D23" s="53">
        <v>12390.502347959999</v>
      </c>
      <c r="E23" s="53">
        <v>12372.973321650003</v>
      </c>
      <c r="F23" s="53">
        <v>12907.950517940002</v>
      </c>
      <c r="G23" s="53">
        <v>12822.656784329993</v>
      </c>
      <c r="H23" s="53">
        <v>13174.828067349999</v>
      </c>
      <c r="I23" s="53">
        <v>17558.594616850009</v>
      </c>
      <c r="J23" s="53">
        <v>12982.232762779997</v>
      </c>
      <c r="K23" s="53">
        <v>13007.000550589999</v>
      </c>
      <c r="L23" s="53">
        <v>12976.862595460003</v>
      </c>
      <c r="M23" s="53">
        <v>13175.116556390001</v>
      </c>
      <c r="N23" s="53">
        <v>19905.941010930008</v>
      </c>
      <c r="O23" s="53">
        <v>15476.351488669996</v>
      </c>
      <c r="P23" s="53">
        <v>168751.01062090002</v>
      </c>
    </row>
    <row r="24" spans="1:16" s="69" customFormat="1" ht="17.25" customHeight="1" x14ac:dyDescent="0.2">
      <c r="A24" s="54"/>
      <c r="B24" s="14" t="s">
        <v>27</v>
      </c>
      <c r="C24" s="50"/>
      <c r="D24" s="55">
        <v>6180.2024960500003</v>
      </c>
      <c r="E24" s="55">
        <v>5774.1863166900021</v>
      </c>
      <c r="F24" s="55">
        <v>6225.7285178500033</v>
      </c>
      <c r="G24" s="55">
        <v>6078.0688586999959</v>
      </c>
      <c r="H24" s="55">
        <v>6362.6770432599978</v>
      </c>
      <c r="I24" s="55">
        <v>7727.5746574000004</v>
      </c>
      <c r="J24" s="55">
        <v>6257.9894027599985</v>
      </c>
      <c r="K24" s="55">
        <v>6168.2114184799993</v>
      </c>
      <c r="L24" s="55">
        <v>6174.2118238500025</v>
      </c>
      <c r="M24" s="55">
        <v>6363.7770543900006</v>
      </c>
      <c r="N24" s="55">
        <v>9551.96608285</v>
      </c>
      <c r="O24" s="55">
        <v>8323.5816944899962</v>
      </c>
      <c r="P24" s="55">
        <v>81188.175366769996</v>
      </c>
    </row>
    <row r="25" spans="1:16" ht="17.25" customHeight="1" x14ac:dyDescent="0.2">
      <c r="A25" s="1"/>
      <c r="B25" s="12"/>
      <c r="C25" s="12" t="s">
        <v>28</v>
      </c>
      <c r="D25" s="32">
        <v>5132.8866129100006</v>
      </c>
      <c r="E25" s="32">
        <v>4466.2475413700022</v>
      </c>
      <c r="F25" s="32">
        <v>4862.6959434400032</v>
      </c>
      <c r="G25" s="32">
        <v>4843.3419993299958</v>
      </c>
      <c r="H25" s="32">
        <v>4941.8842876999979</v>
      </c>
      <c r="I25" s="32">
        <v>6023.1750653600002</v>
      </c>
      <c r="J25" s="32">
        <v>4888.4293411299986</v>
      </c>
      <c r="K25" s="32">
        <v>4853.1749150399992</v>
      </c>
      <c r="L25" s="32">
        <v>4818.6297299900025</v>
      </c>
      <c r="M25" s="32">
        <v>4919.2470107500012</v>
      </c>
      <c r="N25" s="32">
        <v>7402.9194955900002</v>
      </c>
      <c r="O25" s="32">
        <v>6800.2731865299966</v>
      </c>
      <c r="P25" s="32">
        <v>63952.905129140003</v>
      </c>
    </row>
    <row r="26" spans="1:16" ht="17.25" customHeight="1" x14ac:dyDescent="0.2">
      <c r="A26" s="12"/>
      <c r="B26" s="12"/>
      <c r="C26" s="12" t="s">
        <v>29</v>
      </c>
      <c r="D26" s="32">
        <v>1047.3158831400001</v>
      </c>
      <c r="E26" s="32">
        <v>1307.9387753199999</v>
      </c>
      <c r="F26" s="32">
        <v>1363.0325744100001</v>
      </c>
      <c r="G26" s="32">
        <v>1234.7268593699998</v>
      </c>
      <c r="H26" s="32">
        <v>1420.7927555599999</v>
      </c>
      <c r="I26" s="32">
        <v>1704.3995920400002</v>
      </c>
      <c r="J26" s="32">
        <v>1369.5600616299998</v>
      </c>
      <c r="K26" s="32">
        <v>1315.0365034400002</v>
      </c>
      <c r="L26" s="32">
        <v>1355.58209386</v>
      </c>
      <c r="M26" s="32">
        <v>1444.5300436399998</v>
      </c>
      <c r="N26" s="32">
        <v>2149.0465872600003</v>
      </c>
      <c r="O26" s="32">
        <v>1523.30850796</v>
      </c>
      <c r="P26" s="32">
        <v>17235.270237629997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s="69" customFormat="1" ht="17.25" customHeight="1" x14ac:dyDescent="0.2">
      <c r="A28" s="16"/>
      <c r="B28" s="14" t="s">
        <v>30</v>
      </c>
      <c r="C28" s="16"/>
      <c r="D28" s="55">
        <v>568.33655139000018</v>
      </c>
      <c r="E28" s="55">
        <v>1011.3597796700003</v>
      </c>
      <c r="F28" s="55">
        <v>822.45858517999943</v>
      </c>
      <c r="G28" s="55">
        <v>862.16958879999993</v>
      </c>
      <c r="H28" s="55">
        <v>858.5741649799993</v>
      </c>
      <c r="I28" s="55">
        <v>975.7853509800002</v>
      </c>
      <c r="J28" s="55">
        <v>842.2208219700002</v>
      </c>
      <c r="K28" s="55">
        <v>841.81610976000081</v>
      </c>
      <c r="L28" s="55">
        <v>867.32373298000016</v>
      </c>
      <c r="M28" s="55">
        <v>858.47431908000044</v>
      </c>
      <c r="N28" s="55">
        <v>1590.6382823399997</v>
      </c>
      <c r="O28" s="55">
        <v>1006.7490347199998</v>
      </c>
      <c r="P28" s="55">
        <v>11105.906321850001</v>
      </c>
    </row>
    <row r="29" spans="1:16" s="69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s="69" customFormat="1" ht="17.25" customHeight="1" x14ac:dyDescent="0.2">
      <c r="A30" s="14"/>
      <c r="B30" s="14" t="s">
        <v>31</v>
      </c>
      <c r="C30" s="14"/>
      <c r="D30" s="76">
        <v>5641.9633005199976</v>
      </c>
      <c r="E30" s="76">
        <v>5587.4272252900009</v>
      </c>
      <c r="F30" s="76">
        <v>5859.7634149099995</v>
      </c>
      <c r="G30" s="76">
        <v>5882.4183368299973</v>
      </c>
      <c r="H30" s="76">
        <v>5953.5768591100023</v>
      </c>
      <c r="I30" s="76">
        <v>8855.2346084700075</v>
      </c>
      <c r="J30" s="76">
        <v>5882.0225380499969</v>
      </c>
      <c r="K30" s="76">
        <v>5996.9730223499992</v>
      </c>
      <c r="L30" s="76">
        <v>5935.327038630001</v>
      </c>
      <c r="M30" s="76">
        <v>5952.8651829200007</v>
      </c>
      <c r="N30" s="76">
        <v>8763.3366457400061</v>
      </c>
      <c r="O30" s="76">
        <v>6146.0207594599997</v>
      </c>
      <c r="P30" s="76">
        <v>76456.928932280003</v>
      </c>
    </row>
    <row r="31" spans="1:16" ht="17.25" customHeight="1" x14ac:dyDescent="0.2">
      <c r="A31" s="1"/>
      <c r="B31" s="12"/>
      <c r="C31" s="12" t="s">
        <v>32</v>
      </c>
      <c r="D31" s="32">
        <v>3576.7008751799981</v>
      </c>
      <c r="E31" s="32">
        <v>3529.0330677200004</v>
      </c>
      <c r="F31" s="32">
        <v>3596.8439733599998</v>
      </c>
      <c r="G31" s="32">
        <v>3627.8384519499973</v>
      </c>
      <c r="H31" s="32">
        <v>3701.6707827400019</v>
      </c>
      <c r="I31" s="32">
        <v>5478.930322030008</v>
      </c>
      <c r="J31" s="32">
        <v>3669.2908467199968</v>
      </c>
      <c r="K31" s="32">
        <v>3729.2024623099996</v>
      </c>
      <c r="L31" s="32">
        <v>3698.1282768500005</v>
      </c>
      <c r="M31" s="32">
        <v>3697.5835983500001</v>
      </c>
      <c r="N31" s="32">
        <v>5380.9140439200055</v>
      </c>
      <c r="O31" s="32">
        <v>3877.8473814499989</v>
      </c>
      <c r="P31" s="32">
        <v>47563.984082580006</v>
      </c>
    </row>
    <row r="32" spans="1:16" ht="17.25" customHeight="1" x14ac:dyDescent="0.2">
      <c r="A32" s="12"/>
      <c r="B32" s="12"/>
      <c r="C32" s="12" t="s">
        <v>33</v>
      </c>
      <c r="D32" s="32">
        <v>2065.2624253399999</v>
      </c>
      <c r="E32" s="32">
        <v>2058.3941575700001</v>
      </c>
      <c r="F32" s="32">
        <v>2262.9194415500001</v>
      </c>
      <c r="G32" s="32">
        <v>2254.57988488</v>
      </c>
      <c r="H32" s="32">
        <v>2251.9060763699999</v>
      </c>
      <c r="I32" s="32">
        <v>3376.3042864399999</v>
      </c>
      <c r="J32" s="32">
        <v>2212.7316913300001</v>
      </c>
      <c r="K32" s="32">
        <v>2267.77056004</v>
      </c>
      <c r="L32" s="32">
        <v>2237.19876178</v>
      </c>
      <c r="M32" s="32">
        <v>2255.2815845700002</v>
      </c>
      <c r="N32" s="32">
        <v>3382.4226018200002</v>
      </c>
      <c r="O32" s="32">
        <v>2268.1733780100003</v>
      </c>
      <c r="P32" s="32">
        <v>28892.944849700001</v>
      </c>
    </row>
    <row r="33" spans="1:16" ht="7.5" customHeight="1" x14ac:dyDescent="0.2">
      <c r="A33" s="12"/>
      <c r="B33" s="39"/>
      <c r="C33" s="3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16.5" customHeight="1" x14ac:dyDescent="0.2">
      <c r="A34" s="10" t="s">
        <v>34</v>
      </c>
      <c r="B34" s="12"/>
      <c r="C34" s="12"/>
      <c r="D34" s="56">
        <v>646.89097485000002</v>
      </c>
      <c r="E34" s="56">
        <v>1101.3682445200002</v>
      </c>
      <c r="F34" s="56">
        <v>930.16498762000003</v>
      </c>
      <c r="G34" s="56">
        <v>1169.56036423</v>
      </c>
      <c r="H34" s="56">
        <v>950.91017026999998</v>
      </c>
      <c r="I34" s="56">
        <v>1046.30779904</v>
      </c>
      <c r="J34" s="56">
        <v>875.20050644000003</v>
      </c>
      <c r="K34" s="56">
        <v>1095.4351555899998</v>
      </c>
      <c r="L34" s="56">
        <v>885.66919011999994</v>
      </c>
      <c r="M34" s="56">
        <v>919.41781069000001</v>
      </c>
      <c r="N34" s="56">
        <v>1164.10028115</v>
      </c>
      <c r="O34" s="56">
        <v>907.26729024999997</v>
      </c>
      <c r="P34" s="56">
        <v>11692.292774769998</v>
      </c>
    </row>
    <row r="35" spans="1:16" s="69" customFormat="1" ht="17.25" customHeight="1" x14ac:dyDescent="0.2">
      <c r="A35" s="1"/>
      <c r="B35" s="12" t="s">
        <v>35</v>
      </c>
      <c r="C35" s="12"/>
      <c r="D35" s="32">
        <v>140.82798105000001</v>
      </c>
      <c r="E35" s="32">
        <v>113.0168487</v>
      </c>
      <c r="F35" s="32">
        <v>175.54746448</v>
      </c>
      <c r="G35" s="32">
        <v>148.11969183000002</v>
      </c>
      <c r="H35" s="32">
        <v>165.56197312999998</v>
      </c>
      <c r="I35" s="32">
        <v>227.87264704999998</v>
      </c>
      <c r="J35" s="32">
        <v>151.59299633000001</v>
      </c>
      <c r="K35" s="32">
        <v>152.04184316999999</v>
      </c>
      <c r="L35" s="32">
        <v>150.63404803999998</v>
      </c>
      <c r="M35" s="32">
        <v>173.02248881</v>
      </c>
      <c r="N35" s="32">
        <v>241.61144147000002</v>
      </c>
      <c r="O35" s="32">
        <v>160.59482170999999</v>
      </c>
      <c r="P35" s="32">
        <v>2000.4442457699997</v>
      </c>
    </row>
    <row r="36" spans="1:16" ht="17.25" customHeight="1" x14ac:dyDescent="0.2">
      <c r="A36" s="1"/>
      <c r="B36" s="12" t="s">
        <v>36</v>
      </c>
      <c r="C36" s="12"/>
      <c r="D36" s="32">
        <v>506.06299380000002</v>
      </c>
      <c r="E36" s="32">
        <v>988.35139582000011</v>
      </c>
      <c r="F36" s="32">
        <v>754.61752314</v>
      </c>
      <c r="G36" s="32">
        <v>1021.4406724</v>
      </c>
      <c r="H36" s="32">
        <v>785.34819714000002</v>
      </c>
      <c r="I36" s="32">
        <v>818.43515198999989</v>
      </c>
      <c r="J36" s="32">
        <v>723.60751011000002</v>
      </c>
      <c r="K36" s="32">
        <v>943.3933124199998</v>
      </c>
      <c r="L36" s="32">
        <v>735.0351420799999</v>
      </c>
      <c r="M36" s="32">
        <v>746.39532187999998</v>
      </c>
      <c r="N36" s="32">
        <v>922.48883968000007</v>
      </c>
      <c r="O36" s="32">
        <v>746.67246853999995</v>
      </c>
      <c r="P36" s="32">
        <v>9691.848528999999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68" customFormat="1" ht="17.25" customHeight="1" x14ac:dyDescent="0.2">
      <c r="A38" s="10" t="s">
        <v>40</v>
      </c>
      <c r="B38" s="10"/>
      <c r="C38" s="10"/>
      <c r="D38" s="53">
        <v>119.4667312</v>
      </c>
      <c r="E38" s="53">
        <v>113.64285032000001</v>
      </c>
      <c r="F38" s="53">
        <v>141.95349088999998</v>
      </c>
      <c r="G38" s="53">
        <v>2859.8272886299997</v>
      </c>
      <c r="H38" s="53">
        <v>263.88219451000003</v>
      </c>
      <c r="I38" s="53">
        <v>318.13016965999998</v>
      </c>
      <c r="J38" s="53">
        <v>282.94690459000003</v>
      </c>
      <c r="K38" s="53">
        <v>174.94642879999998</v>
      </c>
      <c r="L38" s="53">
        <v>147.54322985000002</v>
      </c>
      <c r="M38" s="53">
        <v>233.30681949999996</v>
      </c>
      <c r="N38" s="53">
        <v>31.6149059</v>
      </c>
      <c r="O38" s="53">
        <v>345.96287164999995</v>
      </c>
      <c r="P38" s="53">
        <v>5033.2238854999987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s="71" customFormat="1" ht="26.25" customHeight="1" x14ac:dyDescent="0.2">
      <c r="A40" s="87" t="s">
        <v>37</v>
      </c>
      <c r="B40" s="87"/>
      <c r="C40" s="88"/>
      <c r="D40" s="20">
        <v>16451.413375749999</v>
      </c>
      <c r="E40" s="20">
        <v>16081.951455970004</v>
      </c>
      <c r="F40" s="20">
        <v>16830.79228999</v>
      </c>
      <c r="G40" s="20">
        <v>19563.326174709993</v>
      </c>
      <c r="H40" s="20">
        <v>17263.121581209998</v>
      </c>
      <c r="I40" s="20">
        <v>21949.795683490011</v>
      </c>
      <c r="J40" s="20">
        <v>16897.087757219997</v>
      </c>
      <c r="K40" s="20">
        <v>17023.597374670004</v>
      </c>
      <c r="L40" s="20">
        <v>16705.290475740003</v>
      </c>
      <c r="M40" s="20">
        <v>17014.671928710006</v>
      </c>
      <c r="N40" s="20">
        <v>25232.240923450008</v>
      </c>
      <c r="O40" s="20">
        <v>20968.034857749997</v>
      </c>
      <c r="P40" s="20">
        <v>221981.32387866001</v>
      </c>
    </row>
    <row r="41" spans="1:16" s="67" customFormat="1" ht="26.25" customHeight="1" x14ac:dyDescent="0.2">
      <c r="A41" s="84" t="s">
        <v>39</v>
      </c>
      <c r="B41" s="84"/>
      <c r="C41" s="84"/>
      <c r="D41" s="24">
        <v>855.86571235000019</v>
      </c>
      <c r="E41" s="24">
        <v>1281.3533163100003</v>
      </c>
      <c r="F41" s="24">
        <v>1134.5859882299997</v>
      </c>
      <c r="G41" s="24">
        <v>1161.6209950299999</v>
      </c>
      <c r="H41" s="24">
        <v>1149.7096962299993</v>
      </c>
      <c r="I41" s="24">
        <v>1267.2213963300003</v>
      </c>
      <c r="J41" s="24">
        <v>1137.6480427400002</v>
      </c>
      <c r="K41" s="24">
        <v>1134.8792034900009</v>
      </c>
      <c r="L41" s="24">
        <v>1161.2650973700001</v>
      </c>
      <c r="M41" s="24">
        <v>1154.9406954700005</v>
      </c>
      <c r="N41" s="24">
        <v>2131.1225261499999</v>
      </c>
      <c r="O41" s="24">
        <v>1447.06666752</v>
      </c>
      <c r="P41" s="24">
        <v>15017.279337220003</v>
      </c>
    </row>
    <row r="42" spans="1:16" s="67" customFormat="1" ht="26.25" customHeight="1" thickBot="1" x14ac:dyDescent="0.25">
      <c r="A42" s="80" t="s">
        <v>38</v>
      </c>
      <c r="B42" s="80"/>
      <c r="C42" s="80"/>
      <c r="D42" s="28">
        <v>15595.547663399999</v>
      </c>
      <c r="E42" s="28">
        <v>14800.598139660004</v>
      </c>
      <c r="F42" s="28">
        <v>15696.206301760001</v>
      </c>
      <c r="G42" s="28">
        <v>18401.705179679993</v>
      </c>
      <c r="H42" s="28">
        <v>16113.41188498</v>
      </c>
      <c r="I42" s="28">
        <v>20682.574287160009</v>
      </c>
      <c r="J42" s="28">
        <v>15759.439714479997</v>
      </c>
      <c r="K42" s="28">
        <v>15888.718171180002</v>
      </c>
      <c r="L42" s="28">
        <v>15544.025378370003</v>
      </c>
      <c r="M42" s="28">
        <v>15859.731233240005</v>
      </c>
      <c r="N42" s="28">
        <v>23101.118397300008</v>
      </c>
      <c r="O42" s="28">
        <v>19520.968190229996</v>
      </c>
      <c r="P42" s="28">
        <v>206964.04454144</v>
      </c>
    </row>
    <row r="43" spans="1:16" s="67" customFormat="1" ht="9" customHeight="1" x14ac:dyDescent="0.2">
      <c r="A43" s="60"/>
      <c r="B43" s="60"/>
      <c r="C43" s="6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s="67" customFormat="1" ht="17.25" customHeight="1" x14ac:dyDescent="0.2">
      <c r="A44" s="72"/>
      <c r="B44" s="72"/>
      <c r="C44" s="72"/>
    </row>
    <row r="45" spans="1:16" s="67" customFormat="1" ht="17.25" customHeight="1" x14ac:dyDescent="0.2">
      <c r="A45" s="72"/>
      <c r="B45" s="72"/>
      <c r="C45" s="72"/>
    </row>
    <row r="46" spans="1:16" s="67" customFormat="1" ht="17.25" customHeight="1" x14ac:dyDescent="0.2">
      <c r="A46" s="72"/>
      <c r="B46" s="72"/>
      <c r="C46" s="72"/>
    </row>
    <row r="47" spans="1:16" s="67" customFormat="1" ht="17.25" customHeight="1" x14ac:dyDescent="0.2">
      <c r="A47" s="72"/>
      <c r="B47" s="72"/>
      <c r="C47" s="72"/>
    </row>
    <row r="48" spans="1:16" s="67" customFormat="1" ht="17.25" customHeight="1" x14ac:dyDescent="0.2">
      <c r="A48" s="72"/>
      <c r="B48" s="72"/>
      <c r="C48" s="72"/>
    </row>
    <row r="49" spans="1:3" s="67" customFormat="1" ht="17.25" customHeight="1" x14ac:dyDescent="0.2">
      <c r="A49" s="72"/>
      <c r="B49" s="72"/>
      <c r="C49" s="72"/>
    </row>
    <row r="50" spans="1:3" s="67" customFormat="1" ht="17.25" customHeight="1" x14ac:dyDescent="0.2">
      <c r="A50" s="72"/>
      <c r="B50" s="72"/>
      <c r="C50" s="72"/>
    </row>
    <row r="51" spans="1:3" s="67" customFormat="1" ht="17.25" customHeight="1" x14ac:dyDescent="0.2">
      <c r="A51" s="72"/>
      <c r="B51" s="72"/>
      <c r="C51" s="72"/>
    </row>
    <row r="52" spans="1:3" s="67" customFormat="1" ht="17.25" customHeight="1" x14ac:dyDescent="0.2">
      <c r="A52" s="72"/>
      <c r="B52" s="72"/>
      <c r="C52" s="72"/>
    </row>
    <row r="53" spans="1:3" s="67" customFormat="1" ht="17.25" customHeight="1" x14ac:dyDescent="0.2">
      <c r="A53" s="72"/>
      <c r="B53" s="72"/>
      <c r="C53" s="72"/>
    </row>
    <row r="54" spans="1:3" s="67" customFormat="1" ht="17.25" customHeight="1" x14ac:dyDescent="0.2">
      <c r="A54" s="72"/>
      <c r="B54" s="72"/>
      <c r="C54" s="72"/>
    </row>
    <row r="55" spans="1:3" s="67" customFormat="1" ht="17.25" customHeight="1" x14ac:dyDescent="0.2">
      <c r="A55" s="72"/>
      <c r="B55" s="72"/>
      <c r="C55" s="72"/>
    </row>
    <row r="56" spans="1:3" s="67" customFormat="1" ht="17.25" customHeight="1" x14ac:dyDescent="0.2">
      <c r="A56" s="72"/>
      <c r="B56" s="72"/>
      <c r="C56" s="72"/>
    </row>
    <row r="57" spans="1:3" s="67" customFormat="1" ht="17.25" customHeight="1" x14ac:dyDescent="0.2">
      <c r="A57" s="72"/>
      <c r="B57" s="72"/>
      <c r="C57" s="72"/>
    </row>
    <row r="58" spans="1:3" s="67" customFormat="1" ht="17.25" customHeight="1" x14ac:dyDescent="0.2">
      <c r="A58" s="72"/>
      <c r="B58" s="72"/>
      <c r="C58" s="72"/>
    </row>
    <row r="59" spans="1:3" s="67" customFormat="1" ht="17.25" customHeight="1" x14ac:dyDescent="0.2">
      <c r="A59" s="72"/>
      <c r="B59" s="72"/>
      <c r="C59" s="72"/>
    </row>
    <row r="60" spans="1:3" s="67" customFormat="1" ht="17.25" customHeight="1" x14ac:dyDescent="0.2">
      <c r="A60" s="72"/>
      <c r="B60" s="72"/>
      <c r="C60" s="72"/>
    </row>
    <row r="61" spans="1:3" s="67" customFormat="1" ht="17.25" customHeight="1" x14ac:dyDescent="0.2">
      <c r="A61" s="72"/>
      <c r="B61" s="72"/>
      <c r="C61" s="72"/>
    </row>
    <row r="62" spans="1:3" s="67" customFormat="1" ht="17.25" customHeight="1" x14ac:dyDescent="0.2">
      <c r="A62" s="72"/>
      <c r="B62" s="72"/>
      <c r="C62" s="72"/>
    </row>
    <row r="63" spans="1:3" s="67" customFormat="1" ht="17.25" customHeight="1" x14ac:dyDescent="0.2">
      <c r="A63" s="72"/>
      <c r="B63" s="72"/>
      <c r="C63" s="72"/>
    </row>
    <row r="64" spans="1:3" s="67" customFormat="1" ht="17.25" customHeight="1" x14ac:dyDescent="0.2">
      <c r="A64" s="72"/>
      <c r="B64" s="72"/>
      <c r="C64" s="72"/>
    </row>
    <row r="65" spans="1:3" s="67" customFormat="1" ht="17.25" customHeight="1" x14ac:dyDescent="0.2">
      <c r="A65" s="72"/>
      <c r="B65" s="72"/>
      <c r="C65" s="72"/>
    </row>
    <row r="66" spans="1:3" s="67" customFormat="1" ht="17.25" customHeight="1" x14ac:dyDescent="0.2">
      <c r="A66" s="72"/>
      <c r="B66" s="72"/>
      <c r="C66" s="72"/>
    </row>
    <row r="67" spans="1:3" s="67" customFormat="1" ht="17.25" customHeight="1" x14ac:dyDescent="0.2">
      <c r="A67" s="72"/>
      <c r="B67" s="72"/>
      <c r="C67" s="72"/>
    </row>
    <row r="68" spans="1:3" s="67" customFormat="1" ht="17.25" customHeight="1" x14ac:dyDescent="0.2">
      <c r="A68" s="72"/>
      <c r="B68" s="72"/>
      <c r="C68" s="72"/>
    </row>
    <row r="69" spans="1:3" s="67" customFormat="1" ht="17.25" customHeight="1" x14ac:dyDescent="0.2">
      <c r="A69" s="72"/>
      <c r="B69" s="72"/>
      <c r="C69" s="72"/>
    </row>
    <row r="70" spans="1:3" s="67" customFormat="1" ht="17.25" customHeight="1" x14ac:dyDescent="0.2">
      <c r="A70" s="72"/>
      <c r="B70" s="72"/>
      <c r="C70" s="72"/>
    </row>
    <row r="71" spans="1:3" s="67" customFormat="1" ht="17.25" customHeight="1" x14ac:dyDescent="0.2">
      <c r="A71" s="72"/>
      <c r="B71" s="72"/>
      <c r="C71" s="72"/>
    </row>
    <row r="72" spans="1:3" s="67" customFormat="1" ht="17.25" customHeight="1" x14ac:dyDescent="0.2">
      <c r="A72" s="72"/>
      <c r="B72" s="72"/>
      <c r="C72" s="72"/>
    </row>
    <row r="73" spans="1:3" s="67" customFormat="1" ht="17.25" customHeight="1" x14ac:dyDescent="0.2">
      <c r="A73" s="72"/>
      <c r="B73" s="72"/>
      <c r="C73" s="72"/>
    </row>
    <row r="74" spans="1:3" s="67" customFormat="1" ht="17.25" customHeight="1" x14ac:dyDescent="0.2">
      <c r="A74" s="72"/>
      <c r="B74" s="72"/>
      <c r="C74" s="72"/>
    </row>
    <row r="75" spans="1:3" s="67" customFormat="1" ht="17.25" customHeight="1" x14ac:dyDescent="0.2">
      <c r="A75" s="72"/>
      <c r="B75" s="72"/>
      <c r="C75" s="72"/>
    </row>
    <row r="76" spans="1:3" s="67" customFormat="1" ht="17.25" customHeight="1" x14ac:dyDescent="0.2">
      <c r="A76" s="72"/>
      <c r="B76" s="72"/>
      <c r="C76" s="72"/>
    </row>
    <row r="77" spans="1:3" s="67" customFormat="1" ht="17.25" customHeight="1" x14ac:dyDescent="0.2">
      <c r="A77" s="72"/>
      <c r="B77" s="72"/>
      <c r="C77" s="72"/>
    </row>
    <row r="78" spans="1:3" s="67" customFormat="1" ht="17.25" customHeight="1" x14ac:dyDescent="0.2">
      <c r="A78" s="72"/>
      <c r="B78" s="72"/>
      <c r="C78" s="72"/>
    </row>
    <row r="79" spans="1:3" s="67" customFormat="1" ht="17.25" customHeight="1" x14ac:dyDescent="0.2">
      <c r="A79" s="72"/>
      <c r="B79" s="72"/>
      <c r="C79" s="72"/>
    </row>
    <row r="80" spans="1:3" s="67" customFormat="1" ht="17.25" customHeight="1" x14ac:dyDescent="0.2">
      <c r="A80" s="72"/>
      <c r="B80" s="72"/>
      <c r="C80" s="72"/>
    </row>
    <row r="81" spans="1:3" s="67" customFormat="1" ht="17.25" customHeight="1" x14ac:dyDescent="0.2">
      <c r="A81" s="72"/>
      <c r="B81" s="72"/>
      <c r="C81" s="72"/>
    </row>
    <row r="82" spans="1:3" s="67" customFormat="1" ht="17.25" customHeight="1" x14ac:dyDescent="0.2">
      <c r="A82" s="72"/>
      <c r="B82" s="72"/>
      <c r="C82" s="72"/>
    </row>
    <row r="83" spans="1:3" s="67" customFormat="1" ht="17.25" customHeight="1" x14ac:dyDescent="0.2">
      <c r="A83" s="72"/>
      <c r="B83" s="72"/>
      <c r="C83" s="72"/>
    </row>
    <row r="84" spans="1:3" s="67" customFormat="1" ht="17.25" customHeight="1" x14ac:dyDescent="0.2">
      <c r="A84" s="72"/>
      <c r="B84" s="72"/>
      <c r="C84" s="72"/>
    </row>
    <row r="85" spans="1:3" s="67" customFormat="1" ht="17.25" customHeight="1" x14ac:dyDescent="0.2">
      <c r="A85" s="72"/>
      <c r="B85" s="72"/>
      <c r="C85" s="72"/>
    </row>
    <row r="86" spans="1:3" s="67" customFormat="1" ht="17.25" customHeight="1" x14ac:dyDescent="0.2">
      <c r="A86" s="72"/>
      <c r="B86" s="72"/>
      <c r="C86" s="72"/>
    </row>
    <row r="87" spans="1:3" s="67" customFormat="1" ht="17.25" customHeight="1" x14ac:dyDescent="0.2">
      <c r="A87" s="72"/>
      <c r="B87" s="72"/>
      <c r="C87" s="72"/>
    </row>
    <row r="88" spans="1:3" s="67" customFormat="1" ht="17.25" customHeight="1" x14ac:dyDescent="0.2">
      <c r="A88" s="72"/>
      <c r="B88" s="72"/>
      <c r="C88" s="72"/>
    </row>
    <row r="89" spans="1:3" s="67" customFormat="1" ht="14.25" x14ac:dyDescent="0.2">
      <c r="A89" s="72"/>
      <c r="B89" s="72"/>
      <c r="C89" s="72"/>
    </row>
    <row r="90" spans="1:3" s="67" customFormat="1" ht="14.25" x14ac:dyDescent="0.2">
      <c r="A90" s="72"/>
      <c r="B90" s="72"/>
      <c r="C90" s="72"/>
    </row>
    <row r="91" spans="1:3" s="67" customFormat="1" ht="14.25" x14ac:dyDescent="0.2">
      <c r="A91" s="72"/>
      <c r="B91" s="72"/>
      <c r="C91" s="72"/>
    </row>
    <row r="92" spans="1:3" s="67" customFormat="1" ht="14.25" x14ac:dyDescent="0.2">
      <c r="A92" s="72"/>
      <c r="B92" s="72"/>
      <c r="C92" s="72"/>
    </row>
    <row r="93" spans="1:3" s="67" customFormat="1" ht="14.25" x14ac:dyDescent="0.2">
      <c r="A93" s="72"/>
      <c r="B93" s="72"/>
      <c r="C93" s="72"/>
    </row>
    <row r="94" spans="1:3" s="67" customFormat="1" ht="14.25" x14ac:dyDescent="0.2">
      <c r="A94" s="72"/>
      <c r="B94" s="72"/>
      <c r="C94" s="72"/>
    </row>
    <row r="95" spans="1:3" s="67" customFormat="1" ht="14.25" x14ac:dyDescent="0.2">
      <c r="A95" s="72"/>
      <c r="B95" s="72"/>
      <c r="C95" s="72"/>
    </row>
    <row r="96" spans="1:3" s="67" customFormat="1" ht="14.25" x14ac:dyDescent="0.2">
      <c r="A96" s="72"/>
      <c r="B96" s="72"/>
      <c r="C96" s="72"/>
    </row>
    <row r="97" spans="1:3" s="67" customFormat="1" ht="14.25" x14ac:dyDescent="0.2">
      <c r="A97" s="72"/>
      <c r="B97" s="72"/>
      <c r="C97" s="72"/>
    </row>
    <row r="98" spans="1:3" s="67" customFormat="1" ht="14.25" x14ac:dyDescent="0.2">
      <c r="A98" s="72"/>
      <c r="B98" s="72"/>
      <c r="C98" s="72"/>
    </row>
    <row r="99" spans="1:3" s="67" customFormat="1" ht="14.25" x14ac:dyDescent="0.2">
      <c r="A99" s="72"/>
      <c r="B99" s="72"/>
      <c r="C99" s="72"/>
    </row>
    <row r="100" spans="1:3" s="67" customFormat="1" ht="14.25" x14ac:dyDescent="0.2">
      <c r="A100" s="72"/>
      <c r="B100" s="72"/>
      <c r="C100" s="72"/>
    </row>
    <row r="101" spans="1:3" s="67" customFormat="1" ht="14.25" x14ac:dyDescent="0.2">
      <c r="A101" s="72"/>
      <c r="B101" s="72"/>
      <c r="C101" s="72"/>
    </row>
    <row r="102" spans="1:3" s="67" customFormat="1" ht="14.25" x14ac:dyDescent="0.2">
      <c r="A102" s="72"/>
      <c r="B102" s="72"/>
      <c r="C102" s="72"/>
    </row>
    <row r="103" spans="1:3" s="67" customFormat="1" ht="14.25" x14ac:dyDescent="0.2">
      <c r="A103" s="72"/>
      <c r="B103" s="72"/>
      <c r="C103" s="72"/>
    </row>
    <row r="104" spans="1:3" s="67" customFormat="1" ht="14.25" x14ac:dyDescent="0.2">
      <c r="A104" s="72"/>
      <c r="B104" s="72"/>
      <c r="C104" s="72"/>
    </row>
    <row r="105" spans="1:3" s="67" customFormat="1" ht="14.25" x14ac:dyDescent="0.2">
      <c r="A105" s="72"/>
      <c r="B105" s="72"/>
      <c r="C105" s="72"/>
    </row>
    <row r="106" spans="1:3" s="67" customFormat="1" ht="14.25" x14ac:dyDescent="0.2">
      <c r="A106" s="72"/>
      <c r="B106" s="72"/>
      <c r="C106" s="72"/>
    </row>
    <row r="107" spans="1:3" s="67" customFormat="1" ht="14.25" x14ac:dyDescent="0.2">
      <c r="A107" s="72"/>
      <c r="B107" s="72"/>
      <c r="C107" s="72"/>
    </row>
    <row r="108" spans="1:3" s="67" customFormat="1" ht="14.25" x14ac:dyDescent="0.2">
      <c r="A108" s="72"/>
      <c r="B108" s="72"/>
      <c r="C108" s="72"/>
    </row>
    <row r="109" spans="1:3" s="67" customFormat="1" ht="14.25" x14ac:dyDescent="0.2">
      <c r="A109" s="72"/>
      <c r="B109" s="72"/>
      <c r="C109" s="72"/>
    </row>
    <row r="110" spans="1:3" s="67" customFormat="1" ht="14.25" x14ac:dyDescent="0.2">
      <c r="A110" s="72"/>
      <c r="B110" s="72"/>
      <c r="C110" s="72"/>
    </row>
    <row r="111" spans="1:3" s="67" customFormat="1" ht="14.25" x14ac:dyDescent="0.2">
      <c r="A111" s="72"/>
      <c r="B111" s="72"/>
      <c r="C111" s="72"/>
    </row>
    <row r="112" spans="1:3" s="67" customFormat="1" ht="14.25" x14ac:dyDescent="0.2">
      <c r="A112" s="72"/>
      <c r="B112" s="72"/>
      <c r="C112" s="72"/>
    </row>
    <row r="113" spans="1:3" s="67" customFormat="1" ht="14.25" x14ac:dyDescent="0.2">
      <c r="A113" s="72"/>
      <c r="B113" s="72"/>
      <c r="C113" s="72"/>
    </row>
    <row r="114" spans="1:3" s="67" customFormat="1" ht="14.25" x14ac:dyDescent="0.2">
      <c r="A114" s="72"/>
      <c r="B114" s="72"/>
      <c r="C114" s="72"/>
    </row>
    <row r="115" spans="1:3" s="67" customFormat="1" ht="14.25" x14ac:dyDescent="0.2">
      <c r="A115" s="72"/>
      <c r="B115" s="72"/>
      <c r="C115" s="72"/>
    </row>
    <row r="116" spans="1:3" s="67" customFormat="1" ht="14.25" x14ac:dyDescent="0.2">
      <c r="A116" s="72"/>
      <c r="B116" s="72"/>
      <c r="C116" s="72"/>
    </row>
    <row r="117" spans="1:3" s="67" customFormat="1" ht="14.25" x14ac:dyDescent="0.2">
      <c r="A117" s="72"/>
      <c r="B117" s="72"/>
      <c r="C117" s="72"/>
    </row>
    <row r="118" spans="1:3" s="67" customFormat="1" ht="14.25" x14ac:dyDescent="0.2">
      <c r="A118" s="72"/>
      <c r="B118" s="72"/>
      <c r="C118" s="72"/>
    </row>
    <row r="119" spans="1:3" s="67" customFormat="1" ht="14.25" x14ac:dyDescent="0.2">
      <c r="A119" s="72"/>
      <c r="B119" s="72"/>
      <c r="C119" s="72"/>
    </row>
    <row r="120" spans="1:3" s="67" customFormat="1" ht="14.25" x14ac:dyDescent="0.2">
      <c r="A120" s="72"/>
      <c r="B120" s="72"/>
      <c r="C120" s="72"/>
    </row>
    <row r="121" spans="1:3" s="67" customFormat="1" ht="14.25" x14ac:dyDescent="0.2">
      <c r="A121" s="72"/>
      <c r="B121" s="72"/>
      <c r="C121" s="72"/>
    </row>
    <row r="122" spans="1:3" s="67" customFormat="1" ht="14.25" x14ac:dyDescent="0.2">
      <c r="A122" s="72"/>
      <c r="B122" s="72"/>
      <c r="C122" s="72"/>
    </row>
    <row r="123" spans="1:3" s="67" customFormat="1" ht="14.25" x14ac:dyDescent="0.2">
      <c r="A123" s="72"/>
      <c r="B123" s="72"/>
      <c r="C123" s="72"/>
    </row>
    <row r="124" spans="1:3" s="67" customFormat="1" ht="14.25" x14ac:dyDescent="0.2">
      <c r="A124" s="72"/>
      <c r="B124" s="72"/>
      <c r="C124" s="72"/>
    </row>
    <row r="125" spans="1:3" s="67" customFormat="1" ht="14.25" x14ac:dyDescent="0.2">
      <c r="A125" s="72"/>
      <c r="B125" s="72"/>
      <c r="C125" s="72"/>
    </row>
    <row r="126" spans="1:3" s="67" customFormat="1" ht="14.25" x14ac:dyDescent="0.2">
      <c r="A126" s="72"/>
      <c r="B126" s="72"/>
      <c r="C126" s="72"/>
    </row>
    <row r="127" spans="1:3" s="67" customFormat="1" ht="14.25" x14ac:dyDescent="0.2">
      <c r="A127" s="72"/>
      <c r="B127" s="72"/>
      <c r="C127" s="72"/>
    </row>
    <row r="128" spans="1:3" s="67" customFormat="1" ht="14.25" x14ac:dyDescent="0.2">
      <c r="A128" s="72"/>
      <c r="B128" s="72"/>
      <c r="C128" s="72"/>
    </row>
    <row r="129" spans="1:3" s="67" customFormat="1" ht="14.25" x14ac:dyDescent="0.2">
      <c r="A129" s="72"/>
      <c r="B129" s="72"/>
      <c r="C129" s="72"/>
    </row>
    <row r="130" spans="1:3" s="67" customFormat="1" ht="14.25" x14ac:dyDescent="0.2">
      <c r="A130" s="72"/>
      <c r="B130" s="72"/>
      <c r="C130" s="72"/>
    </row>
    <row r="131" spans="1:3" s="67" customFormat="1" ht="14.25" x14ac:dyDescent="0.2">
      <c r="A131" s="72"/>
      <c r="B131" s="72"/>
      <c r="C131" s="72"/>
    </row>
    <row r="132" spans="1:3" s="67" customFormat="1" ht="14.25" x14ac:dyDescent="0.2">
      <c r="A132" s="72"/>
      <c r="B132" s="72"/>
      <c r="C132" s="72"/>
    </row>
    <row r="133" spans="1:3" s="67" customFormat="1" ht="14.25" x14ac:dyDescent="0.2">
      <c r="A133" s="72"/>
      <c r="B133" s="72"/>
      <c r="C133" s="72"/>
    </row>
    <row r="134" spans="1:3" s="67" customFormat="1" ht="14.25" x14ac:dyDescent="0.2">
      <c r="A134" s="72"/>
      <c r="B134" s="72"/>
      <c r="C134" s="72"/>
    </row>
    <row r="135" spans="1:3" s="67" customFormat="1" ht="14.25" x14ac:dyDescent="0.2">
      <c r="A135" s="72"/>
      <c r="B135" s="72"/>
      <c r="C135" s="72"/>
    </row>
    <row r="136" spans="1:3" s="67" customFormat="1" ht="14.25" x14ac:dyDescent="0.2">
      <c r="A136" s="72"/>
      <c r="B136" s="72"/>
      <c r="C136" s="72"/>
    </row>
    <row r="137" spans="1:3" s="67" customFormat="1" ht="14.25" x14ac:dyDescent="0.2">
      <c r="A137" s="72"/>
      <c r="B137" s="72"/>
      <c r="C137" s="72"/>
    </row>
    <row r="138" spans="1:3" s="67" customFormat="1" ht="14.25" x14ac:dyDescent="0.2">
      <c r="A138" s="72"/>
      <c r="B138" s="72"/>
      <c r="C138" s="72"/>
    </row>
    <row r="139" spans="1:3" s="67" customFormat="1" ht="14.25" x14ac:dyDescent="0.2">
      <c r="A139" s="72"/>
      <c r="B139" s="72"/>
      <c r="C139" s="72"/>
    </row>
    <row r="140" spans="1:3" s="67" customFormat="1" ht="14.25" x14ac:dyDescent="0.2">
      <c r="A140" s="72"/>
      <c r="B140" s="72"/>
      <c r="C140" s="72"/>
    </row>
    <row r="141" spans="1:3" s="67" customFormat="1" ht="14.25" x14ac:dyDescent="0.2">
      <c r="A141" s="72"/>
      <c r="B141" s="72"/>
      <c r="C141" s="72"/>
    </row>
    <row r="142" spans="1:3" s="67" customFormat="1" ht="14.25" x14ac:dyDescent="0.2">
      <c r="A142" s="72"/>
      <c r="B142" s="72"/>
      <c r="C142" s="72"/>
    </row>
    <row r="143" spans="1:3" s="67" customFormat="1" ht="14.25" x14ac:dyDescent="0.2">
      <c r="A143" s="72"/>
      <c r="B143" s="72"/>
      <c r="C143" s="72"/>
    </row>
    <row r="144" spans="1:3" s="67" customFormat="1" ht="14.25" x14ac:dyDescent="0.2">
      <c r="A144" s="72"/>
      <c r="B144" s="72"/>
      <c r="C144" s="72"/>
    </row>
    <row r="145" spans="1:3" s="67" customFormat="1" ht="14.25" x14ac:dyDescent="0.2">
      <c r="A145" s="72"/>
      <c r="B145" s="72"/>
      <c r="C145" s="72"/>
    </row>
    <row r="146" spans="1:3" s="67" customFormat="1" ht="14.25" x14ac:dyDescent="0.2">
      <c r="A146" s="72"/>
      <c r="B146" s="72"/>
      <c r="C146" s="72"/>
    </row>
    <row r="147" spans="1:3" s="67" customFormat="1" ht="14.25" x14ac:dyDescent="0.2">
      <c r="A147" s="72"/>
      <c r="B147" s="72"/>
      <c r="C147" s="72"/>
    </row>
    <row r="148" spans="1:3" s="67" customFormat="1" ht="14.25" x14ac:dyDescent="0.2">
      <c r="A148" s="72"/>
      <c r="B148" s="72"/>
      <c r="C148" s="72"/>
    </row>
    <row r="149" spans="1:3" s="67" customFormat="1" ht="14.25" x14ac:dyDescent="0.2">
      <c r="A149" s="72"/>
      <c r="B149" s="72"/>
      <c r="C149" s="72"/>
    </row>
    <row r="150" spans="1:3" s="67" customFormat="1" ht="14.25" x14ac:dyDescent="0.2">
      <c r="A150" s="72"/>
      <c r="B150" s="72"/>
      <c r="C150" s="72"/>
    </row>
    <row r="151" spans="1:3" s="67" customFormat="1" ht="14.25" x14ac:dyDescent="0.2">
      <c r="A151" s="72"/>
      <c r="B151" s="72"/>
      <c r="C151" s="72"/>
    </row>
    <row r="152" spans="1:3" s="67" customFormat="1" ht="14.25" x14ac:dyDescent="0.2">
      <c r="A152" s="72"/>
      <c r="B152" s="72"/>
      <c r="C152" s="72"/>
    </row>
    <row r="153" spans="1:3" s="67" customFormat="1" ht="14.25" x14ac:dyDescent="0.2">
      <c r="A153" s="72"/>
      <c r="B153" s="72"/>
      <c r="C153" s="72"/>
    </row>
    <row r="154" spans="1:3" s="67" customFormat="1" ht="14.25" x14ac:dyDescent="0.2">
      <c r="A154" s="72"/>
      <c r="B154" s="72"/>
      <c r="C154" s="72"/>
    </row>
    <row r="155" spans="1:3" s="67" customFormat="1" ht="14.25" x14ac:dyDescent="0.2">
      <c r="A155" s="72"/>
      <c r="B155" s="72"/>
      <c r="C155" s="72"/>
    </row>
    <row r="156" spans="1:3" s="67" customFormat="1" ht="14.25" x14ac:dyDescent="0.2">
      <c r="A156" s="72"/>
      <c r="B156" s="72"/>
      <c r="C156" s="72"/>
    </row>
    <row r="157" spans="1:3" s="67" customFormat="1" ht="14.25" x14ac:dyDescent="0.2">
      <c r="A157" s="72"/>
      <c r="B157" s="72"/>
      <c r="C157" s="72"/>
    </row>
    <row r="158" spans="1:3" s="67" customFormat="1" ht="14.25" x14ac:dyDescent="0.2">
      <c r="A158" s="72"/>
      <c r="B158" s="72"/>
      <c r="C158" s="72"/>
    </row>
    <row r="159" spans="1:3" s="67" customFormat="1" ht="14.25" x14ac:dyDescent="0.2">
      <c r="A159" s="72"/>
      <c r="B159" s="72"/>
      <c r="C159" s="72"/>
    </row>
    <row r="160" spans="1:3" s="67" customFormat="1" ht="14.25" x14ac:dyDescent="0.2">
      <c r="A160" s="72"/>
      <c r="B160" s="72"/>
      <c r="C160" s="72"/>
    </row>
    <row r="161" spans="1:3" s="67" customFormat="1" ht="14.25" x14ac:dyDescent="0.2">
      <c r="A161" s="72"/>
      <c r="B161" s="72"/>
      <c r="C161" s="72"/>
    </row>
    <row r="162" spans="1:3" s="67" customFormat="1" ht="14.25" x14ac:dyDescent="0.2">
      <c r="A162" s="72"/>
      <c r="B162" s="72"/>
      <c r="C162" s="72"/>
    </row>
    <row r="163" spans="1:3" s="67" customFormat="1" ht="14.25" x14ac:dyDescent="0.2">
      <c r="A163" s="72"/>
      <c r="B163" s="72"/>
      <c r="C163" s="72"/>
    </row>
    <row r="164" spans="1:3" x14ac:dyDescent="0.2">
      <c r="A164" s="70"/>
      <c r="B164" s="70"/>
      <c r="C164" s="70"/>
    </row>
    <row r="165" spans="1:3" x14ac:dyDescent="0.2">
      <c r="A165" s="70"/>
      <c r="B165" s="70"/>
      <c r="C165" s="70"/>
    </row>
    <row r="166" spans="1:3" x14ac:dyDescent="0.2">
      <c r="A166" s="70"/>
      <c r="B166" s="70"/>
      <c r="C166" s="70"/>
    </row>
    <row r="167" spans="1:3" x14ac:dyDescent="0.2">
      <c r="A167" s="70"/>
      <c r="B167" s="70"/>
      <c r="C167" s="70"/>
    </row>
    <row r="168" spans="1:3" x14ac:dyDescent="0.2">
      <c r="A168" s="70"/>
      <c r="B168" s="70"/>
      <c r="C168" s="70"/>
    </row>
    <row r="169" spans="1:3" x14ac:dyDescent="0.2">
      <c r="A169" s="70"/>
      <c r="B169" s="70"/>
      <c r="C169" s="70"/>
    </row>
    <row r="170" spans="1:3" x14ac:dyDescent="0.2">
      <c r="A170" s="70"/>
      <c r="B170" s="70"/>
      <c r="C170" s="70"/>
    </row>
    <row r="171" spans="1:3" x14ac:dyDescent="0.2">
      <c r="A171" s="70"/>
      <c r="B171" s="70"/>
      <c r="C171" s="70"/>
    </row>
    <row r="172" spans="1:3" x14ac:dyDescent="0.2">
      <c r="A172" s="70"/>
      <c r="B172" s="70"/>
      <c r="C172" s="70"/>
    </row>
    <row r="173" spans="1:3" x14ac:dyDescent="0.2">
      <c r="A173" s="70"/>
      <c r="B173" s="70"/>
      <c r="C173" s="70"/>
    </row>
    <row r="174" spans="1:3" x14ac:dyDescent="0.2">
      <c r="A174" s="70"/>
      <c r="B174" s="70"/>
      <c r="C174" s="70"/>
    </row>
    <row r="175" spans="1:3" x14ac:dyDescent="0.2">
      <c r="A175" s="70"/>
      <c r="B175" s="70"/>
      <c r="C175" s="70"/>
    </row>
    <row r="176" spans="1:3" x14ac:dyDescent="0.2">
      <c r="A176" s="70"/>
      <c r="B176" s="70"/>
      <c r="C176" s="70"/>
    </row>
    <row r="177" spans="1:3" x14ac:dyDescent="0.2">
      <c r="A177" s="70"/>
      <c r="B177" s="70"/>
      <c r="C177" s="70"/>
    </row>
    <row r="178" spans="1:3" x14ac:dyDescent="0.2">
      <c r="A178" s="70"/>
      <c r="B178" s="70"/>
      <c r="C178" s="70"/>
    </row>
    <row r="179" spans="1:3" x14ac:dyDescent="0.2">
      <c r="A179" s="70"/>
      <c r="B179" s="70"/>
      <c r="C179" s="70"/>
    </row>
    <row r="180" spans="1:3" x14ac:dyDescent="0.2">
      <c r="A180" s="70"/>
      <c r="B180" s="70"/>
      <c r="C180" s="70"/>
    </row>
    <row r="181" spans="1:3" x14ac:dyDescent="0.2">
      <c r="A181" s="70"/>
      <c r="B181" s="70"/>
      <c r="C181" s="70"/>
    </row>
    <row r="182" spans="1:3" x14ac:dyDescent="0.2">
      <c r="A182" s="70"/>
      <c r="B182" s="70"/>
      <c r="C182" s="70"/>
    </row>
    <row r="183" spans="1:3" x14ac:dyDescent="0.2">
      <c r="A183" s="70"/>
      <c r="B183" s="70"/>
      <c r="C183" s="70"/>
    </row>
    <row r="184" spans="1:3" x14ac:dyDescent="0.2">
      <c r="A184" s="70"/>
      <c r="B184" s="70"/>
      <c r="C184" s="70"/>
    </row>
    <row r="185" spans="1:3" x14ac:dyDescent="0.2">
      <c r="A185" s="70"/>
      <c r="B185" s="70"/>
      <c r="C185" s="70"/>
    </row>
    <row r="186" spans="1:3" x14ac:dyDescent="0.2">
      <c r="A186" s="70"/>
      <c r="B186" s="70"/>
      <c r="C186" s="70"/>
    </row>
    <row r="187" spans="1:3" x14ac:dyDescent="0.2">
      <c r="A187" s="70"/>
      <c r="B187" s="70"/>
      <c r="C187" s="70"/>
    </row>
    <row r="188" spans="1:3" x14ac:dyDescent="0.2">
      <c r="A188" s="70"/>
      <c r="B188" s="70"/>
      <c r="C188" s="70"/>
    </row>
    <row r="189" spans="1:3" x14ac:dyDescent="0.2">
      <c r="A189" s="70"/>
      <c r="B189" s="70"/>
      <c r="C189" s="70"/>
    </row>
    <row r="190" spans="1:3" x14ac:dyDescent="0.2">
      <c r="A190" s="70"/>
      <c r="B190" s="70"/>
      <c r="C190" s="70"/>
    </row>
    <row r="191" spans="1:3" x14ac:dyDescent="0.2">
      <c r="A191" s="70"/>
      <c r="B191" s="70"/>
      <c r="C191" s="70"/>
    </row>
    <row r="192" spans="1:3" x14ac:dyDescent="0.2">
      <c r="A192" s="70"/>
      <c r="B192" s="70"/>
      <c r="C192" s="70"/>
    </row>
    <row r="193" spans="1:3" x14ac:dyDescent="0.2">
      <c r="A193" s="70"/>
      <c r="B193" s="70"/>
      <c r="C193" s="70"/>
    </row>
    <row r="194" spans="1:3" x14ac:dyDescent="0.2">
      <c r="A194" s="70"/>
      <c r="B194" s="70"/>
      <c r="C194" s="70"/>
    </row>
    <row r="195" spans="1:3" x14ac:dyDescent="0.2">
      <c r="A195" s="70"/>
      <c r="B195" s="70"/>
      <c r="C195" s="70"/>
    </row>
    <row r="196" spans="1:3" x14ac:dyDescent="0.2">
      <c r="A196" s="70"/>
      <c r="B196" s="70"/>
      <c r="C196" s="70"/>
    </row>
    <row r="197" spans="1:3" x14ac:dyDescent="0.2">
      <c r="A197" s="70"/>
      <c r="B197" s="70"/>
      <c r="C197" s="70"/>
    </row>
    <row r="198" spans="1:3" x14ac:dyDescent="0.2">
      <c r="A198" s="70"/>
      <c r="B198" s="70"/>
      <c r="C198" s="70"/>
    </row>
    <row r="199" spans="1:3" x14ac:dyDescent="0.2">
      <c r="A199" s="70"/>
      <c r="B199" s="70"/>
      <c r="C199" s="70"/>
    </row>
    <row r="200" spans="1:3" x14ac:dyDescent="0.2">
      <c r="A200" s="70"/>
      <c r="B200" s="70"/>
      <c r="C200" s="70"/>
    </row>
    <row r="201" spans="1:3" x14ac:dyDescent="0.2">
      <c r="A201" s="70"/>
      <c r="B201" s="70"/>
      <c r="C201" s="70"/>
    </row>
    <row r="202" spans="1:3" x14ac:dyDescent="0.2">
      <c r="A202" s="70"/>
      <c r="B202" s="70"/>
      <c r="C202" s="70"/>
    </row>
    <row r="203" spans="1:3" x14ac:dyDescent="0.2">
      <c r="A203" s="70"/>
      <c r="B203" s="70"/>
      <c r="C203" s="70"/>
    </row>
    <row r="204" spans="1:3" x14ac:dyDescent="0.2">
      <c r="A204" s="70"/>
      <c r="B204" s="70"/>
      <c r="C204" s="70"/>
    </row>
    <row r="205" spans="1:3" x14ac:dyDescent="0.2">
      <c r="A205" s="70"/>
      <c r="B205" s="70"/>
      <c r="C205" s="70"/>
    </row>
    <row r="206" spans="1:3" x14ac:dyDescent="0.2">
      <c r="A206" s="70"/>
      <c r="B206" s="70"/>
      <c r="C206" s="70"/>
    </row>
    <row r="207" spans="1:3" x14ac:dyDescent="0.2">
      <c r="A207" s="70"/>
      <c r="B207" s="70"/>
      <c r="C207" s="70"/>
    </row>
    <row r="208" spans="1:3" x14ac:dyDescent="0.2">
      <c r="A208" s="70"/>
      <c r="B208" s="70"/>
      <c r="C208" s="70"/>
    </row>
    <row r="209" spans="1:3" x14ac:dyDescent="0.2">
      <c r="A209" s="70"/>
      <c r="B209" s="70"/>
      <c r="C209" s="70"/>
    </row>
    <row r="210" spans="1:3" x14ac:dyDescent="0.2">
      <c r="A210" s="70"/>
      <c r="B210" s="70"/>
      <c r="C210" s="70"/>
    </row>
    <row r="211" spans="1:3" x14ac:dyDescent="0.2">
      <c r="A211" s="70"/>
      <c r="B211" s="70"/>
      <c r="C211" s="70"/>
    </row>
    <row r="212" spans="1:3" x14ac:dyDescent="0.2">
      <c r="A212" s="70"/>
      <c r="B212" s="70"/>
      <c r="C212" s="70"/>
    </row>
    <row r="213" spans="1:3" x14ac:dyDescent="0.2">
      <c r="A213" s="70"/>
      <c r="B213" s="70"/>
      <c r="C213" s="70"/>
    </row>
    <row r="214" spans="1:3" x14ac:dyDescent="0.2">
      <c r="A214" s="70"/>
      <c r="B214" s="70"/>
      <c r="C214" s="70"/>
    </row>
    <row r="215" spans="1:3" x14ac:dyDescent="0.2">
      <c r="A215" s="70"/>
      <c r="B215" s="70"/>
      <c r="C215" s="70"/>
    </row>
    <row r="216" spans="1:3" x14ac:dyDescent="0.2">
      <c r="A216" s="70"/>
      <c r="B216" s="70"/>
      <c r="C216" s="70"/>
    </row>
    <row r="217" spans="1:3" x14ac:dyDescent="0.2">
      <c r="A217" s="70"/>
      <c r="B217" s="70"/>
      <c r="C217" s="70"/>
    </row>
    <row r="218" spans="1:3" x14ac:dyDescent="0.2">
      <c r="A218" s="70"/>
      <c r="B218" s="70"/>
      <c r="C218" s="70"/>
    </row>
    <row r="219" spans="1:3" x14ac:dyDescent="0.2">
      <c r="A219" s="70"/>
      <c r="B219" s="70"/>
      <c r="C219" s="70"/>
    </row>
    <row r="220" spans="1:3" x14ac:dyDescent="0.2">
      <c r="A220" s="70"/>
      <c r="B220" s="70"/>
      <c r="C220" s="70"/>
    </row>
    <row r="221" spans="1:3" x14ac:dyDescent="0.2">
      <c r="A221" s="70"/>
      <c r="B221" s="70"/>
      <c r="C221" s="70"/>
    </row>
    <row r="222" spans="1:3" x14ac:dyDescent="0.2">
      <c r="A222" s="70"/>
      <c r="B222" s="70"/>
      <c r="C222" s="70"/>
    </row>
    <row r="223" spans="1:3" x14ac:dyDescent="0.2">
      <c r="A223" s="70"/>
      <c r="B223" s="70"/>
      <c r="C223" s="70"/>
    </row>
    <row r="224" spans="1:3" x14ac:dyDescent="0.2">
      <c r="A224" s="70"/>
      <c r="B224" s="70"/>
      <c r="C224" s="70"/>
    </row>
    <row r="225" spans="1:3" x14ac:dyDescent="0.2">
      <c r="A225" s="70"/>
      <c r="B225" s="70"/>
      <c r="C225" s="70"/>
    </row>
    <row r="226" spans="1:3" x14ac:dyDescent="0.2">
      <c r="A226" s="70"/>
      <c r="B226" s="70"/>
      <c r="C226" s="70"/>
    </row>
    <row r="227" spans="1:3" x14ac:dyDescent="0.2">
      <c r="A227" s="70"/>
      <c r="B227" s="70"/>
      <c r="C227" s="70"/>
    </row>
    <row r="228" spans="1:3" x14ac:dyDescent="0.2">
      <c r="A228" s="70"/>
      <c r="B228" s="70"/>
      <c r="C228" s="70"/>
    </row>
    <row r="229" spans="1:3" x14ac:dyDescent="0.2">
      <c r="A229" s="70"/>
      <c r="B229" s="70"/>
      <c r="C229" s="70"/>
    </row>
    <row r="230" spans="1:3" x14ac:dyDescent="0.2">
      <c r="A230" s="70"/>
      <c r="B230" s="70"/>
      <c r="C230" s="70"/>
    </row>
    <row r="231" spans="1:3" x14ac:dyDescent="0.2">
      <c r="A231" s="70"/>
      <c r="B231" s="70"/>
      <c r="C231" s="70"/>
    </row>
    <row r="232" spans="1:3" x14ac:dyDescent="0.2">
      <c r="A232" s="70"/>
      <c r="B232" s="70"/>
      <c r="C232" s="70"/>
    </row>
    <row r="233" spans="1:3" x14ac:dyDescent="0.2">
      <c r="A233" s="70"/>
      <c r="B233" s="70"/>
      <c r="C233" s="70"/>
    </row>
    <row r="234" spans="1:3" x14ac:dyDescent="0.2">
      <c r="A234" s="70"/>
      <c r="B234" s="70"/>
      <c r="C234" s="70"/>
    </row>
    <row r="235" spans="1:3" x14ac:dyDescent="0.2">
      <c r="A235" s="70"/>
      <c r="B235" s="70"/>
      <c r="C235" s="70"/>
    </row>
    <row r="236" spans="1:3" x14ac:dyDescent="0.2">
      <c r="A236" s="70"/>
      <c r="B236" s="70"/>
      <c r="C236" s="70"/>
    </row>
    <row r="237" spans="1:3" x14ac:dyDescent="0.2">
      <c r="A237" s="70"/>
      <c r="B237" s="70"/>
      <c r="C237" s="70"/>
    </row>
    <row r="238" spans="1:3" x14ac:dyDescent="0.2">
      <c r="A238" s="70"/>
      <c r="B238" s="70"/>
      <c r="C238" s="70"/>
    </row>
    <row r="239" spans="1:3" x14ac:dyDescent="0.2">
      <c r="A239" s="70"/>
      <c r="B239" s="70"/>
      <c r="C239" s="70"/>
    </row>
    <row r="240" spans="1:3" x14ac:dyDescent="0.2">
      <c r="A240" s="70"/>
      <c r="B240" s="70"/>
      <c r="C240" s="70"/>
    </row>
    <row r="241" spans="1:3" x14ac:dyDescent="0.2">
      <c r="A241" s="70"/>
      <c r="B241" s="70"/>
      <c r="C241" s="70"/>
    </row>
    <row r="242" spans="1:3" x14ac:dyDescent="0.2">
      <c r="A242" s="70"/>
      <c r="B242" s="70"/>
      <c r="C242" s="70"/>
    </row>
    <row r="243" spans="1:3" x14ac:dyDescent="0.2">
      <c r="A243" s="70"/>
      <c r="B243" s="70"/>
      <c r="C243" s="70"/>
    </row>
    <row r="244" spans="1:3" x14ac:dyDescent="0.2">
      <c r="A244" s="70"/>
      <c r="B244" s="70"/>
      <c r="C244" s="70"/>
    </row>
    <row r="245" spans="1:3" x14ac:dyDescent="0.2">
      <c r="A245" s="70"/>
      <c r="B245" s="70"/>
      <c r="C245" s="70"/>
    </row>
    <row r="246" spans="1:3" x14ac:dyDescent="0.2">
      <c r="A246" s="70"/>
      <c r="B246" s="70"/>
      <c r="C246" s="70"/>
    </row>
    <row r="247" spans="1:3" x14ac:dyDescent="0.2">
      <c r="A247" s="70"/>
      <c r="B247" s="70"/>
      <c r="C247" s="70"/>
    </row>
    <row r="248" spans="1:3" x14ac:dyDescent="0.2">
      <c r="A248" s="70"/>
      <c r="B248" s="70"/>
      <c r="C248" s="70"/>
    </row>
    <row r="249" spans="1:3" x14ac:dyDescent="0.2">
      <c r="A249" s="70"/>
      <c r="B249" s="70"/>
      <c r="C249" s="70"/>
    </row>
    <row r="250" spans="1:3" x14ac:dyDescent="0.2">
      <c r="A250" s="70"/>
      <c r="B250" s="70"/>
      <c r="C250" s="70"/>
    </row>
    <row r="251" spans="1:3" x14ac:dyDescent="0.2">
      <c r="A251" s="70"/>
      <c r="B251" s="70"/>
      <c r="C251" s="70"/>
    </row>
    <row r="252" spans="1:3" x14ac:dyDescent="0.2">
      <c r="A252" s="70"/>
      <c r="B252" s="70"/>
      <c r="C252" s="70"/>
    </row>
    <row r="253" spans="1:3" x14ac:dyDescent="0.2">
      <c r="A253" s="70"/>
      <c r="B253" s="70"/>
      <c r="C253" s="70"/>
    </row>
    <row r="254" spans="1:3" x14ac:dyDescent="0.2">
      <c r="A254" s="70"/>
      <c r="B254" s="70"/>
      <c r="C254" s="70"/>
    </row>
    <row r="255" spans="1:3" x14ac:dyDescent="0.2">
      <c r="A255" s="70"/>
      <c r="B255" s="70"/>
      <c r="C255" s="70"/>
    </row>
    <row r="256" spans="1:3" x14ac:dyDescent="0.2">
      <c r="A256" s="70"/>
      <c r="B256" s="70"/>
      <c r="C256" s="70"/>
    </row>
    <row r="257" spans="1:3" x14ac:dyDescent="0.2">
      <c r="A257" s="70"/>
      <c r="B257" s="70"/>
      <c r="C257" s="70"/>
    </row>
    <row r="258" spans="1:3" x14ac:dyDescent="0.2">
      <c r="A258" s="70"/>
      <c r="B258" s="70"/>
      <c r="C258" s="70"/>
    </row>
    <row r="259" spans="1:3" x14ac:dyDescent="0.2">
      <c r="A259" s="70"/>
      <c r="B259" s="70"/>
      <c r="C259" s="70"/>
    </row>
    <row r="260" spans="1:3" x14ac:dyDescent="0.2">
      <c r="A260" s="70"/>
      <c r="B260" s="70"/>
      <c r="C260" s="70"/>
    </row>
    <row r="261" spans="1:3" x14ac:dyDescent="0.2">
      <c r="A261" s="70"/>
      <c r="B261" s="70"/>
      <c r="C261" s="70"/>
    </row>
    <row r="262" spans="1:3" x14ac:dyDescent="0.2">
      <c r="A262" s="70"/>
      <c r="B262" s="70"/>
      <c r="C262" s="70"/>
    </row>
    <row r="263" spans="1:3" x14ac:dyDescent="0.2">
      <c r="A263" s="70"/>
      <c r="B263" s="70"/>
      <c r="C263" s="70"/>
    </row>
  </sheetData>
  <mergeCells count="6">
    <mergeCell ref="A3:P3"/>
    <mergeCell ref="A41:C41"/>
    <mergeCell ref="A42:C42"/>
    <mergeCell ref="A40:C40"/>
    <mergeCell ref="D5:P5"/>
    <mergeCell ref="A5:C6"/>
  </mergeCells>
  <phoneticPr fontId="0" type="noConversion"/>
  <printOptions horizontalCentered="1"/>
  <pageMargins left="0.23622047244094491" right="0.23622047244094491" top="0.52" bottom="0.99" header="0.53" footer="0.15748031496062992"/>
  <pageSetup paperSize="9" scale="63" orientation="landscape" r:id="rId1"/>
  <headerFooter alignWithMargins="0">
    <oddHeader>&amp;L&amp;"Verdana,Negrito"&amp;8SECRETARIA DE ORÇAMENTO FEDERAL - SOF
SECRETARIA-ADJUNTA PARA ASSUNTOS FISCAIS - SEAFI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3"/>
  <sheetViews>
    <sheetView showGridLines="0" showZeros="0" zoomScale="75" zoomScaleNormal="75" workbookViewId="0">
      <selection activeCell="A3" sqref="A3:P3"/>
    </sheetView>
  </sheetViews>
  <sheetFormatPr defaultColWidth="6.7109375" defaultRowHeight="12.75" x14ac:dyDescent="0.2"/>
  <cols>
    <col min="1" max="1" width="4" style="64" customWidth="1"/>
    <col min="2" max="2" width="6.42578125" style="64" customWidth="1"/>
    <col min="3" max="3" width="40.28515625" style="64" customWidth="1"/>
    <col min="4" max="16" width="13.85546875" style="64" customWidth="1"/>
    <col min="17" max="16384" width="6.7109375" style="64"/>
  </cols>
  <sheetData>
    <row r="1" spans="1:16" ht="21" customHeight="1" x14ac:dyDescent="0.25">
      <c r="A1" s="63"/>
      <c r="B1" s="63"/>
      <c r="C1" s="63"/>
    </row>
    <row r="2" spans="1:16" ht="21" customHeight="1" x14ac:dyDescent="0.25">
      <c r="A2" s="63"/>
      <c r="B2" s="63"/>
      <c r="C2" s="63"/>
    </row>
    <row r="3" spans="1:16" s="65" customFormat="1" ht="66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D4" s="43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3"/>
    </row>
    <row r="5" spans="1:16" s="66" customFormat="1" ht="30.75" customHeight="1" x14ac:dyDescent="0.2">
      <c r="A5" s="92" t="s">
        <v>13</v>
      </c>
      <c r="B5" s="92"/>
      <c r="C5" s="93"/>
      <c r="D5" s="90">
        <v>2014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66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6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s="68" customFormat="1" ht="17.25" customHeight="1" x14ac:dyDescent="0.2">
      <c r="A8" s="10" t="s">
        <v>14</v>
      </c>
      <c r="B8" s="10"/>
      <c r="C8" s="10"/>
      <c r="D8" s="48">
        <v>751.98495492000006</v>
      </c>
      <c r="E8" s="48">
        <v>619.08530410000003</v>
      </c>
      <c r="F8" s="48">
        <v>623.50657796999997</v>
      </c>
      <c r="G8" s="48">
        <v>627.02846753999995</v>
      </c>
      <c r="H8" s="48">
        <v>634.77746542</v>
      </c>
      <c r="I8" s="48">
        <v>766.58903407000003</v>
      </c>
      <c r="J8" s="48">
        <v>621.07361037999999</v>
      </c>
      <c r="K8" s="48">
        <v>621.64723427000001</v>
      </c>
      <c r="L8" s="48">
        <v>621.69363052000006</v>
      </c>
      <c r="M8" s="48">
        <v>616.55314183999997</v>
      </c>
      <c r="N8" s="48">
        <v>694.22773596000002</v>
      </c>
      <c r="O8" s="48">
        <v>1019.8239587300001</v>
      </c>
      <c r="P8" s="48">
        <v>8217.9911157199986</v>
      </c>
    </row>
    <row r="9" spans="1:16" s="69" customFormat="1" ht="17.25" customHeight="1" x14ac:dyDescent="0.2">
      <c r="A9" s="2"/>
      <c r="B9" s="12" t="s">
        <v>15</v>
      </c>
      <c r="C9" s="12"/>
      <c r="D9" s="32">
        <v>436.29526313000002</v>
      </c>
      <c r="E9" s="32">
        <v>326.56393771</v>
      </c>
      <c r="F9" s="32">
        <v>336.85631645999996</v>
      </c>
      <c r="G9" s="32">
        <v>334.30209535</v>
      </c>
      <c r="H9" s="32">
        <v>338.58270508999999</v>
      </c>
      <c r="I9" s="32">
        <v>402.73166470000001</v>
      </c>
      <c r="J9" s="32">
        <v>328.97445856000002</v>
      </c>
      <c r="K9" s="32">
        <v>329.99093678999998</v>
      </c>
      <c r="L9" s="32">
        <v>327.53353131</v>
      </c>
      <c r="M9" s="32">
        <v>322.65125752999995</v>
      </c>
      <c r="N9" s="32">
        <v>364.88649748</v>
      </c>
      <c r="O9" s="41">
        <v>558.50089337999998</v>
      </c>
      <c r="P9" s="32">
        <v>4407.8695574899994</v>
      </c>
    </row>
    <row r="10" spans="1:16" ht="17.25" customHeight="1" x14ac:dyDescent="0.2">
      <c r="A10" s="2"/>
      <c r="B10" s="12" t="s">
        <v>16</v>
      </c>
      <c r="C10" s="12"/>
      <c r="D10" s="41">
        <v>43.221812839999998</v>
      </c>
      <c r="E10" s="41">
        <v>43.01766155</v>
      </c>
      <c r="F10" s="41">
        <v>43.042041670000003</v>
      </c>
      <c r="G10" s="41">
        <v>43.563349270000003</v>
      </c>
      <c r="H10" s="41">
        <v>43.341613180000003</v>
      </c>
      <c r="I10" s="41">
        <v>43.031477090000003</v>
      </c>
      <c r="J10" s="41">
        <v>43.391070290000002</v>
      </c>
      <c r="K10" s="41">
        <v>43.916165540000001</v>
      </c>
      <c r="L10" s="41">
        <v>44.066258570000002</v>
      </c>
      <c r="M10" s="41">
        <v>43.909014120000002</v>
      </c>
      <c r="N10" s="41">
        <v>53.211844759999998</v>
      </c>
      <c r="O10" s="41">
        <v>83.232919710000004</v>
      </c>
      <c r="P10" s="41">
        <v>570.94522859000006</v>
      </c>
    </row>
    <row r="11" spans="1:16" s="69" customFormat="1" ht="17.25" customHeight="1" x14ac:dyDescent="0.2">
      <c r="A11" s="2"/>
      <c r="B11" s="12" t="s">
        <v>17</v>
      </c>
      <c r="C11" s="12"/>
      <c r="D11" s="32">
        <v>272.46787895000006</v>
      </c>
      <c r="E11" s="32">
        <v>249.50370484000001</v>
      </c>
      <c r="F11" s="32">
        <v>243.60821983999998</v>
      </c>
      <c r="G11" s="32">
        <v>249.16302291999997</v>
      </c>
      <c r="H11" s="32">
        <v>252.85314714999998</v>
      </c>
      <c r="I11" s="32">
        <v>320.82589227999995</v>
      </c>
      <c r="J11" s="32">
        <v>248.70808152999996</v>
      </c>
      <c r="K11" s="32">
        <v>247.74013194</v>
      </c>
      <c r="L11" s="32">
        <v>250.09384064000005</v>
      </c>
      <c r="M11" s="32">
        <v>249.99287019000002</v>
      </c>
      <c r="N11" s="32">
        <v>276.12939372000005</v>
      </c>
      <c r="O11" s="32">
        <v>378.09014564000006</v>
      </c>
      <c r="P11" s="32">
        <v>3239.1763296399999</v>
      </c>
    </row>
    <row r="12" spans="1:16" s="69" customFormat="1" ht="7.5" customHeight="1" x14ac:dyDescent="0.2">
      <c r="A12" s="12"/>
      <c r="B12" s="12"/>
      <c r="C12" s="1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68" customFormat="1" ht="17.25" customHeight="1" x14ac:dyDescent="0.2">
      <c r="A13" s="10" t="s">
        <v>18</v>
      </c>
      <c r="B13" s="10"/>
      <c r="C13" s="10"/>
      <c r="D13" s="48">
        <v>2677.4811626300002</v>
      </c>
      <c r="E13" s="48">
        <v>1996.050554089999</v>
      </c>
      <c r="F13" s="48">
        <v>2006.4458832799996</v>
      </c>
      <c r="G13" s="48">
        <v>2002.0017399700002</v>
      </c>
      <c r="H13" s="48">
        <v>2134.4842731600002</v>
      </c>
      <c r="I13" s="48">
        <v>2119.8989373499994</v>
      </c>
      <c r="J13" s="48">
        <v>2000.8793106900002</v>
      </c>
      <c r="K13" s="48">
        <v>2028.7295262200003</v>
      </c>
      <c r="L13" s="48">
        <v>2043.9272650600001</v>
      </c>
      <c r="M13" s="48">
        <v>2072.0362886600005</v>
      </c>
      <c r="N13" s="48">
        <v>3147.8463280799992</v>
      </c>
      <c r="O13" s="48">
        <v>2565.2395504699998</v>
      </c>
      <c r="P13" s="48">
        <v>26795.02081966</v>
      </c>
    </row>
    <row r="14" spans="1:16" ht="17.25" customHeight="1" x14ac:dyDescent="0.2">
      <c r="A14" s="12"/>
      <c r="B14" s="12" t="s">
        <v>21</v>
      </c>
      <c r="C14" s="12"/>
      <c r="D14" s="32">
        <v>1917.9725280100001</v>
      </c>
      <c r="E14" s="32">
        <v>1342.3163799099991</v>
      </c>
      <c r="F14" s="32">
        <v>1346.6077384199996</v>
      </c>
      <c r="G14" s="32">
        <v>1336.9491559900005</v>
      </c>
      <c r="H14" s="32">
        <v>1400.9619155100002</v>
      </c>
      <c r="I14" s="32">
        <v>1396.3042070199995</v>
      </c>
      <c r="J14" s="32">
        <v>1327.2123281500001</v>
      </c>
      <c r="K14" s="32">
        <v>1353.2114860200002</v>
      </c>
      <c r="L14" s="32">
        <v>1368.3116097899999</v>
      </c>
      <c r="M14" s="32">
        <v>1391.9719438200004</v>
      </c>
      <c r="N14" s="32">
        <v>2026.4565962299996</v>
      </c>
      <c r="O14" s="32">
        <v>1691.5643698099996</v>
      </c>
      <c r="P14" s="32">
        <v>17899.84025868</v>
      </c>
    </row>
    <row r="15" spans="1:16" ht="17.25" customHeight="1" x14ac:dyDescent="0.2">
      <c r="A15" s="12"/>
      <c r="B15" s="12" t="s">
        <v>22</v>
      </c>
      <c r="C15" s="12"/>
      <c r="D15" s="32">
        <v>244.27288671999997</v>
      </c>
      <c r="E15" s="32">
        <v>236.08685481000001</v>
      </c>
      <c r="F15" s="32">
        <v>239.32962028000006</v>
      </c>
      <c r="G15" s="32">
        <v>238.94356382000001</v>
      </c>
      <c r="H15" s="32">
        <v>239.70678431000005</v>
      </c>
      <c r="I15" s="32">
        <v>240.60843028999997</v>
      </c>
      <c r="J15" s="32">
        <v>239.67308241999996</v>
      </c>
      <c r="K15" s="32">
        <v>240.04801580000003</v>
      </c>
      <c r="L15" s="32">
        <v>240.40094260000004</v>
      </c>
      <c r="M15" s="32">
        <v>241.30702191000003</v>
      </c>
      <c r="N15" s="32">
        <v>472.93838639999984</v>
      </c>
      <c r="O15" s="32">
        <v>302.23130384999996</v>
      </c>
      <c r="P15" s="32">
        <v>3175.5468932099998</v>
      </c>
    </row>
    <row r="16" spans="1:16" ht="17.25" customHeight="1" x14ac:dyDescent="0.2">
      <c r="A16" s="12"/>
      <c r="B16" s="12" t="s">
        <v>23</v>
      </c>
      <c r="C16" s="12"/>
      <c r="D16" s="32">
        <v>515.23574790000009</v>
      </c>
      <c r="E16" s="32">
        <v>417.64731936999999</v>
      </c>
      <c r="F16" s="32">
        <v>420.50852458000008</v>
      </c>
      <c r="G16" s="32">
        <v>426.10902015999983</v>
      </c>
      <c r="H16" s="32">
        <v>493.81557334000001</v>
      </c>
      <c r="I16" s="32">
        <v>482.98630004000006</v>
      </c>
      <c r="J16" s="32">
        <v>433.99390012000021</v>
      </c>
      <c r="K16" s="32">
        <v>435.4700244</v>
      </c>
      <c r="L16" s="32">
        <v>435.21471267000004</v>
      </c>
      <c r="M16" s="32">
        <v>438.75732293000004</v>
      </c>
      <c r="N16" s="32">
        <v>648.45134544999985</v>
      </c>
      <c r="O16" s="32">
        <v>571.44387681000023</v>
      </c>
      <c r="P16" s="32">
        <v>5719.6336677700001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s="67" customFormat="1" ht="17.25" customHeight="1" x14ac:dyDescent="0.2">
      <c r="A18" s="10" t="s">
        <v>19</v>
      </c>
      <c r="B18" s="10"/>
      <c r="C18" s="10"/>
      <c r="D18" s="48">
        <v>443.33586753999992</v>
      </c>
      <c r="E18" s="48">
        <v>290.14048514999996</v>
      </c>
      <c r="F18" s="48">
        <v>288.76328919000002</v>
      </c>
      <c r="G18" s="48">
        <v>287.38247459000002</v>
      </c>
      <c r="H18" s="48">
        <v>292.57892697000005</v>
      </c>
      <c r="I18" s="48">
        <v>304.89239311000006</v>
      </c>
      <c r="J18" s="48">
        <v>294.47621776</v>
      </c>
      <c r="K18" s="48">
        <v>293.90344900999997</v>
      </c>
      <c r="L18" s="48">
        <v>293.52913439000002</v>
      </c>
      <c r="M18" s="48">
        <v>293.54731373999999</v>
      </c>
      <c r="N18" s="48">
        <v>342.09139254999997</v>
      </c>
      <c r="O18" s="48">
        <v>486.71915980999995</v>
      </c>
      <c r="P18" s="48">
        <v>3911.3601038099996</v>
      </c>
    </row>
    <row r="19" spans="1:16" ht="17.25" customHeight="1" x14ac:dyDescent="0.2">
      <c r="A19" s="12"/>
      <c r="B19" s="12" t="s">
        <v>24</v>
      </c>
      <c r="C19" s="12"/>
      <c r="D19" s="32">
        <v>344.37119721999994</v>
      </c>
      <c r="E19" s="32">
        <v>210.75312985999997</v>
      </c>
      <c r="F19" s="32">
        <v>209.05751627999999</v>
      </c>
      <c r="G19" s="32">
        <v>207.63393306999998</v>
      </c>
      <c r="H19" s="32">
        <v>212.30202802000005</v>
      </c>
      <c r="I19" s="41">
        <v>224.10437502000002</v>
      </c>
      <c r="J19" s="32">
        <v>214.22145745999998</v>
      </c>
      <c r="K19" s="32">
        <v>213.74657791999999</v>
      </c>
      <c r="L19" s="32">
        <v>212.70641968000001</v>
      </c>
      <c r="M19" s="32">
        <v>212.96872266</v>
      </c>
      <c r="N19" s="32">
        <v>243.13082709</v>
      </c>
      <c r="O19" s="32">
        <v>341.90827120999995</v>
      </c>
      <c r="P19" s="41">
        <v>2846.9044554899997</v>
      </c>
    </row>
    <row r="20" spans="1:16" ht="17.25" customHeight="1" x14ac:dyDescent="0.2">
      <c r="A20" s="12"/>
      <c r="B20" s="12" t="s">
        <v>25</v>
      </c>
      <c r="C20" s="12"/>
      <c r="D20" s="32">
        <v>39.156808050000002</v>
      </c>
      <c r="E20" s="32">
        <v>38.911060089999999</v>
      </c>
      <c r="F20" s="32">
        <v>39.089253280000008</v>
      </c>
      <c r="G20" s="32">
        <v>39.09673938000001</v>
      </c>
      <c r="H20" s="32">
        <v>39.442814249999998</v>
      </c>
      <c r="I20" s="41">
        <v>39.68545082</v>
      </c>
      <c r="J20" s="32">
        <v>39.426042279999997</v>
      </c>
      <c r="K20" s="32">
        <v>39.337167990000012</v>
      </c>
      <c r="L20" s="32">
        <v>39.554010159999997</v>
      </c>
      <c r="M20" s="32">
        <v>39.466232099999992</v>
      </c>
      <c r="N20" s="32">
        <v>51.503883050000006</v>
      </c>
      <c r="O20" s="32">
        <v>71.057623969999995</v>
      </c>
      <c r="P20" s="41">
        <v>515.72708542000009</v>
      </c>
    </row>
    <row r="21" spans="1:16" ht="17.25" customHeight="1" x14ac:dyDescent="0.2">
      <c r="A21" s="12"/>
      <c r="B21" s="12" t="s">
        <v>26</v>
      </c>
      <c r="C21" s="12"/>
      <c r="D21" s="32">
        <v>59.807862269999994</v>
      </c>
      <c r="E21" s="32">
        <v>40.476295199999996</v>
      </c>
      <c r="F21" s="32">
        <v>40.616519630000006</v>
      </c>
      <c r="G21" s="32">
        <v>40.651802140000001</v>
      </c>
      <c r="H21" s="32">
        <v>40.834084700000005</v>
      </c>
      <c r="I21" s="41">
        <v>41.102567269999994</v>
      </c>
      <c r="J21" s="32">
        <v>40.828718020000004</v>
      </c>
      <c r="K21" s="32">
        <v>40.819703099999991</v>
      </c>
      <c r="L21" s="32">
        <v>41.268704550000002</v>
      </c>
      <c r="M21" s="32">
        <v>41.112358980000003</v>
      </c>
      <c r="N21" s="32">
        <v>47.456682410000006</v>
      </c>
      <c r="O21" s="32">
        <v>73.753264630000004</v>
      </c>
      <c r="P21" s="41">
        <v>548.72856289999993</v>
      </c>
    </row>
    <row r="22" spans="1:16" s="6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s="68" customFormat="1" ht="17.25" customHeight="1" x14ac:dyDescent="0.2">
      <c r="A23" s="10" t="s">
        <v>20</v>
      </c>
      <c r="B23" s="10"/>
      <c r="C23" s="10"/>
      <c r="D23" s="53">
        <v>13644.390458899998</v>
      </c>
      <c r="E23" s="53">
        <v>13400.606766639998</v>
      </c>
      <c r="F23" s="53">
        <v>13974.435682070005</v>
      </c>
      <c r="G23" s="53">
        <v>13973.69221325</v>
      </c>
      <c r="H23" s="53">
        <v>13981.007875819998</v>
      </c>
      <c r="I23" s="53">
        <v>18680.228756509998</v>
      </c>
      <c r="J23" s="53">
        <v>14029.215949400001</v>
      </c>
      <c r="K23" s="53">
        <v>14068.910829939996</v>
      </c>
      <c r="L23" s="53">
        <v>14304.902908820004</v>
      </c>
      <c r="M23" s="53">
        <v>14144.775051890001</v>
      </c>
      <c r="N23" s="53">
        <v>21650.999133729994</v>
      </c>
      <c r="O23" s="53">
        <v>17426.744635050003</v>
      </c>
      <c r="P23" s="53">
        <v>183279.91026202001</v>
      </c>
    </row>
    <row r="24" spans="1:16" s="69" customFormat="1" ht="17.25" customHeight="1" x14ac:dyDescent="0.2">
      <c r="A24" s="54"/>
      <c r="B24" s="14" t="s">
        <v>27</v>
      </c>
      <c r="C24" s="50"/>
      <c r="D24" s="55">
        <v>6720.5340852499976</v>
      </c>
      <c r="E24" s="55">
        <v>6447.410726979997</v>
      </c>
      <c r="F24" s="55">
        <v>6743.0593011600031</v>
      </c>
      <c r="G24" s="55">
        <v>6732.4191508299982</v>
      </c>
      <c r="H24" s="55">
        <v>6701.8525717599987</v>
      </c>
      <c r="I24" s="55">
        <v>8348.6446235799958</v>
      </c>
      <c r="J24" s="55">
        <v>6722.3254145399997</v>
      </c>
      <c r="K24" s="55">
        <v>6757.073733489995</v>
      </c>
      <c r="L24" s="55">
        <v>6873.3458956600025</v>
      </c>
      <c r="M24" s="55">
        <v>6793.3701310500001</v>
      </c>
      <c r="N24" s="55">
        <v>10364.986541599999</v>
      </c>
      <c r="O24" s="55">
        <v>9466.5994123199998</v>
      </c>
      <c r="P24" s="55">
        <v>88671.62158821999</v>
      </c>
    </row>
    <row r="25" spans="1:16" ht="17.25" customHeight="1" x14ac:dyDescent="0.2">
      <c r="A25" s="1"/>
      <c r="B25" s="12"/>
      <c r="C25" s="12" t="s">
        <v>28</v>
      </c>
      <c r="D25" s="32">
        <v>5404.3608577499972</v>
      </c>
      <c r="E25" s="32">
        <v>5184.6933074199969</v>
      </c>
      <c r="F25" s="32">
        <v>5264.8742957400027</v>
      </c>
      <c r="G25" s="32">
        <v>5252.1618109799983</v>
      </c>
      <c r="H25" s="32">
        <v>5285.0349835899988</v>
      </c>
      <c r="I25" s="32">
        <v>6492.1095989299956</v>
      </c>
      <c r="J25" s="32">
        <v>5309.73434731</v>
      </c>
      <c r="K25" s="32">
        <v>5358.2542111199955</v>
      </c>
      <c r="L25" s="32">
        <v>5411.2258268400028</v>
      </c>
      <c r="M25" s="32">
        <v>5387.16854633</v>
      </c>
      <c r="N25" s="32">
        <v>8170.9374989100006</v>
      </c>
      <c r="O25" s="32">
        <v>7892.0452876699992</v>
      </c>
      <c r="P25" s="32">
        <v>70412.600572589989</v>
      </c>
    </row>
    <row r="26" spans="1:16" ht="17.25" customHeight="1" x14ac:dyDescent="0.2">
      <c r="A26" s="12"/>
      <c r="B26" s="12"/>
      <c r="C26" s="12" t="s">
        <v>29</v>
      </c>
      <c r="D26" s="32">
        <v>1316.1732274999999</v>
      </c>
      <c r="E26" s="32">
        <v>1262.7174195600001</v>
      </c>
      <c r="F26" s="32">
        <v>1478.1850054200002</v>
      </c>
      <c r="G26" s="32">
        <v>1480.2573398500001</v>
      </c>
      <c r="H26" s="32">
        <v>1416.8175881700001</v>
      </c>
      <c r="I26" s="32">
        <v>1856.53502465</v>
      </c>
      <c r="J26" s="32">
        <v>1412.5910672299999</v>
      </c>
      <c r="K26" s="32">
        <v>1398.81952237</v>
      </c>
      <c r="L26" s="32">
        <v>1462.1200688200001</v>
      </c>
      <c r="M26" s="32">
        <v>1406.20158472</v>
      </c>
      <c r="N26" s="32">
        <v>2194.0490426899996</v>
      </c>
      <c r="O26" s="32">
        <v>1574.5541246500002</v>
      </c>
      <c r="P26" s="32">
        <v>18259.021015630002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s="69" customFormat="1" ht="17.25" customHeight="1" x14ac:dyDescent="0.2">
      <c r="A28" s="16"/>
      <c r="B28" s="14" t="s">
        <v>30</v>
      </c>
      <c r="C28" s="16"/>
      <c r="D28" s="55">
        <v>859.36814923000009</v>
      </c>
      <c r="E28" s="55">
        <v>881.81551161000016</v>
      </c>
      <c r="F28" s="55">
        <v>902.55332977000012</v>
      </c>
      <c r="G28" s="55">
        <v>899.77100086000053</v>
      </c>
      <c r="H28" s="55">
        <v>907.0771123699999</v>
      </c>
      <c r="I28" s="55">
        <v>911.8139182000001</v>
      </c>
      <c r="J28" s="55">
        <v>908.60435339000003</v>
      </c>
      <c r="K28" s="55">
        <v>892.55325588999926</v>
      </c>
      <c r="L28" s="55">
        <v>936.53405305999956</v>
      </c>
      <c r="M28" s="55">
        <v>920.51101148000078</v>
      </c>
      <c r="N28" s="55">
        <v>1714.5878567400002</v>
      </c>
      <c r="O28" s="55">
        <v>1429.6433134199999</v>
      </c>
      <c r="P28" s="55">
        <v>12164.83286602</v>
      </c>
    </row>
    <row r="29" spans="1:16" s="69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s="69" customFormat="1" ht="17.25" customHeight="1" x14ac:dyDescent="0.2">
      <c r="A30" s="14"/>
      <c r="B30" s="14" t="s">
        <v>31</v>
      </c>
      <c r="C30" s="14"/>
      <c r="D30" s="76">
        <v>6064.4882244199989</v>
      </c>
      <c r="E30" s="76">
        <v>6071.3805280500001</v>
      </c>
      <c r="F30" s="76">
        <v>6328.8230511400016</v>
      </c>
      <c r="G30" s="76">
        <v>6341.5020615600006</v>
      </c>
      <c r="H30" s="76">
        <v>6372.0781916899996</v>
      </c>
      <c r="I30" s="76">
        <v>9419.7702147300024</v>
      </c>
      <c r="J30" s="76">
        <v>6398.2861814700009</v>
      </c>
      <c r="K30" s="76">
        <v>6419.2838405600005</v>
      </c>
      <c r="L30" s="76">
        <v>6495.022960100001</v>
      </c>
      <c r="M30" s="76">
        <v>6430.8939093600002</v>
      </c>
      <c r="N30" s="76">
        <v>9571.4247353899955</v>
      </c>
      <c r="O30" s="76">
        <v>6530.5019093100018</v>
      </c>
      <c r="P30" s="76">
        <v>82443.455807780003</v>
      </c>
    </row>
    <row r="31" spans="1:16" ht="17.25" customHeight="1" x14ac:dyDescent="0.2">
      <c r="A31" s="1"/>
      <c r="B31" s="12"/>
      <c r="C31" s="12" t="s">
        <v>32</v>
      </c>
      <c r="D31" s="32">
        <v>3802.9007343199992</v>
      </c>
      <c r="E31" s="32">
        <v>3814.6059507399996</v>
      </c>
      <c r="F31" s="32">
        <v>3863.4072925900014</v>
      </c>
      <c r="G31" s="32">
        <v>3870.0725035700007</v>
      </c>
      <c r="H31" s="32">
        <v>3889.3412313499989</v>
      </c>
      <c r="I31" s="32">
        <v>5710.7836420700023</v>
      </c>
      <c r="J31" s="32">
        <v>3910.2493670100002</v>
      </c>
      <c r="K31" s="32">
        <v>3929.53397709</v>
      </c>
      <c r="L31" s="32">
        <v>3996.5215779600012</v>
      </c>
      <c r="M31" s="32">
        <v>3931.7742944899996</v>
      </c>
      <c r="N31" s="32">
        <v>5841.4453841399954</v>
      </c>
      <c r="O31" s="32">
        <v>4034.0233346900018</v>
      </c>
      <c r="P31" s="32">
        <v>50594.659290020005</v>
      </c>
    </row>
    <row r="32" spans="1:16" ht="17.25" customHeight="1" x14ac:dyDescent="0.2">
      <c r="A32" s="12"/>
      <c r="B32" s="12"/>
      <c r="C32" s="12" t="s">
        <v>33</v>
      </c>
      <c r="D32" s="32">
        <v>2261.5874900999997</v>
      </c>
      <c r="E32" s="32">
        <v>2256.77457731</v>
      </c>
      <c r="F32" s="32">
        <v>2465.4157585499997</v>
      </c>
      <c r="G32" s="32">
        <v>2471.4295579899999</v>
      </c>
      <c r="H32" s="32">
        <v>2482.7369603400002</v>
      </c>
      <c r="I32" s="32">
        <v>3708.9865726599996</v>
      </c>
      <c r="J32" s="32">
        <v>2488.0368144600002</v>
      </c>
      <c r="K32" s="32">
        <v>2489.7498634700005</v>
      </c>
      <c r="L32" s="32">
        <v>2498.5013821399998</v>
      </c>
      <c r="M32" s="32">
        <v>2499.1196148700001</v>
      </c>
      <c r="N32" s="32">
        <v>3729.97935125</v>
      </c>
      <c r="O32" s="32">
        <v>2496.4785746199996</v>
      </c>
      <c r="P32" s="32">
        <v>31848.796517759998</v>
      </c>
    </row>
    <row r="33" spans="1:16" ht="7.5" customHeight="1" x14ac:dyDescent="0.2">
      <c r="A33" s="12"/>
      <c r="B33" s="39"/>
      <c r="C33" s="3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16.5" customHeight="1" x14ac:dyDescent="0.2">
      <c r="A34" s="10" t="s">
        <v>34</v>
      </c>
      <c r="B34" s="12"/>
      <c r="C34" s="12"/>
      <c r="D34" s="56">
        <v>1225.9805291499999</v>
      </c>
      <c r="E34" s="56">
        <v>1118.5147445299999</v>
      </c>
      <c r="F34" s="56">
        <v>1108.78562491</v>
      </c>
      <c r="G34" s="56">
        <v>975.02422896000007</v>
      </c>
      <c r="H34" s="56">
        <v>962.87571030000004</v>
      </c>
      <c r="I34" s="56">
        <v>1149.4442380800001</v>
      </c>
      <c r="J34" s="56">
        <v>1115.99323794</v>
      </c>
      <c r="K34" s="56">
        <v>1317.7703262900002</v>
      </c>
      <c r="L34" s="56">
        <v>962.87068129999989</v>
      </c>
      <c r="M34" s="56">
        <v>971.7370085199999</v>
      </c>
      <c r="N34" s="56">
        <v>1259.8816363000001</v>
      </c>
      <c r="O34" s="56">
        <v>601.22539445999996</v>
      </c>
      <c r="P34" s="56">
        <v>12770.103360740002</v>
      </c>
    </row>
    <row r="35" spans="1:16" s="69" customFormat="1" ht="17.25" customHeight="1" x14ac:dyDescent="0.2">
      <c r="A35" s="1"/>
      <c r="B35" s="12" t="s">
        <v>35</v>
      </c>
      <c r="C35" s="12"/>
      <c r="D35" s="32">
        <v>166.72999721000002</v>
      </c>
      <c r="E35" s="32">
        <v>167.60174888</v>
      </c>
      <c r="F35" s="32">
        <v>170.50902336000001</v>
      </c>
      <c r="G35" s="32">
        <v>179.40415781000002</v>
      </c>
      <c r="H35" s="32">
        <v>171.20058608000002</v>
      </c>
      <c r="I35" s="32">
        <v>256.16658802000001</v>
      </c>
      <c r="J35" s="32">
        <v>173.08252204000001</v>
      </c>
      <c r="K35" s="32">
        <v>183.08851438999997</v>
      </c>
      <c r="L35" s="32">
        <v>187.63864420999997</v>
      </c>
      <c r="M35" s="32">
        <v>184.83485593</v>
      </c>
      <c r="N35" s="32">
        <v>272.82038492000004</v>
      </c>
      <c r="O35" s="32">
        <v>191.14008489000003</v>
      </c>
      <c r="P35" s="32">
        <v>2304.2171077399998</v>
      </c>
    </row>
    <row r="36" spans="1:16" ht="17.25" customHeight="1" x14ac:dyDescent="0.2">
      <c r="A36" s="1"/>
      <c r="B36" s="12" t="s">
        <v>36</v>
      </c>
      <c r="C36" s="12"/>
      <c r="D36" s="32">
        <v>1059.25053194</v>
      </c>
      <c r="E36" s="32">
        <v>950.91299564999986</v>
      </c>
      <c r="F36" s="32">
        <v>938.27660155000012</v>
      </c>
      <c r="G36" s="32">
        <v>795.62007115000006</v>
      </c>
      <c r="H36" s="32">
        <v>791.67512422000004</v>
      </c>
      <c r="I36" s="32">
        <v>893.27765006000004</v>
      </c>
      <c r="J36" s="32">
        <v>942.91071590000001</v>
      </c>
      <c r="K36" s="32">
        <v>1134.6818119000002</v>
      </c>
      <c r="L36" s="32">
        <v>775.23203708999995</v>
      </c>
      <c r="M36" s="32">
        <v>786.9021525899999</v>
      </c>
      <c r="N36" s="32">
        <v>987.06125138000004</v>
      </c>
      <c r="O36" s="32">
        <v>410.08530956999994</v>
      </c>
      <c r="P36" s="32">
        <v>10465.886253000002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68" customFormat="1" ht="17.25" customHeight="1" x14ac:dyDescent="0.2">
      <c r="A38" s="10" t="s">
        <v>40</v>
      </c>
      <c r="B38" s="10"/>
      <c r="C38" s="10"/>
      <c r="D38" s="53">
        <v>267.84193255999998</v>
      </c>
      <c r="E38" s="53">
        <v>105.48679875000001</v>
      </c>
      <c r="F38" s="53">
        <v>135.24798572</v>
      </c>
      <c r="G38" s="53">
        <v>134.58663086999999</v>
      </c>
      <c r="H38" s="53">
        <v>168.39254144</v>
      </c>
      <c r="I38" s="53">
        <v>143.26185601999998</v>
      </c>
      <c r="J38" s="53">
        <v>239.73046348999998</v>
      </c>
      <c r="K38" s="53">
        <v>103.46372291000002</v>
      </c>
      <c r="L38" s="53">
        <v>434.47697199999999</v>
      </c>
      <c r="M38" s="53">
        <v>1738.9065525799999</v>
      </c>
      <c r="N38" s="53">
        <v>566.81492314000002</v>
      </c>
      <c r="O38" s="53">
        <v>407.54762970000002</v>
      </c>
      <c r="P38" s="53">
        <v>4445.758009180001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s="71" customFormat="1" ht="26.25" customHeight="1" x14ac:dyDescent="0.2">
      <c r="A40" s="87" t="s">
        <v>37</v>
      </c>
      <c r="B40" s="87"/>
      <c r="C40" s="88"/>
      <c r="D40" s="20">
        <v>19011.014905700002</v>
      </c>
      <c r="E40" s="20">
        <v>17529.884653259996</v>
      </c>
      <c r="F40" s="20">
        <v>18137.185043140005</v>
      </c>
      <c r="G40" s="20">
        <v>17999.715755180001</v>
      </c>
      <c r="H40" s="20">
        <v>18174.116793109999</v>
      </c>
      <c r="I40" s="20">
        <v>23164.315215139995</v>
      </c>
      <c r="J40" s="20">
        <v>18301.368789660002</v>
      </c>
      <c r="K40" s="20">
        <v>18434.425088639997</v>
      </c>
      <c r="L40" s="20">
        <v>18661.400592090005</v>
      </c>
      <c r="M40" s="20">
        <v>19837.555357229998</v>
      </c>
      <c r="N40" s="20">
        <v>27661.861149759992</v>
      </c>
      <c r="O40" s="20">
        <v>22507.300328220004</v>
      </c>
      <c r="P40" s="20">
        <v>239420.14367113003</v>
      </c>
    </row>
    <row r="41" spans="1:16" s="67" customFormat="1" ht="26.25" customHeight="1" x14ac:dyDescent="0.2">
      <c r="A41" s="84" t="s">
        <v>39</v>
      </c>
      <c r="B41" s="84"/>
      <c r="C41" s="84"/>
      <c r="D41" s="24">
        <v>1186.0196568400002</v>
      </c>
      <c r="E41" s="24">
        <v>1199.8310880600002</v>
      </c>
      <c r="F41" s="24">
        <v>1224.0142450000003</v>
      </c>
      <c r="G41" s="24">
        <v>1221.3746533300005</v>
      </c>
      <c r="H41" s="24">
        <v>1229.56832411</v>
      </c>
      <c r="I41" s="24">
        <v>1235.1392764000002</v>
      </c>
      <c r="J41" s="24">
        <v>1231.0945483800001</v>
      </c>
      <c r="K41" s="24">
        <v>1215.8546052199993</v>
      </c>
      <c r="L41" s="24">
        <v>1260.5552643899996</v>
      </c>
      <c r="M41" s="24">
        <v>1245.1932796100009</v>
      </c>
      <c r="N41" s="24">
        <v>2292.24197095</v>
      </c>
      <c r="O41" s="24">
        <v>1886.16516095</v>
      </c>
      <c r="P41" s="24">
        <v>16427.05207324</v>
      </c>
    </row>
    <row r="42" spans="1:16" s="67" customFormat="1" ht="26.25" customHeight="1" thickBot="1" x14ac:dyDescent="0.25">
      <c r="A42" s="80" t="s">
        <v>38</v>
      </c>
      <c r="B42" s="80"/>
      <c r="C42" s="80"/>
      <c r="D42" s="28">
        <v>17824.995248860003</v>
      </c>
      <c r="E42" s="28">
        <v>16330.053565199996</v>
      </c>
      <c r="F42" s="28">
        <v>16913.170798140003</v>
      </c>
      <c r="G42" s="28">
        <v>16778.341101850001</v>
      </c>
      <c r="H42" s="28">
        <v>16944.548468999998</v>
      </c>
      <c r="I42" s="28">
        <v>21929.175938739994</v>
      </c>
      <c r="J42" s="28">
        <v>17070.274241280003</v>
      </c>
      <c r="K42" s="28">
        <v>17218.570483419997</v>
      </c>
      <c r="L42" s="28">
        <v>17400.845327700004</v>
      </c>
      <c r="M42" s="28">
        <v>18592.362077619997</v>
      </c>
      <c r="N42" s="28">
        <v>25369.619178809993</v>
      </c>
      <c r="O42" s="28">
        <v>20621.135167270004</v>
      </c>
      <c r="P42" s="28">
        <v>222993.09159789004</v>
      </c>
    </row>
    <row r="43" spans="1:16" s="67" customFormat="1" ht="9" customHeight="1" x14ac:dyDescent="0.2">
      <c r="A43" s="60"/>
      <c r="B43" s="60"/>
      <c r="C43" s="6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s="67" customFormat="1" ht="17.25" customHeight="1" x14ac:dyDescent="0.2">
      <c r="A44" s="72"/>
      <c r="B44" s="72"/>
      <c r="C44" s="72"/>
    </row>
    <row r="45" spans="1:16" s="67" customFormat="1" ht="17.25" customHeight="1" x14ac:dyDescent="0.2">
      <c r="A45" s="72"/>
      <c r="B45" s="72"/>
      <c r="C45" s="72"/>
    </row>
    <row r="46" spans="1:16" s="67" customFormat="1" ht="17.25" customHeight="1" x14ac:dyDescent="0.2">
      <c r="A46" s="72"/>
      <c r="B46" s="72"/>
      <c r="C46" s="72"/>
    </row>
    <row r="47" spans="1:16" s="67" customFormat="1" ht="17.25" customHeight="1" x14ac:dyDescent="0.2">
      <c r="A47" s="72"/>
      <c r="B47" s="72"/>
      <c r="C47" s="72"/>
    </row>
    <row r="48" spans="1:16" s="67" customFormat="1" ht="17.25" customHeight="1" x14ac:dyDescent="0.2">
      <c r="A48" s="72"/>
      <c r="B48" s="72"/>
      <c r="C48" s="72"/>
    </row>
    <row r="49" spans="1:3" s="67" customFormat="1" ht="17.25" customHeight="1" x14ac:dyDescent="0.2">
      <c r="A49" s="72"/>
      <c r="B49" s="72"/>
      <c r="C49" s="72"/>
    </row>
    <row r="50" spans="1:3" s="67" customFormat="1" ht="17.25" customHeight="1" x14ac:dyDescent="0.2">
      <c r="A50" s="72"/>
      <c r="B50" s="72"/>
      <c r="C50" s="72"/>
    </row>
    <row r="51" spans="1:3" s="67" customFormat="1" ht="17.25" customHeight="1" x14ac:dyDescent="0.2">
      <c r="A51" s="72"/>
      <c r="B51" s="72"/>
      <c r="C51" s="72"/>
    </row>
    <row r="52" spans="1:3" s="67" customFormat="1" ht="17.25" customHeight="1" x14ac:dyDescent="0.2">
      <c r="A52" s="72"/>
      <c r="B52" s="72"/>
      <c r="C52" s="72"/>
    </row>
    <row r="53" spans="1:3" s="67" customFormat="1" ht="17.25" customHeight="1" x14ac:dyDescent="0.2">
      <c r="A53" s="72"/>
      <c r="B53" s="72"/>
      <c r="C53" s="72"/>
    </row>
    <row r="54" spans="1:3" s="67" customFormat="1" ht="17.25" customHeight="1" x14ac:dyDescent="0.2">
      <c r="A54" s="72"/>
      <c r="B54" s="72"/>
      <c r="C54" s="72"/>
    </row>
    <row r="55" spans="1:3" s="67" customFormat="1" ht="17.25" customHeight="1" x14ac:dyDescent="0.2">
      <c r="A55" s="72"/>
      <c r="B55" s="72"/>
      <c r="C55" s="72"/>
    </row>
    <row r="56" spans="1:3" s="67" customFormat="1" ht="17.25" customHeight="1" x14ac:dyDescent="0.2">
      <c r="A56" s="72"/>
      <c r="B56" s="72"/>
      <c r="C56" s="72"/>
    </row>
    <row r="57" spans="1:3" s="67" customFormat="1" ht="17.25" customHeight="1" x14ac:dyDescent="0.2">
      <c r="A57" s="72"/>
      <c r="B57" s="72"/>
      <c r="C57" s="72"/>
    </row>
    <row r="58" spans="1:3" s="67" customFormat="1" ht="17.25" customHeight="1" x14ac:dyDescent="0.2">
      <c r="A58" s="72"/>
      <c r="B58" s="72"/>
      <c r="C58" s="72"/>
    </row>
    <row r="59" spans="1:3" s="67" customFormat="1" ht="17.25" customHeight="1" x14ac:dyDescent="0.2">
      <c r="A59" s="72"/>
      <c r="B59" s="72"/>
      <c r="C59" s="72"/>
    </row>
    <row r="60" spans="1:3" s="67" customFormat="1" ht="17.25" customHeight="1" x14ac:dyDescent="0.2">
      <c r="A60" s="72"/>
      <c r="B60" s="72"/>
      <c r="C60" s="72"/>
    </row>
    <row r="61" spans="1:3" s="67" customFormat="1" ht="17.25" customHeight="1" x14ac:dyDescent="0.2">
      <c r="A61" s="72"/>
      <c r="B61" s="72"/>
      <c r="C61" s="72"/>
    </row>
    <row r="62" spans="1:3" s="67" customFormat="1" ht="17.25" customHeight="1" x14ac:dyDescent="0.2">
      <c r="A62" s="72"/>
      <c r="B62" s="72"/>
      <c r="C62" s="72"/>
    </row>
    <row r="63" spans="1:3" s="67" customFormat="1" ht="17.25" customHeight="1" x14ac:dyDescent="0.2">
      <c r="A63" s="72"/>
      <c r="B63" s="72"/>
      <c r="C63" s="72"/>
    </row>
    <row r="64" spans="1:3" s="67" customFormat="1" ht="17.25" customHeight="1" x14ac:dyDescent="0.2">
      <c r="A64" s="72"/>
      <c r="B64" s="72"/>
      <c r="C64" s="72"/>
    </row>
    <row r="65" spans="1:3" s="67" customFormat="1" ht="17.25" customHeight="1" x14ac:dyDescent="0.2">
      <c r="A65" s="72"/>
      <c r="B65" s="72"/>
      <c r="C65" s="72"/>
    </row>
    <row r="66" spans="1:3" s="67" customFormat="1" ht="17.25" customHeight="1" x14ac:dyDescent="0.2">
      <c r="A66" s="72"/>
      <c r="B66" s="72"/>
      <c r="C66" s="72"/>
    </row>
    <row r="67" spans="1:3" s="67" customFormat="1" ht="17.25" customHeight="1" x14ac:dyDescent="0.2">
      <c r="A67" s="72"/>
      <c r="B67" s="72"/>
      <c r="C67" s="72"/>
    </row>
    <row r="68" spans="1:3" s="67" customFormat="1" ht="17.25" customHeight="1" x14ac:dyDescent="0.2">
      <c r="A68" s="72"/>
      <c r="B68" s="72"/>
      <c r="C68" s="72"/>
    </row>
    <row r="69" spans="1:3" s="67" customFormat="1" ht="17.25" customHeight="1" x14ac:dyDescent="0.2">
      <c r="A69" s="72"/>
      <c r="B69" s="72"/>
      <c r="C69" s="72"/>
    </row>
    <row r="70" spans="1:3" s="67" customFormat="1" ht="17.25" customHeight="1" x14ac:dyDescent="0.2">
      <c r="A70" s="72"/>
      <c r="B70" s="72"/>
      <c r="C70" s="72"/>
    </row>
    <row r="71" spans="1:3" s="67" customFormat="1" ht="17.25" customHeight="1" x14ac:dyDescent="0.2">
      <c r="A71" s="72"/>
      <c r="B71" s="72"/>
      <c r="C71" s="72"/>
    </row>
    <row r="72" spans="1:3" s="67" customFormat="1" ht="17.25" customHeight="1" x14ac:dyDescent="0.2">
      <c r="A72" s="72"/>
      <c r="B72" s="72"/>
      <c r="C72" s="72"/>
    </row>
    <row r="73" spans="1:3" s="67" customFormat="1" ht="17.25" customHeight="1" x14ac:dyDescent="0.2">
      <c r="A73" s="72"/>
      <c r="B73" s="72"/>
      <c r="C73" s="72"/>
    </row>
    <row r="74" spans="1:3" s="67" customFormat="1" ht="17.25" customHeight="1" x14ac:dyDescent="0.2">
      <c r="A74" s="72"/>
      <c r="B74" s="72"/>
      <c r="C74" s="72"/>
    </row>
    <row r="75" spans="1:3" s="67" customFormat="1" ht="17.25" customHeight="1" x14ac:dyDescent="0.2">
      <c r="A75" s="72"/>
      <c r="B75" s="72"/>
      <c r="C75" s="72"/>
    </row>
    <row r="76" spans="1:3" s="67" customFormat="1" ht="17.25" customHeight="1" x14ac:dyDescent="0.2">
      <c r="A76" s="72"/>
      <c r="B76" s="72"/>
      <c r="C76" s="72"/>
    </row>
    <row r="77" spans="1:3" s="67" customFormat="1" ht="17.25" customHeight="1" x14ac:dyDescent="0.2">
      <c r="A77" s="72"/>
      <c r="B77" s="72"/>
      <c r="C77" s="72"/>
    </row>
    <row r="78" spans="1:3" s="67" customFormat="1" ht="17.25" customHeight="1" x14ac:dyDescent="0.2">
      <c r="A78" s="72"/>
      <c r="B78" s="72"/>
      <c r="C78" s="72"/>
    </row>
    <row r="79" spans="1:3" s="67" customFormat="1" ht="17.25" customHeight="1" x14ac:dyDescent="0.2">
      <c r="A79" s="72"/>
      <c r="B79" s="72"/>
      <c r="C79" s="72"/>
    </row>
    <row r="80" spans="1:3" s="67" customFormat="1" ht="17.25" customHeight="1" x14ac:dyDescent="0.2">
      <c r="A80" s="72"/>
      <c r="B80" s="72"/>
      <c r="C80" s="72"/>
    </row>
    <row r="81" spans="1:3" s="67" customFormat="1" ht="17.25" customHeight="1" x14ac:dyDescent="0.2">
      <c r="A81" s="72"/>
      <c r="B81" s="72"/>
      <c r="C81" s="72"/>
    </row>
    <row r="82" spans="1:3" s="67" customFormat="1" ht="17.25" customHeight="1" x14ac:dyDescent="0.2">
      <c r="A82" s="72"/>
      <c r="B82" s="72"/>
      <c r="C82" s="72"/>
    </row>
    <row r="83" spans="1:3" s="67" customFormat="1" ht="17.25" customHeight="1" x14ac:dyDescent="0.2">
      <c r="A83" s="72"/>
      <c r="B83" s="72"/>
      <c r="C83" s="72"/>
    </row>
    <row r="84" spans="1:3" s="67" customFormat="1" ht="17.25" customHeight="1" x14ac:dyDescent="0.2">
      <c r="A84" s="72"/>
      <c r="B84" s="72"/>
      <c r="C84" s="72"/>
    </row>
    <row r="85" spans="1:3" s="67" customFormat="1" ht="17.25" customHeight="1" x14ac:dyDescent="0.2">
      <c r="A85" s="72"/>
      <c r="B85" s="72"/>
      <c r="C85" s="72"/>
    </row>
    <row r="86" spans="1:3" s="67" customFormat="1" ht="17.25" customHeight="1" x14ac:dyDescent="0.2">
      <c r="A86" s="72"/>
      <c r="B86" s="72"/>
      <c r="C86" s="72"/>
    </row>
    <row r="87" spans="1:3" s="67" customFormat="1" ht="17.25" customHeight="1" x14ac:dyDescent="0.2">
      <c r="A87" s="72"/>
      <c r="B87" s="72"/>
      <c r="C87" s="72"/>
    </row>
    <row r="88" spans="1:3" s="67" customFormat="1" ht="17.25" customHeight="1" x14ac:dyDescent="0.2">
      <c r="A88" s="72"/>
      <c r="B88" s="72"/>
      <c r="C88" s="72"/>
    </row>
    <row r="89" spans="1:3" s="67" customFormat="1" ht="14.25" x14ac:dyDescent="0.2">
      <c r="A89" s="72"/>
      <c r="B89" s="72"/>
      <c r="C89" s="72"/>
    </row>
    <row r="90" spans="1:3" s="67" customFormat="1" ht="14.25" x14ac:dyDescent="0.2">
      <c r="A90" s="72"/>
      <c r="B90" s="72"/>
      <c r="C90" s="72"/>
    </row>
    <row r="91" spans="1:3" s="67" customFormat="1" ht="14.25" x14ac:dyDescent="0.2">
      <c r="A91" s="72"/>
      <c r="B91" s="72"/>
      <c r="C91" s="72"/>
    </row>
    <row r="92" spans="1:3" s="67" customFormat="1" ht="14.25" x14ac:dyDescent="0.2">
      <c r="A92" s="72"/>
      <c r="B92" s="72"/>
      <c r="C92" s="72"/>
    </row>
    <row r="93" spans="1:3" s="67" customFormat="1" ht="14.25" x14ac:dyDescent="0.2">
      <c r="A93" s="72"/>
      <c r="B93" s="72"/>
      <c r="C93" s="72"/>
    </row>
    <row r="94" spans="1:3" s="67" customFormat="1" ht="14.25" x14ac:dyDescent="0.2">
      <c r="A94" s="72"/>
      <c r="B94" s="72"/>
      <c r="C94" s="72"/>
    </row>
    <row r="95" spans="1:3" s="67" customFormat="1" ht="14.25" x14ac:dyDescent="0.2">
      <c r="A95" s="72"/>
      <c r="B95" s="72"/>
      <c r="C95" s="72"/>
    </row>
    <row r="96" spans="1:3" s="67" customFormat="1" ht="14.25" x14ac:dyDescent="0.2">
      <c r="A96" s="72"/>
      <c r="B96" s="72"/>
      <c r="C96" s="72"/>
    </row>
    <row r="97" spans="1:3" s="67" customFormat="1" ht="14.25" x14ac:dyDescent="0.2">
      <c r="A97" s="72"/>
      <c r="B97" s="72"/>
      <c r="C97" s="72"/>
    </row>
    <row r="98" spans="1:3" s="67" customFormat="1" ht="14.25" x14ac:dyDescent="0.2">
      <c r="A98" s="72"/>
      <c r="B98" s="72"/>
      <c r="C98" s="72"/>
    </row>
    <row r="99" spans="1:3" s="67" customFormat="1" ht="14.25" x14ac:dyDescent="0.2">
      <c r="A99" s="72"/>
      <c r="B99" s="72"/>
      <c r="C99" s="72"/>
    </row>
    <row r="100" spans="1:3" s="67" customFormat="1" ht="14.25" x14ac:dyDescent="0.2">
      <c r="A100" s="72"/>
      <c r="B100" s="72"/>
      <c r="C100" s="72"/>
    </row>
    <row r="101" spans="1:3" s="67" customFormat="1" ht="14.25" x14ac:dyDescent="0.2">
      <c r="A101" s="72"/>
      <c r="B101" s="72"/>
      <c r="C101" s="72"/>
    </row>
    <row r="102" spans="1:3" s="67" customFormat="1" ht="14.25" x14ac:dyDescent="0.2">
      <c r="A102" s="72"/>
      <c r="B102" s="72"/>
      <c r="C102" s="72"/>
    </row>
    <row r="103" spans="1:3" s="67" customFormat="1" ht="14.25" x14ac:dyDescent="0.2">
      <c r="A103" s="72"/>
      <c r="B103" s="72"/>
      <c r="C103" s="72"/>
    </row>
    <row r="104" spans="1:3" s="67" customFormat="1" ht="14.25" x14ac:dyDescent="0.2">
      <c r="A104" s="72"/>
      <c r="B104" s="72"/>
      <c r="C104" s="72"/>
    </row>
    <row r="105" spans="1:3" s="67" customFormat="1" ht="14.25" x14ac:dyDescent="0.2">
      <c r="A105" s="72"/>
      <c r="B105" s="72"/>
      <c r="C105" s="72"/>
    </row>
    <row r="106" spans="1:3" s="67" customFormat="1" ht="14.25" x14ac:dyDescent="0.2">
      <c r="A106" s="72"/>
      <c r="B106" s="72"/>
      <c r="C106" s="72"/>
    </row>
    <row r="107" spans="1:3" s="67" customFormat="1" ht="14.25" x14ac:dyDescent="0.2">
      <c r="A107" s="72"/>
      <c r="B107" s="72"/>
      <c r="C107" s="72"/>
    </row>
    <row r="108" spans="1:3" s="67" customFormat="1" ht="14.25" x14ac:dyDescent="0.2">
      <c r="A108" s="72"/>
      <c r="B108" s="72"/>
      <c r="C108" s="72"/>
    </row>
    <row r="109" spans="1:3" s="67" customFormat="1" ht="14.25" x14ac:dyDescent="0.2">
      <c r="A109" s="72"/>
      <c r="B109" s="72"/>
      <c r="C109" s="72"/>
    </row>
    <row r="110" spans="1:3" s="67" customFormat="1" ht="14.25" x14ac:dyDescent="0.2">
      <c r="A110" s="72"/>
      <c r="B110" s="72"/>
      <c r="C110" s="72"/>
    </row>
    <row r="111" spans="1:3" s="67" customFormat="1" ht="14.25" x14ac:dyDescent="0.2">
      <c r="A111" s="72"/>
      <c r="B111" s="72"/>
      <c r="C111" s="72"/>
    </row>
    <row r="112" spans="1:3" s="67" customFormat="1" ht="14.25" x14ac:dyDescent="0.2">
      <c r="A112" s="72"/>
      <c r="B112" s="72"/>
      <c r="C112" s="72"/>
    </row>
    <row r="113" spans="1:3" s="67" customFormat="1" ht="14.25" x14ac:dyDescent="0.2">
      <c r="A113" s="72"/>
      <c r="B113" s="72"/>
      <c r="C113" s="72"/>
    </row>
    <row r="114" spans="1:3" s="67" customFormat="1" ht="14.25" x14ac:dyDescent="0.2">
      <c r="A114" s="72"/>
      <c r="B114" s="72"/>
      <c r="C114" s="72"/>
    </row>
    <row r="115" spans="1:3" s="67" customFormat="1" ht="14.25" x14ac:dyDescent="0.2">
      <c r="A115" s="72"/>
      <c r="B115" s="72"/>
      <c r="C115" s="72"/>
    </row>
    <row r="116" spans="1:3" s="67" customFormat="1" ht="14.25" x14ac:dyDescent="0.2">
      <c r="A116" s="72"/>
      <c r="B116" s="72"/>
      <c r="C116" s="72"/>
    </row>
    <row r="117" spans="1:3" s="67" customFormat="1" ht="14.25" x14ac:dyDescent="0.2">
      <c r="A117" s="72"/>
      <c r="B117" s="72"/>
      <c r="C117" s="72"/>
    </row>
    <row r="118" spans="1:3" s="67" customFormat="1" ht="14.25" x14ac:dyDescent="0.2">
      <c r="A118" s="72"/>
      <c r="B118" s="72"/>
      <c r="C118" s="72"/>
    </row>
    <row r="119" spans="1:3" s="67" customFormat="1" ht="14.25" x14ac:dyDescent="0.2">
      <c r="A119" s="72"/>
      <c r="B119" s="72"/>
      <c r="C119" s="72"/>
    </row>
    <row r="120" spans="1:3" s="67" customFormat="1" ht="14.25" x14ac:dyDescent="0.2">
      <c r="A120" s="72"/>
      <c r="B120" s="72"/>
      <c r="C120" s="72"/>
    </row>
    <row r="121" spans="1:3" s="67" customFormat="1" ht="14.25" x14ac:dyDescent="0.2">
      <c r="A121" s="72"/>
      <c r="B121" s="72"/>
      <c r="C121" s="72"/>
    </row>
    <row r="122" spans="1:3" s="67" customFormat="1" ht="14.25" x14ac:dyDescent="0.2">
      <c r="A122" s="72"/>
      <c r="B122" s="72"/>
      <c r="C122" s="72"/>
    </row>
    <row r="123" spans="1:3" s="67" customFormat="1" ht="14.25" x14ac:dyDescent="0.2">
      <c r="A123" s="72"/>
      <c r="B123" s="72"/>
      <c r="C123" s="72"/>
    </row>
    <row r="124" spans="1:3" s="67" customFormat="1" ht="14.25" x14ac:dyDescent="0.2">
      <c r="A124" s="72"/>
      <c r="B124" s="72"/>
      <c r="C124" s="72"/>
    </row>
    <row r="125" spans="1:3" s="67" customFormat="1" ht="14.25" x14ac:dyDescent="0.2">
      <c r="A125" s="72"/>
      <c r="B125" s="72"/>
      <c r="C125" s="72"/>
    </row>
    <row r="126" spans="1:3" s="67" customFormat="1" ht="14.25" x14ac:dyDescent="0.2">
      <c r="A126" s="72"/>
      <c r="B126" s="72"/>
      <c r="C126" s="72"/>
    </row>
    <row r="127" spans="1:3" s="67" customFormat="1" ht="14.25" x14ac:dyDescent="0.2">
      <c r="A127" s="72"/>
      <c r="B127" s="72"/>
      <c r="C127" s="72"/>
    </row>
    <row r="128" spans="1:3" s="67" customFormat="1" ht="14.25" x14ac:dyDescent="0.2">
      <c r="A128" s="72"/>
      <c r="B128" s="72"/>
      <c r="C128" s="72"/>
    </row>
    <row r="129" spans="1:3" s="67" customFormat="1" ht="14.25" x14ac:dyDescent="0.2">
      <c r="A129" s="72"/>
      <c r="B129" s="72"/>
      <c r="C129" s="72"/>
    </row>
    <row r="130" spans="1:3" s="67" customFormat="1" ht="14.25" x14ac:dyDescent="0.2">
      <c r="A130" s="72"/>
      <c r="B130" s="72"/>
      <c r="C130" s="72"/>
    </row>
    <row r="131" spans="1:3" s="67" customFormat="1" ht="14.25" x14ac:dyDescent="0.2">
      <c r="A131" s="72"/>
      <c r="B131" s="72"/>
      <c r="C131" s="72"/>
    </row>
    <row r="132" spans="1:3" s="67" customFormat="1" ht="14.25" x14ac:dyDescent="0.2">
      <c r="A132" s="72"/>
      <c r="B132" s="72"/>
      <c r="C132" s="72"/>
    </row>
    <row r="133" spans="1:3" s="67" customFormat="1" ht="14.25" x14ac:dyDescent="0.2">
      <c r="A133" s="72"/>
      <c r="B133" s="72"/>
      <c r="C133" s="72"/>
    </row>
    <row r="134" spans="1:3" s="67" customFormat="1" ht="14.25" x14ac:dyDescent="0.2">
      <c r="A134" s="72"/>
      <c r="B134" s="72"/>
      <c r="C134" s="72"/>
    </row>
    <row r="135" spans="1:3" s="67" customFormat="1" ht="14.25" x14ac:dyDescent="0.2">
      <c r="A135" s="72"/>
      <c r="B135" s="72"/>
      <c r="C135" s="72"/>
    </row>
    <row r="136" spans="1:3" s="67" customFormat="1" ht="14.25" x14ac:dyDescent="0.2">
      <c r="A136" s="72"/>
      <c r="B136" s="72"/>
      <c r="C136" s="72"/>
    </row>
    <row r="137" spans="1:3" s="67" customFormat="1" ht="14.25" x14ac:dyDescent="0.2">
      <c r="A137" s="72"/>
      <c r="B137" s="72"/>
      <c r="C137" s="72"/>
    </row>
    <row r="138" spans="1:3" s="67" customFormat="1" ht="14.25" x14ac:dyDescent="0.2">
      <c r="A138" s="72"/>
      <c r="B138" s="72"/>
      <c r="C138" s="72"/>
    </row>
    <row r="139" spans="1:3" s="67" customFormat="1" ht="14.25" x14ac:dyDescent="0.2">
      <c r="A139" s="72"/>
      <c r="B139" s="72"/>
      <c r="C139" s="72"/>
    </row>
    <row r="140" spans="1:3" s="67" customFormat="1" ht="14.25" x14ac:dyDescent="0.2">
      <c r="A140" s="72"/>
      <c r="B140" s="72"/>
      <c r="C140" s="72"/>
    </row>
    <row r="141" spans="1:3" s="67" customFormat="1" ht="14.25" x14ac:dyDescent="0.2">
      <c r="A141" s="72"/>
      <c r="B141" s="72"/>
      <c r="C141" s="72"/>
    </row>
    <row r="142" spans="1:3" s="67" customFormat="1" ht="14.25" x14ac:dyDescent="0.2">
      <c r="A142" s="72"/>
      <c r="B142" s="72"/>
      <c r="C142" s="72"/>
    </row>
    <row r="143" spans="1:3" s="67" customFormat="1" ht="14.25" x14ac:dyDescent="0.2">
      <c r="A143" s="72"/>
      <c r="B143" s="72"/>
      <c r="C143" s="72"/>
    </row>
    <row r="144" spans="1:3" s="67" customFormat="1" ht="14.25" x14ac:dyDescent="0.2">
      <c r="A144" s="72"/>
      <c r="B144" s="72"/>
      <c r="C144" s="72"/>
    </row>
    <row r="145" spans="1:3" s="67" customFormat="1" ht="14.25" x14ac:dyDescent="0.2">
      <c r="A145" s="72"/>
      <c r="B145" s="72"/>
      <c r="C145" s="72"/>
    </row>
    <row r="146" spans="1:3" s="67" customFormat="1" ht="14.25" x14ac:dyDescent="0.2">
      <c r="A146" s="72"/>
      <c r="B146" s="72"/>
      <c r="C146" s="72"/>
    </row>
    <row r="147" spans="1:3" s="67" customFormat="1" ht="14.25" x14ac:dyDescent="0.2">
      <c r="A147" s="72"/>
      <c r="B147" s="72"/>
      <c r="C147" s="72"/>
    </row>
    <row r="148" spans="1:3" s="67" customFormat="1" ht="14.25" x14ac:dyDescent="0.2">
      <c r="A148" s="72"/>
      <c r="B148" s="72"/>
      <c r="C148" s="72"/>
    </row>
    <row r="149" spans="1:3" s="67" customFormat="1" ht="14.25" x14ac:dyDescent="0.2">
      <c r="A149" s="72"/>
      <c r="B149" s="72"/>
      <c r="C149" s="72"/>
    </row>
    <row r="150" spans="1:3" s="67" customFormat="1" ht="14.25" x14ac:dyDescent="0.2">
      <c r="A150" s="72"/>
      <c r="B150" s="72"/>
      <c r="C150" s="72"/>
    </row>
    <row r="151" spans="1:3" s="67" customFormat="1" ht="14.25" x14ac:dyDescent="0.2">
      <c r="A151" s="72"/>
      <c r="B151" s="72"/>
      <c r="C151" s="72"/>
    </row>
    <row r="152" spans="1:3" s="67" customFormat="1" ht="14.25" x14ac:dyDescent="0.2">
      <c r="A152" s="72"/>
      <c r="B152" s="72"/>
      <c r="C152" s="72"/>
    </row>
    <row r="153" spans="1:3" s="67" customFormat="1" ht="14.25" x14ac:dyDescent="0.2">
      <c r="A153" s="72"/>
      <c r="B153" s="72"/>
      <c r="C153" s="72"/>
    </row>
    <row r="154" spans="1:3" s="67" customFormat="1" ht="14.25" x14ac:dyDescent="0.2">
      <c r="A154" s="72"/>
      <c r="B154" s="72"/>
      <c r="C154" s="72"/>
    </row>
    <row r="155" spans="1:3" s="67" customFormat="1" ht="14.25" x14ac:dyDescent="0.2">
      <c r="A155" s="72"/>
      <c r="B155" s="72"/>
      <c r="C155" s="72"/>
    </row>
    <row r="156" spans="1:3" s="67" customFormat="1" ht="14.25" x14ac:dyDescent="0.2">
      <c r="A156" s="72"/>
      <c r="B156" s="72"/>
      <c r="C156" s="72"/>
    </row>
    <row r="157" spans="1:3" s="67" customFormat="1" ht="14.25" x14ac:dyDescent="0.2">
      <c r="A157" s="72"/>
      <c r="B157" s="72"/>
      <c r="C157" s="72"/>
    </row>
    <row r="158" spans="1:3" s="67" customFormat="1" ht="14.25" x14ac:dyDescent="0.2">
      <c r="A158" s="72"/>
      <c r="B158" s="72"/>
      <c r="C158" s="72"/>
    </row>
    <row r="159" spans="1:3" s="67" customFormat="1" ht="14.25" x14ac:dyDescent="0.2">
      <c r="A159" s="72"/>
      <c r="B159" s="72"/>
      <c r="C159" s="72"/>
    </row>
    <row r="160" spans="1:3" s="67" customFormat="1" ht="14.25" x14ac:dyDescent="0.2">
      <c r="A160" s="72"/>
      <c r="B160" s="72"/>
      <c r="C160" s="72"/>
    </row>
    <row r="161" spans="1:3" s="67" customFormat="1" ht="14.25" x14ac:dyDescent="0.2">
      <c r="A161" s="72"/>
      <c r="B161" s="72"/>
      <c r="C161" s="72"/>
    </row>
    <row r="162" spans="1:3" s="67" customFormat="1" ht="14.25" x14ac:dyDescent="0.2">
      <c r="A162" s="72"/>
      <c r="B162" s="72"/>
      <c r="C162" s="72"/>
    </row>
    <row r="163" spans="1:3" s="67" customFormat="1" ht="14.25" x14ac:dyDescent="0.2">
      <c r="A163" s="72"/>
      <c r="B163" s="72"/>
      <c r="C163" s="72"/>
    </row>
    <row r="164" spans="1:3" x14ac:dyDescent="0.2">
      <c r="A164" s="70"/>
      <c r="B164" s="70"/>
      <c r="C164" s="70"/>
    </row>
    <row r="165" spans="1:3" x14ac:dyDescent="0.2">
      <c r="A165" s="70"/>
      <c r="B165" s="70"/>
      <c r="C165" s="70"/>
    </row>
    <row r="166" spans="1:3" x14ac:dyDescent="0.2">
      <c r="A166" s="70"/>
      <c r="B166" s="70"/>
      <c r="C166" s="70"/>
    </row>
    <row r="167" spans="1:3" x14ac:dyDescent="0.2">
      <c r="A167" s="70"/>
      <c r="B167" s="70"/>
      <c r="C167" s="70"/>
    </row>
    <row r="168" spans="1:3" x14ac:dyDescent="0.2">
      <c r="A168" s="70"/>
      <c r="B168" s="70"/>
      <c r="C168" s="70"/>
    </row>
    <row r="169" spans="1:3" x14ac:dyDescent="0.2">
      <c r="A169" s="70"/>
      <c r="B169" s="70"/>
      <c r="C169" s="70"/>
    </row>
    <row r="170" spans="1:3" x14ac:dyDescent="0.2">
      <c r="A170" s="70"/>
      <c r="B170" s="70"/>
      <c r="C170" s="70"/>
    </row>
    <row r="171" spans="1:3" x14ac:dyDescent="0.2">
      <c r="A171" s="70"/>
      <c r="B171" s="70"/>
      <c r="C171" s="70"/>
    </row>
    <row r="172" spans="1:3" x14ac:dyDescent="0.2">
      <c r="A172" s="70"/>
      <c r="B172" s="70"/>
      <c r="C172" s="70"/>
    </row>
    <row r="173" spans="1:3" x14ac:dyDescent="0.2">
      <c r="A173" s="70"/>
      <c r="B173" s="70"/>
      <c r="C173" s="70"/>
    </row>
    <row r="174" spans="1:3" x14ac:dyDescent="0.2">
      <c r="A174" s="70"/>
      <c r="B174" s="70"/>
      <c r="C174" s="70"/>
    </row>
    <row r="175" spans="1:3" x14ac:dyDescent="0.2">
      <c r="A175" s="70"/>
      <c r="B175" s="70"/>
      <c r="C175" s="70"/>
    </row>
    <row r="176" spans="1:3" x14ac:dyDescent="0.2">
      <c r="A176" s="70"/>
      <c r="B176" s="70"/>
      <c r="C176" s="70"/>
    </row>
    <row r="177" spans="1:3" x14ac:dyDescent="0.2">
      <c r="A177" s="70"/>
      <c r="B177" s="70"/>
      <c r="C177" s="70"/>
    </row>
    <row r="178" spans="1:3" x14ac:dyDescent="0.2">
      <c r="A178" s="70"/>
      <c r="B178" s="70"/>
      <c r="C178" s="70"/>
    </row>
    <row r="179" spans="1:3" x14ac:dyDescent="0.2">
      <c r="A179" s="70"/>
      <c r="B179" s="70"/>
      <c r="C179" s="70"/>
    </row>
    <row r="180" spans="1:3" x14ac:dyDescent="0.2">
      <c r="A180" s="70"/>
      <c r="B180" s="70"/>
      <c r="C180" s="70"/>
    </row>
    <row r="181" spans="1:3" x14ac:dyDescent="0.2">
      <c r="A181" s="70"/>
      <c r="B181" s="70"/>
      <c r="C181" s="70"/>
    </row>
    <row r="182" spans="1:3" x14ac:dyDescent="0.2">
      <c r="A182" s="70"/>
      <c r="B182" s="70"/>
      <c r="C182" s="70"/>
    </row>
    <row r="183" spans="1:3" x14ac:dyDescent="0.2">
      <c r="A183" s="70"/>
      <c r="B183" s="70"/>
      <c r="C183" s="70"/>
    </row>
    <row r="184" spans="1:3" x14ac:dyDescent="0.2">
      <c r="A184" s="70"/>
      <c r="B184" s="70"/>
      <c r="C184" s="70"/>
    </row>
    <row r="185" spans="1:3" x14ac:dyDescent="0.2">
      <c r="A185" s="70"/>
      <c r="B185" s="70"/>
      <c r="C185" s="70"/>
    </row>
    <row r="186" spans="1:3" x14ac:dyDescent="0.2">
      <c r="A186" s="70"/>
      <c r="B186" s="70"/>
      <c r="C186" s="70"/>
    </row>
    <row r="187" spans="1:3" x14ac:dyDescent="0.2">
      <c r="A187" s="70"/>
      <c r="B187" s="70"/>
      <c r="C187" s="70"/>
    </row>
    <row r="188" spans="1:3" x14ac:dyDescent="0.2">
      <c r="A188" s="70"/>
      <c r="B188" s="70"/>
      <c r="C188" s="70"/>
    </row>
    <row r="189" spans="1:3" x14ac:dyDescent="0.2">
      <c r="A189" s="70"/>
      <c r="B189" s="70"/>
      <c r="C189" s="70"/>
    </row>
    <row r="190" spans="1:3" x14ac:dyDescent="0.2">
      <c r="A190" s="70"/>
      <c r="B190" s="70"/>
      <c r="C190" s="70"/>
    </row>
    <row r="191" spans="1:3" x14ac:dyDescent="0.2">
      <c r="A191" s="70"/>
      <c r="B191" s="70"/>
      <c r="C191" s="70"/>
    </row>
    <row r="192" spans="1:3" x14ac:dyDescent="0.2">
      <c r="A192" s="70"/>
      <c r="B192" s="70"/>
      <c r="C192" s="70"/>
    </row>
    <row r="193" spans="1:3" x14ac:dyDescent="0.2">
      <c r="A193" s="70"/>
      <c r="B193" s="70"/>
      <c r="C193" s="70"/>
    </row>
    <row r="194" spans="1:3" x14ac:dyDescent="0.2">
      <c r="A194" s="70"/>
      <c r="B194" s="70"/>
      <c r="C194" s="70"/>
    </row>
    <row r="195" spans="1:3" x14ac:dyDescent="0.2">
      <c r="A195" s="70"/>
      <c r="B195" s="70"/>
      <c r="C195" s="70"/>
    </row>
    <row r="196" spans="1:3" x14ac:dyDescent="0.2">
      <c r="A196" s="70"/>
      <c r="B196" s="70"/>
      <c r="C196" s="70"/>
    </row>
    <row r="197" spans="1:3" x14ac:dyDescent="0.2">
      <c r="A197" s="70"/>
      <c r="B197" s="70"/>
      <c r="C197" s="70"/>
    </row>
    <row r="198" spans="1:3" x14ac:dyDescent="0.2">
      <c r="A198" s="70"/>
      <c r="B198" s="70"/>
      <c r="C198" s="70"/>
    </row>
    <row r="199" spans="1:3" x14ac:dyDescent="0.2">
      <c r="A199" s="70"/>
      <c r="B199" s="70"/>
      <c r="C199" s="70"/>
    </row>
    <row r="200" spans="1:3" x14ac:dyDescent="0.2">
      <c r="A200" s="70"/>
      <c r="B200" s="70"/>
      <c r="C200" s="70"/>
    </row>
    <row r="201" spans="1:3" x14ac:dyDescent="0.2">
      <c r="A201" s="70"/>
      <c r="B201" s="70"/>
      <c r="C201" s="70"/>
    </row>
    <row r="202" spans="1:3" x14ac:dyDescent="0.2">
      <c r="A202" s="70"/>
      <c r="B202" s="70"/>
      <c r="C202" s="70"/>
    </row>
    <row r="203" spans="1:3" x14ac:dyDescent="0.2">
      <c r="A203" s="70"/>
      <c r="B203" s="70"/>
      <c r="C203" s="70"/>
    </row>
    <row r="204" spans="1:3" x14ac:dyDescent="0.2">
      <c r="A204" s="70"/>
      <c r="B204" s="70"/>
      <c r="C204" s="70"/>
    </row>
    <row r="205" spans="1:3" x14ac:dyDescent="0.2">
      <c r="A205" s="70"/>
      <c r="B205" s="70"/>
      <c r="C205" s="70"/>
    </row>
    <row r="206" spans="1:3" x14ac:dyDescent="0.2">
      <c r="A206" s="70"/>
      <c r="B206" s="70"/>
      <c r="C206" s="70"/>
    </row>
    <row r="207" spans="1:3" x14ac:dyDescent="0.2">
      <c r="A207" s="70"/>
      <c r="B207" s="70"/>
      <c r="C207" s="70"/>
    </row>
    <row r="208" spans="1:3" x14ac:dyDescent="0.2">
      <c r="A208" s="70"/>
      <c r="B208" s="70"/>
      <c r="C208" s="70"/>
    </row>
    <row r="209" spans="1:3" x14ac:dyDescent="0.2">
      <c r="A209" s="70"/>
      <c r="B209" s="70"/>
      <c r="C209" s="70"/>
    </row>
    <row r="210" spans="1:3" x14ac:dyDescent="0.2">
      <c r="A210" s="70"/>
      <c r="B210" s="70"/>
      <c r="C210" s="70"/>
    </row>
    <row r="211" spans="1:3" x14ac:dyDescent="0.2">
      <c r="A211" s="70"/>
      <c r="B211" s="70"/>
      <c r="C211" s="70"/>
    </row>
    <row r="212" spans="1:3" x14ac:dyDescent="0.2">
      <c r="A212" s="70"/>
      <c r="B212" s="70"/>
      <c r="C212" s="70"/>
    </row>
    <row r="213" spans="1:3" x14ac:dyDescent="0.2">
      <c r="A213" s="70"/>
      <c r="B213" s="70"/>
      <c r="C213" s="70"/>
    </row>
    <row r="214" spans="1:3" x14ac:dyDescent="0.2">
      <c r="A214" s="70"/>
      <c r="B214" s="70"/>
      <c r="C214" s="70"/>
    </row>
    <row r="215" spans="1:3" x14ac:dyDescent="0.2">
      <c r="A215" s="70"/>
      <c r="B215" s="70"/>
      <c r="C215" s="70"/>
    </row>
    <row r="216" spans="1:3" x14ac:dyDescent="0.2">
      <c r="A216" s="70"/>
      <c r="B216" s="70"/>
      <c r="C216" s="70"/>
    </row>
    <row r="217" spans="1:3" x14ac:dyDescent="0.2">
      <c r="A217" s="70"/>
      <c r="B217" s="70"/>
      <c r="C217" s="70"/>
    </row>
    <row r="218" spans="1:3" x14ac:dyDescent="0.2">
      <c r="A218" s="70"/>
      <c r="B218" s="70"/>
      <c r="C218" s="70"/>
    </row>
    <row r="219" spans="1:3" x14ac:dyDescent="0.2">
      <c r="A219" s="70"/>
      <c r="B219" s="70"/>
      <c r="C219" s="70"/>
    </row>
    <row r="220" spans="1:3" x14ac:dyDescent="0.2">
      <c r="A220" s="70"/>
      <c r="B220" s="70"/>
      <c r="C220" s="70"/>
    </row>
    <row r="221" spans="1:3" x14ac:dyDescent="0.2">
      <c r="A221" s="70"/>
      <c r="B221" s="70"/>
      <c r="C221" s="70"/>
    </row>
    <row r="222" spans="1:3" x14ac:dyDescent="0.2">
      <c r="A222" s="70"/>
      <c r="B222" s="70"/>
      <c r="C222" s="70"/>
    </row>
    <row r="223" spans="1:3" x14ac:dyDescent="0.2">
      <c r="A223" s="70"/>
      <c r="B223" s="70"/>
      <c r="C223" s="70"/>
    </row>
    <row r="224" spans="1:3" x14ac:dyDescent="0.2">
      <c r="A224" s="70"/>
      <c r="B224" s="70"/>
      <c r="C224" s="70"/>
    </row>
    <row r="225" spans="1:3" x14ac:dyDescent="0.2">
      <c r="A225" s="70"/>
      <c r="B225" s="70"/>
      <c r="C225" s="70"/>
    </row>
    <row r="226" spans="1:3" x14ac:dyDescent="0.2">
      <c r="A226" s="70"/>
      <c r="B226" s="70"/>
      <c r="C226" s="70"/>
    </row>
    <row r="227" spans="1:3" x14ac:dyDescent="0.2">
      <c r="A227" s="70"/>
      <c r="B227" s="70"/>
      <c r="C227" s="70"/>
    </row>
    <row r="228" spans="1:3" x14ac:dyDescent="0.2">
      <c r="A228" s="70"/>
      <c r="B228" s="70"/>
      <c r="C228" s="70"/>
    </row>
    <row r="229" spans="1:3" x14ac:dyDescent="0.2">
      <c r="A229" s="70"/>
      <c r="B229" s="70"/>
      <c r="C229" s="70"/>
    </row>
    <row r="230" spans="1:3" x14ac:dyDescent="0.2">
      <c r="A230" s="70"/>
      <c r="B230" s="70"/>
      <c r="C230" s="70"/>
    </row>
    <row r="231" spans="1:3" x14ac:dyDescent="0.2">
      <c r="A231" s="70"/>
      <c r="B231" s="70"/>
      <c r="C231" s="70"/>
    </row>
    <row r="232" spans="1:3" x14ac:dyDescent="0.2">
      <c r="A232" s="70"/>
      <c r="B232" s="70"/>
      <c r="C232" s="70"/>
    </row>
    <row r="233" spans="1:3" x14ac:dyDescent="0.2">
      <c r="A233" s="70"/>
      <c r="B233" s="70"/>
      <c r="C233" s="70"/>
    </row>
    <row r="234" spans="1:3" x14ac:dyDescent="0.2">
      <c r="A234" s="70"/>
      <c r="B234" s="70"/>
      <c r="C234" s="70"/>
    </row>
    <row r="235" spans="1:3" x14ac:dyDescent="0.2">
      <c r="A235" s="70"/>
      <c r="B235" s="70"/>
      <c r="C235" s="70"/>
    </row>
    <row r="236" spans="1:3" x14ac:dyDescent="0.2">
      <c r="A236" s="70"/>
      <c r="B236" s="70"/>
      <c r="C236" s="70"/>
    </row>
    <row r="237" spans="1:3" x14ac:dyDescent="0.2">
      <c r="A237" s="70"/>
      <c r="B237" s="70"/>
      <c r="C237" s="70"/>
    </row>
    <row r="238" spans="1:3" x14ac:dyDescent="0.2">
      <c r="A238" s="70"/>
      <c r="B238" s="70"/>
      <c r="C238" s="70"/>
    </row>
    <row r="239" spans="1:3" x14ac:dyDescent="0.2">
      <c r="A239" s="70"/>
      <c r="B239" s="70"/>
      <c r="C239" s="70"/>
    </row>
    <row r="240" spans="1:3" x14ac:dyDescent="0.2">
      <c r="A240" s="70"/>
      <c r="B240" s="70"/>
      <c r="C240" s="70"/>
    </row>
    <row r="241" spans="1:3" x14ac:dyDescent="0.2">
      <c r="A241" s="70"/>
      <c r="B241" s="70"/>
      <c r="C241" s="70"/>
    </row>
    <row r="242" spans="1:3" x14ac:dyDescent="0.2">
      <c r="A242" s="70"/>
      <c r="B242" s="70"/>
      <c r="C242" s="70"/>
    </row>
    <row r="243" spans="1:3" x14ac:dyDescent="0.2">
      <c r="A243" s="70"/>
      <c r="B243" s="70"/>
      <c r="C243" s="70"/>
    </row>
    <row r="244" spans="1:3" x14ac:dyDescent="0.2">
      <c r="A244" s="70"/>
      <c r="B244" s="70"/>
      <c r="C244" s="70"/>
    </row>
    <row r="245" spans="1:3" x14ac:dyDescent="0.2">
      <c r="A245" s="70"/>
      <c r="B245" s="70"/>
      <c r="C245" s="70"/>
    </row>
    <row r="246" spans="1:3" x14ac:dyDescent="0.2">
      <c r="A246" s="70"/>
      <c r="B246" s="70"/>
      <c r="C246" s="70"/>
    </row>
    <row r="247" spans="1:3" x14ac:dyDescent="0.2">
      <c r="A247" s="70"/>
      <c r="B247" s="70"/>
      <c r="C247" s="70"/>
    </row>
    <row r="248" spans="1:3" x14ac:dyDescent="0.2">
      <c r="A248" s="70"/>
      <c r="B248" s="70"/>
      <c r="C248" s="70"/>
    </row>
    <row r="249" spans="1:3" x14ac:dyDescent="0.2">
      <c r="A249" s="70"/>
      <c r="B249" s="70"/>
      <c r="C249" s="70"/>
    </row>
    <row r="250" spans="1:3" x14ac:dyDescent="0.2">
      <c r="A250" s="70"/>
      <c r="B250" s="70"/>
      <c r="C250" s="70"/>
    </row>
    <row r="251" spans="1:3" x14ac:dyDescent="0.2">
      <c r="A251" s="70"/>
      <c r="B251" s="70"/>
      <c r="C251" s="70"/>
    </row>
    <row r="252" spans="1:3" x14ac:dyDescent="0.2">
      <c r="A252" s="70"/>
      <c r="B252" s="70"/>
      <c r="C252" s="70"/>
    </row>
    <row r="253" spans="1:3" x14ac:dyDescent="0.2">
      <c r="A253" s="70"/>
      <c r="B253" s="70"/>
      <c r="C253" s="70"/>
    </row>
    <row r="254" spans="1:3" x14ac:dyDescent="0.2">
      <c r="A254" s="70"/>
      <c r="B254" s="70"/>
      <c r="C254" s="70"/>
    </row>
    <row r="255" spans="1:3" x14ac:dyDescent="0.2">
      <c r="A255" s="70"/>
      <c r="B255" s="70"/>
      <c r="C255" s="70"/>
    </row>
    <row r="256" spans="1:3" x14ac:dyDescent="0.2">
      <c r="A256" s="70"/>
      <c r="B256" s="70"/>
      <c r="C256" s="70"/>
    </row>
    <row r="257" spans="1:3" x14ac:dyDescent="0.2">
      <c r="A257" s="70"/>
      <c r="B257" s="70"/>
      <c r="C257" s="70"/>
    </row>
    <row r="258" spans="1:3" x14ac:dyDescent="0.2">
      <c r="A258" s="70"/>
      <c r="B258" s="70"/>
      <c r="C258" s="70"/>
    </row>
    <row r="259" spans="1:3" x14ac:dyDescent="0.2">
      <c r="A259" s="70"/>
      <c r="B259" s="70"/>
      <c r="C259" s="70"/>
    </row>
    <row r="260" spans="1:3" x14ac:dyDescent="0.2">
      <c r="A260" s="70"/>
      <c r="B260" s="70"/>
      <c r="C260" s="70"/>
    </row>
    <row r="261" spans="1:3" x14ac:dyDescent="0.2">
      <c r="A261" s="70"/>
      <c r="B261" s="70"/>
      <c r="C261" s="70"/>
    </row>
    <row r="262" spans="1:3" x14ac:dyDescent="0.2">
      <c r="A262" s="70"/>
      <c r="B262" s="70"/>
      <c r="C262" s="70"/>
    </row>
    <row r="263" spans="1:3" x14ac:dyDescent="0.2">
      <c r="A263" s="70"/>
      <c r="B263" s="70"/>
      <c r="C263" s="70"/>
    </row>
  </sheetData>
  <mergeCells count="6">
    <mergeCell ref="A3:P3"/>
    <mergeCell ref="A5:C6"/>
    <mergeCell ref="D5:P5"/>
    <mergeCell ref="A40:C40"/>
    <mergeCell ref="A41:C41"/>
    <mergeCell ref="A42:C42"/>
  </mergeCells>
  <printOptions horizontalCentered="1"/>
  <pageMargins left="0.23622047244094491" right="0.23622047244094491" top="0.52" bottom="0.99" header="0.53" footer="0.15748031496062992"/>
  <pageSetup paperSize="9" scale="63" orientation="landscape" r:id="rId1"/>
  <headerFooter alignWithMargins="0">
    <oddHeader>&amp;L&amp;"Verdana,Negrito"&amp;8SECRETARIA DE ORÇAMENTO FEDERAL - SOF
SECRETARIA-ADJUNTA PARA ASSUNTOS FISCAIS - SEAFI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3"/>
  <sheetViews>
    <sheetView showGridLines="0" showZeros="0" zoomScale="75" zoomScaleNormal="75" workbookViewId="0">
      <selection activeCell="A3" sqref="A3:P3"/>
    </sheetView>
  </sheetViews>
  <sheetFormatPr defaultColWidth="6.7109375" defaultRowHeight="12.75" x14ac:dyDescent="0.2"/>
  <cols>
    <col min="1" max="1" width="4" style="64" customWidth="1"/>
    <col min="2" max="2" width="6.42578125" style="64" customWidth="1"/>
    <col min="3" max="3" width="40.28515625" style="64" customWidth="1"/>
    <col min="4" max="16" width="13.85546875" style="64" customWidth="1"/>
    <col min="17" max="16384" width="6.7109375" style="64"/>
  </cols>
  <sheetData>
    <row r="1" spans="1:16" ht="21" customHeight="1" x14ac:dyDescent="0.25">
      <c r="A1" s="63"/>
      <c r="B1" s="63"/>
      <c r="C1" s="63"/>
    </row>
    <row r="2" spans="1:16" ht="21" customHeight="1" x14ac:dyDescent="0.25">
      <c r="A2" s="63"/>
      <c r="B2" s="63"/>
      <c r="C2" s="63"/>
    </row>
    <row r="3" spans="1:16" s="65" customFormat="1" ht="66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D4" s="43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3"/>
    </row>
    <row r="5" spans="1:16" s="66" customFormat="1" ht="30.75" customHeight="1" x14ac:dyDescent="0.2">
      <c r="A5" s="92" t="s">
        <v>13</v>
      </c>
      <c r="B5" s="92"/>
      <c r="C5" s="93"/>
      <c r="D5" s="90">
        <v>2015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66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6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s="68" customFormat="1" ht="17.25" customHeight="1" x14ac:dyDescent="0.2">
      <c r="A8" s="10" t="s">
        <v>14</v>
      </c>
      <c r="B8" s="10"/>
      <c r="C8" s="10"/>
      <c r="D8" s="48">
        <v>733.60327164</v>
      </c>
      <c r="E8" s="48">
        <v>727.18080046</v>
      </c>
      <c r="F8" s="48">
        <v>684.83291368999994</v>
      </c>
      <c r="G8" s="48">
        <v>691.14517718000002</v>
      </c>
      <c r="H8" s="48">
        <v>679.3360318199999</v>
      </c>
      <c r="I8" s="48">
        <v>905.99842575999992</v>
      </c>
      <c r="J8" s="48">
        <v>681.83699621999995</v>
      </c>
      <c r="K8" s="48">
        <v>674.96433668000009</v>
      </c>
      <c r="L8" s="48">
        <v>681.91584315999989</v>
      </c>
      <c r="M8" s="48">
        <v>681.57939616999988</v>
      </c>
      <c r="N8" s="48">
        <v>735.92855177000001</v>
      </c>
      <c r="O8" s="48">
        <v>1071.1781754399999</v>
      </c>
      <c r="P8" s="48">
        <v>8949.4999199899994</v>
      </c>
    </row>
    <row r="9" spans="1:16" s="69" customFormat="1" ht="17.25" customHeight="1" x14ac:dyDescent="0.2">
      <c r="A9" s="2"/>
      <c r="B9" s="12" t="s">
        <v>15</v>
      </c>
      <c r="C9" s="12"/>
      <c r="D9" s="32">
        <v>430.33849052999994</v>
      </c>
      <c r="E9" s="32">
        <v>404.26672203999993</v>
      </c>
      <c r="F9" s="32">
        <v>355.70777364000003</v>
      </c>
      <c r="G9" s="32">
        <v>367.88047755000002</v>
      </c>
      <c r="H9" s="32">
        <v>362.26541941999994</v>
      </c>
      <c r="I9" s="32">
        <v>468.00851559</v>
      </c>
      <c r="J9" s="32">
        <v>361.33636034</v>
      </c>
      <c r="K9" s="32">
        <v>357.61145921000002</v>
      </c>
      <c r="L9" s="32">
        <v>361.52326183999998</v>
      </c>
      <c r="M9" s="32">
        <v>358.44747116999997</v>
      </c>
      <c r="N9" s="32">
        <v>383.17263030000004</v>
      </c>
      <c r="O9" s="41">
        <v>537.65917576999993</v>
      </c>
      <c r="P9" s="32">
        <v>4748.2177573999988</v>
      </c>
    </row>
    <row r="10" spans="1:16" ht="17.25" customHeight="1" x14ac:dyDescent="0.2">
      <c r="A10" s="2"/>
      <c r="B10" s="12" t="s">
        <v>16</v>
      </c>
      <c r="C10" s="12"/>
      <c r="D10" s="41">
        <v>45.712790690000006</v>
      </c>
      <c r="E10" s="41">
        <v>48.306676920000001</v>
      </c>
      <c r="F10" s="41">
        <v>48.016244749999998</v>
      </c>
      <c r="G10" s="41">
        <v>48.845821130000004</v>
      </c>
      <c r="H10" s="41">
        <v>47.438245850000001</v>
      </c>
      <c r="I10" s="41">
        <v>47.988506259999987</v>
      </c>
      <c r="J10" s="41">
        <v>46.667627769999996</v>
      </c>
      <c r="K10" s="41">
        <v>46.149658469999999</v>
      </c>
      <c r="L10" s="41">
        <v>46.180780320000004</v>
      </c>
      <c r="M10" s="41">
        <v>46.741030649999999</v>
      </c>
      <c r="N10" s="41">
        <v>55.971461820000009</v>
      </c>
      <c r="O10" s="41">
        <v>86.310890020000002</v>
      </c>
      <c r="P10" s="41">
        <v>614.32973464999998</v>
      </c>
    </row>
    <row r="11" spans="1:16" s="69" customFormat="1" ht="17.25" customHeight="1" x14ac:dyDescent="0.2">
      <c r="A11" s="2"/>
      <c r="B11" s="12" t="s">
        <v>17</v>
      </c>
      <c r="C11" s="12"/>
      <c r="D11" s="32">
        <v>257.55199041999998</v>
      </c>
      <c r="E11" s="32">
        <v>274.60740149999998</v>
      </c>
      <c r="F11" s="32">
        <v>281.10889529999997</v>
      </c>
      <c r="G11" s="32">
        <v>274.41887850000006</v>
      </c>
      <c r="H11" s="32">
        <v>269.63236654999997</v>
      </c>
      <c r="I11" s="32">
        <v>390.00140390999996</v>
      </c>
      <c r="J11" s="32">
        <v>273.83300810999998</v>
      </c>
      <c r="K11" s="32">
        <v>271.20321899999999</v>
      </c>
      <c r="L11" s="32">
        <v>274.21180099999998</v>
      </c>
      <c r="M11" s="32">
        <v>276.39089434999994</v>
      </c>
      <c r="N11" s="32">
        <v>296.78445965000003</v>
      </c>
      <c r="O11" s="32">
        <v>447.20810964999998</v>
      </c>
      <c r="P11" s="32">
        <v>3586.9524279399998</v>
      </c>
    </row>
    <row r="12" spans="1:16" s="69" customFormat="1" ht="7.5" customHeight="1" x14ac:dyDescent="0.2">
      <c r="A12" s="12"/>
      <c r="B12" s="12"/>
      <c r="C12" s="1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68" customFormat="1" ht="17.25" customHeight="1" x14ac:dyDescent="0.2">
      <c r="A13" s="10" t="s">
        <v>18</v>
      </c>
      <c r="B13" s="10"/>
      <c r="C13" s="10"/>
      <c r="D13" s="48">
        <v>2920.2381217000002</v>
      </c>
      <c r="E13" s="48">
        <v>2222.3584623400002</v>
      </c>
      <c r="F13" s="48">
        <v>2243.4011742599996</v>
      </c>
      <c r="G13" s="48">
        <v>2224.6766578299994</v>
      </c>
      <c r="H13" s="48">
        <v>2340.0680686100009</v>
      </c>
      <c r="I13" s="48">
        <v>2407.6707743000006</v>
      </c>
      <c r="J13" s="48">
        <v>2248.8926366999995</v>
      </c>
      <c r="K13" s="48">
        <v>2240.3441518900008</v>
      </c>
      <c r="L13" s="48">
        <v>2228.3073175900004</v>
      </c>
      <c r="M13" s="48">
        <v>2243.3542611499997</v>
      </c>
      <c r="N13" s="48">
        <v>3200.1349520099993</v>
      </c>
      <c r="O13" s="48">
        <v>2859.4846789199996</v>
      </c>
      <c r="P13" s="48">
        <v>29378.931257299999</v>
      </c>
    </row>
    <row r="14" spans="1:16" ht="17.25" customHeight="1" x14ac:dyDescent="0.2">
      <c r="A14" s="12"/>
      <c r="B14" s="12" t="s">
        <v>21</v>
      </c>
      <c r="C14" s="12"/>
      <c r="D14" s="32">
        <v>2097.8972168400005</v>
      </c>
      <c r="E14" s="32">
        <v>1478.2761195000003</v>
      </c>
      <c r="F14" s="32">
        <v>1502.7014093899998</v>
      </c>
      <c r="G14" s="32">
        <v>1479.5946064099996</v>
      </c>
      <c r="H14" s="32">
        <v>1532.0027034300006</v>
      </c>
      <c r="I14" s="32">
        <v>1583.8219412900005</v>
      </c>
      <c r="J14" s="32">
        <v>1498.3701015399997</v>
      </c>
      <c r="K14" s="32">
        <v>1489.7024810700007</v>
      </c>
      <c r="L14" s="32">
        <v>1476.8317308200001</v>
      </c>
      <c r="M14" s="32">
        <v>1489.4712751299996</v>
      </c>
      <c r="N14" s="32">
        <v>2063.6982310799999</v>
      </c>
      <c r="O14" s="32">
        <v>1892.9720656799998</v>
      </c>
      <c r="P14" s="32">
        <v>19585.33988218</v>
      </c>
    </row>
    <row r="15" spans="1:16" ht="17.25" customHeight="1" x14ac:dyDescent="0.2">
      <c r="A15" s="12"/>
      <c r="B15" s="12" t="s">
        <v>22</v>
      </c>
      <c r="C15" s="12"/>
      <c r="D15" s="32">
        <v>263.47458056999994</v>
      </c>
      <c r="E15" s="32">
        <v>265.15008777000003</v>
      </c>
      <c r="F15" s="32">
        <v>263.67203803000007</v>
      </c>
      <c r="G15" s="32">
        <v>264.51780551000002</v>
      </c>
      <c r="H15" s="32">
        <v>264.76601068999997</v>
      </c>
      <c r="I15" s="32">
        <v>265.40122687000007</v>
      </c>
      <c r="J15" s="32">
        <v>264.13949866000007</v>
      </c>
      <c r="K15" s="32">
        <v>264.55930318000003</v>
      </c>
      <c r="L15" s="32">
        <v>264.28351061999996</v>
      </c>
      <c r="M15" s="32">
        <v>264.90803956999997</v>
      </c>
      <c r="N15" s="32">
        <v>455.1702439799999</v>
      </c>
      <c r="O15" s="32">
        <v>355.22437575999987</v>
      </c>
      <c r="P15" s="32">
        <v>3455.2667212099996</v>
      </c>
    </row>
    <row r="16" spans="1:16" ht="17.25" customHeight="1" x14ac:dyDescent="0.2">
      <c r="A16" s="12"/>
      <c r="B16" s="12" t="s">
        <v>23</v>
      </c>
      <c r="C16" s="12"/>
      <c r="D16" s="32">
        <v>558.86632428999997</v>
      </c>
      <c r="E16" s="32">
        <v>478.93225506999994</v>
      </c>
      <c r="F16" s="32">
        <v>477.02772684000001</v>
      </c>
      <c r="G16" s="32">
        <v>480.56424590999995</v>
      </c>
      <c r="H16" s="32">
        <v>543.29935449000016</v>
      </c>
      <c r="I16" s="32">
        <v>558.44760614000006</v>
      </c>
      <c r="J16" s="32">
        <v>486.38303649999989</v>
      </c>
      <c r="K16" s="32">
        <v>486.08236763999986</v>
      </c>
      <c r="L16" s="32">
        <v>487.1920761500001</v>
      </c>
      <c r="M16" s="32">
        <v>488.97494645</v>
      </c>
      <c r="N16" s="32">
        <v>681.26647694999997</v>
      </c>
      <c r="O16" s="32">
        <v>611.28823748000002</v>
      </c>
      <c r="P16" s="32">
        <v>6338.3246539100001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s="67" customFormat="1" ht="17.25" customHeight="1" x14ac:dyDescent="0.2">
      <c r="A18" s="10" t="s">
        <v>19</v>
      </c>
      <c r="B18" s="10"/>
      <c r="C18" s="10"/>
      <c r="D18" s="48">
        <v>483.78620209000007</v>
      </c>
      <c r="E18" s="48">
        <v>350.84925012000002</v>
      </c>
      <c r="F18" s="48">
        <v>327.25313840999996</v>
      </c>
      <c r="G18" s="48">
        <v>327.47745656000001</v>
      </c>
      <c r="H18" s="48">
        <v>331.82721584000001</v>
      </c>
      <c r="I18" s="48">
        <v>347.47313228999997</v>
      </c>
      <c r="J18" s="48">
        <v>332.32865059</v>
      </c>
      <c r="K18" s="48">
        <v>333.37230356000003</v>
      </c>
      <c r="L18" s="48">
        <v>333.34077597000004</v>
      </c>
      <c r="M18" s="48">
        <v>339.02748238999999</v>
      </c>
      <c r="N18" s="48">
        <v>347.07180491999998</v>
      </c>
      <c r="O18" s="48">
        <v>574.8599188799999</v>
      </c>
      <c r="P18" s="48">
        <v>4428.6673316200004</v>
      </c>
    </row>
    <row r="19" spans="1:16" ht="17.25" customHeight="1" x14ac:dyDescent="0.2">
      <c r="A19" s="12"/>
      <c r="B19" s="12" t="s">
        <v>24</v>
      </c>
      <c r="C19" s="12"/>
      <c r="D19" s="32">
        <v>377.95934198000003</v>
      </c>
      <c r="E19" s="32">
        <v>256.40180347</v>
      </c>
      <c r="F19" s="32">
        <v>238.22730808</v>
      </c>
      <c r="G19" s="32">
        <v>237.77605982999998</v>
      </c>
      <c r="H19" s="32">
        <v>242.19950618000001</v>
      </c>
      <c r="I19" s="41">
        <v>257.65303908999999</v>
      </c>
      <c r="J19" s="32">
        <v>242.34625625000001</v>
      </c>
      <c r="K19" s="32">
        <v>243.51293465999998</v>
      </c>
      <c r="L19" s="32">
        <v>242.97150812000001</v>
      </c>
      <c r="M19" s="32">
        <v>248.72920300999999</v>
      </c>
      <c r="N19" s="32">
        <v>252.83913933999997</v>
      </c>
      <c r="O19" s="32">
        <v>392.84912279999998</v>
      </c>
      <c r="P19" s="41">
        <v>3233.4652228099999</v>
      </c>
    </row>
    <row r="20" spans="1:16" ht="17.25" customHeight="1" x14ac:dyDescent="0.2">
      <c r="A20" s="12"/>
      <c r="B20" s="12" t="s">
        <v>25</v>
      </c>
      <c r="C20" s="12"/>
      <c r="D20" s="32">
        <v>42.278122889999999</v>
      </c>
      <c r="E20" s="32">
        <v>45.798927890000002</v>
      </c>
      <c r="F20" s="32">
        <v>43.831950329999998</v>
      </c>
      <c r="G20" s="32">
        <v>43.967444969999995</v>
      </c>
      <c r="H20" s="32">
        <v>44.236135139999995</v>
      </c>
      <c r="I20" s="41">
        <v>44.105963009999996</v>
      </c>
      <c r="J20" s="32">
        <v>44.073640390000001</v>
      </c>
      <c r="K20" s="32">
        <v>43.959199079999998</v>
      </c>
      <c r="L20" s="32">
        <v>44.421291169999996</v>
      </c>
      <c r="M20" s="32">
        <v>44.57701986</v>
      </c>
      <c r="N20" s="32">
        <v>47.795685459999994</v>
      </c>
      <c r="O20" s="32">
        <v>99.995304140000002</v>
      </c>
      <c r="P20" s="41">
        <v>589.04068433000009</v>
      </c>
    </row>
    <row r="21" spans="1:16" ht="17.25" customHeight="1" x14ac:dyDescent="0.2">
      <c r="A21" s="12"/>
      <c r="B21" s="12" t="s">
        <v>26</v>
      </c>
      <c r="C21" s="12"/>
      <c r="D21" s="32">
        <v>63.54873722</v>
      </c>
      <c r="E21" s="32">
        <v>48.648518760000009</v>
      </c>
      <c r="F21" s="32">
        <v>45.19388</v>
      </c>
      <c r="G21" s="32">
        <v>45.733951760000004</v>
      </c>
      <c r="H21" s="32">
        <v>45.391574520000006</v>
      </c>
      <c r="I21" s="41">
        <v>45.714130189999999</v>
      </c>
      <c r="J21" s="32">
        <v>45.908753950000005</v>
      </c>
      <c r="K21" s="32">
        <v>45.900169820000009</v>
      </c>
      <c r="L21" s="32">
        <v>45.947976679999996</v>
      </c>
      <c r="M21" s="32">
        <v>45.721259519999997</v>
      </c>
      <c r="N21" s="32">
        <v>46.436980119999994</v>
      </c>
      <c r="O21" s="32">
        <v>82.015491940000004</v>
      </c>
      <c r="P21" s="41">
        <v>606.16142448000005</v>
      </c>
    </row>
    <row r="22" spans="1:16" s="6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s="68" customFormat="1" ht="17.25" customHeight="1" x14ac:dyDescent="0.2">
      <c r="A23" s="10" t="s">
        <v>20</v>
      </c>
      <c r="B23" s="10"/>
      <c r="C23" s="10"/>
      <c r="D23" s="53">
        <v>14831.793773889998</v>
      </c>
      <c r="E23" s="53">
        <v>14828.152380640004</v>
      </c>
      <c r="F23" s="53">
        <v>15599.993352409998</v>
      </c>
      <c r="G23" s="53">
        <v>15079.541691040002</v>
      </c>
      <c r="H23" s="53">
        <v>15351.011459400002</v>
      </c>
      <c r="I23" s="53">
        <v>20612.719092520005</v>
      </c>
      <c r="J23" s="53">
        <v>15470.555830270003</v>
      </c>
      <c r="K23" s="53">
        <v>15385.971782760003</v>
      </c>
      <c r="L23" s="53">
        <v>15565.825708329998</v>
      </c>
      <c r="M23" s="53">
        <v>15336.332053089998</v>
      </c>
      <c r="N23" s="53">
        <v>23654.461315979999</v>
      </c>
      <c r="O23" s="53">
        <v>18542.384199169996</v>
      </c>
      <c r="P23" s="53">
        <v>200258.74263950001</v>
      </c>
    </row>
    <row r="24" spans="1:16" s="69" customFormat="1" ht="17.25" customHeight="1" x14ac:dyDescent="0.2">
      <c r="A24" s="54"/>
      <c r="B24" s="14" t="s">
        <v>27</v>
      </c>
      <c r="C24" s="50"/>
      <c r="D24" s="55">
        <v>7476.5540042599996</v>
      </c>
      <c r="E24" s="55">
        <v>7177.6577158800046</v>
      </c>
      <c r="F24" s="55">
        <v>7651.9939556499976</v>
      </c>
      <c r="G24" s="55">
        <v>7365.7560560600032</v>
      </c>
      <c r="H24" s="55">
        <v>7476.8240780200013</v>
      </c>
      <c r="I24" s="55">
        <v>9421.4332058899981</v>
      </c>
      <c r="J24" s="55">
        <v>7581.6077903600026</v>
      </c>
      <c r="K24" s="55">
        <v>7501.8147547600056</v>
      </c>
      <c r="L24" s="55">
        <v>7601.0150141299955</v>
      </c>
      <c r="M24" s="55">
        <v>7579.1294564299988</v>
      </c>
      <c r="N24" s="55">
        <v>11292.10031521</v>
      </c>
      <c r="O24" s="55">
        <v>10197.132413829995</v>
      </c>
      <c r="P24" s="55">
        <v>98323.018760480016</v>
      </c>
    </row>
    <row r="25" spans="1:16" ht="17.25" customHeight="1" x14ac:dyDescent="0.2">
      <c r="A25" s="1"/>
      <c r="B25" s="12"/>
      <c r="C25" s="12" t="s">
        <v>28</v>
      </c>
      <c r="D25" s="32">
        <v>5995.7380907099996</v>
      </c>
      <c r="E25" s="32">
        <v>5755.8698102600047</v>
      </c>
      <c r="F25" s="32">
        <v>5959.8269900699979</v>
      </c>
      <c r="G25" s="32">
        <v>5692.3433649000026</v>
      </c>
      <c r="H25" s="32">
        <v>5853.2626905600009</v>
      </c>
      <c r="I25" s="32">
        <v>7295.4938618399983</v>
      </c>
      <c r="J25" s="32">
        <v>5958.5314755100026</v>
      </c>
      <c r="K25" s="32">
        <v>5896.3142255800058</v>
      </c>
      <c r="L25" s="32">
        <v>5981.1003082499956</v>
      </c>
      <c r="M25" s="32">
        <v>6038.7108814599987</v>
      </c>
      <c r="N25" s="32">
        <v>8846.8348206299997</v>
      </c>
      <c r="O25" s="32">
        <v>8422.2988743599944</v>
      </c>
      <c r="P25" s="32">
        <v>77696.325394130006</v>
      </c>
    </row>
    <row r="26" spans="1:16" ht="17.25" customHeight="1" x14ac:dyDescent="0.2">
      <c r="A26" s="12"/>
      <c r="B26" s="12"/>
      <c r="C26" s="12" t="s">
        <v>29</v>
      </c>
      <c r="D26" s="32">
        <v>1480.81591355</v>
      </c>
      <c r="E26" s="32">
        <v>1421.7879056199999</v>
      </c>
      <c r="F26" s="32">
        <v>1692.1669655799999</v>
      </c>
      <c r="G26" s="32">
        <v>1673.4126911600001</v>
      </c>
      <c r="H26" s="32">
        <v>1623.5613874600001</v>
      </c>
      <c r="I26" s="32">
        <v>2125.9393440500003</v>
      </c>
      <c r="J26" s="32">
        <v>1623.07631485</v>
      </c>
      <c r="K26" s="32">
        <v>1605.5005291799998</v>
      </c>
      <c r="L26" s="32">
        <v>1619.9147058800002</v>
      </c>
      <c r="M26" s="32">
        <v>1540.4185749700002</v>
      </c>
      <c r="N26" s="32">
        <v>2445.26549458</v>
      </c>
      <c r="O26" s="32">
        <v>1774.8335394700002</v>
      </c>
      <c r="P26" s="32">
        <v>20626.693366350002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s="69" customFormat="1" ht="17.25" customHeight="1" x14ac:dyDescent="0.2">
      <c r="A28" s="16"/>
      <c r="B28" s="14" t="s">
        <v>30</v>
      </c>
      <c r="C28" s="16"/>
      <c r="D28" s="55">
        <v>910.09907339999984</v>
      </c>
      <c r="E28" s="55">
        <v>975.7072890799999</v>
      </c>
      <c r="F28" s="55">
        <v>1003.7728415500001</v>
      </c>
      <c r="G28" s="55">
        <v>983.91155040000012</v>
      </c>
      <c r="H28" s="55">
        <v>1005.3686508700001</v>
      </c>
      <c r="I28" s="55">
        <v>1018.87478746</v>
      </c>
      <c r="J28" s="55">
        <v>998.4068557400002</v>
      </c>
      <c r="K28" s="55">
        <v>987.77439758000037</v>
      </c>
      <c r="L28" s="55">
        <v>1003.5116828600003</v>
      </c>
      <c r="M28" s="55">
        <v>997.5635733199997</v>
      </c>
      <c r="N28" s="55">
        <v>1905.2938949599998</v>
      </c>
      <c r="O28" s="55">
        <v>1291.1086829400006</v>
      </c>
      <c r="P28" s="55">
        <v>13081.393280160002</v>
      </c>
    </row>
    <row r="29" spans="1:16" s="69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s="69" customFormat="1" ht="17.25" customHeight="1" x14ac:dyDescent="0.2">
      <c r="A30" s="14"/>
      <c r="B30" s="14" t="s">
        <v>31</v>
      </c>
      <c r="C30" s="14"/>
      <c r="D30" s="76">
        <v>6445.1406962299989</v>
      </c>
      <c r="E30" s="76">
        <v>6674.7873756799981</v>
      </c>
      <c r="F30" s="76">
        <v>6944.2265552099989</v>
      </c>
      <c r="G30" s="76">
        <v>6729.8740845799985</v>
      </c>
      <c r="H30" s="76">
        <v>6868.8187305100018</v>
      </c>
      <c r="I30" s="76">
        <v>10172.411099170007</v>
      </c>
      <c r="J30" s="76">
        <v>6890.5411841700006</v>
      </c>
      <c r="K30" s="76">
        <v>6896.3826304199974</v>
      </c>
      <c r="L30" s="76">
        <v>6961.2990113400019</v>
      </c>
      <c r="M30" s="76">
        <v>6759.6390233399998</v>
      </c>
      <c r="N30" s="76">
        <v>10457.067105809998</v>
      </c>
      <c r="O30" s="76">
        <v>7054.1431023999994</v>
      </c>
      <c r="P30" s="76">
        <v>88854.330598860004</v>
      </c>
    </row>
    <row r="31" spans="1:16" ht="17.25" customHeight="1" x14ac:dyDescent="0.2">
      <c r="A31" s="1"/>
      <c r="B31" s="12"/>
      <c r="C31" s="12" t="s">
        <v>32</v>
      </c>
      <c r="D31" s="32">
        <v>3961.2851074099995</v>
      </c>
      <c r="E31" s="32">
        <v>4176.8235550399977</v>
      </c>
      <c r="F31" s="32">
        <v>4229.7119264399989</v>
      </c>
      <c r="G31" s="32">
        <v>4000.1756314299987</v>
      </c>
      <c r="H31" s="32">
        <v>4130.1791031300017</v>
      </c>
      <c r="I31" s="32">
        <v>6081.3569245600065</v>
      </c>
      <c r="J31" s="32">
        <v>4145.3625246199999</v>
      </c>
      <c r="K31" s="32">
        <v>4150.5746533199981</v>
      </c>
      <c r="L31" s="32">
        <v>4200.8230908400019</v>
      </c>
      <c r="M31" s="32">
        <v>4000.8019353799996</v>
      </c>
      <c r="N31" s="32">
        <v>6332.9541848999979</v>
      </c>
      <c r="O31" s="32">
        <v>4287.7183112099992</v>
      </c>
      <c r="P31" s="32">
        <v>53697.766948279997</v>
      </c>
    </row>
    <row r="32" spans="1:16" ht="17.25" customHeight="1" x14ac:dyDescent="0.2">
      <c r="A32" s="12"/>
      <c r="B32" s="12"/>
      <c r="C32" s="12" t="s">
        <v>33</v>
      </c>
      <c r="D32" s="32">
        <v>2483.8555888199999</v>
      </c>
      <c r="E32" s="32">
        <v>2497.96382064</v>
      </c>
      <c r="F32" s="32">
        <v>2714.5146287699999</v>
      </c>
      <c r="G32" s="32">
        <v>2729.6984531500002</v>
      </c>
      <c r="H32" s="32">
        <v>2738.6396273800001</v>
      </c>
      <c r="I32" s="32">
        <v>4091.0541746099998</v>
      </c>
      <c r="J32" s="32">
        <v>2745.1786595500002</v>
      </c>
      <c r="K32" s="32">
        <v>2745.8079770999998</v>
      </c>
      <c r="L32" s="32">
        <v>2760.4759205</v>
      </c>
      <c r="M32" s="32">
        <v>2758.8370879600002</v>
      </c>
      <c r="N32" s="32">
        <v>4124.11292091</v>
      </c>
      <c r="O32" s="32">
        <v>2766.4247911900002</v>
      </c>
      <c r="P32" s="32">
        <v>35156.563650580007</v>
      </c>
    </row>
    <row r="33" spans="1:16" ht="7.5" customHeight="1" x14ac:dyDescent="0.2">
      <c r="A33" s="12"/>
      <c r="B33" s="39"/>
      <c r="C33" s="3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16.5" customHeight="1" x14ac:dyDescent="0.2">
      <c r="A34" s="10" t="s">
        <v>34</v>
      </c>
      <c r="B34" s="12"/>
      <c r="C34" s="12"/>
      <c r="D34" s="56">
        <v>926.11232194000013</v>
      </c>
      <c r="E34" s="56">
        <v>584.92507429</v>
      </c>
      <c r="F34" s="56">
        <v>669.12680278000005</v>
      </c>
      <c r="G34" s="56">
        <v>630.62153331000002</v>
      </c>
      <c r="H34" s="56">
        <v>633.21030206</v>
      </c>
      <c r="I34" s="56">
        <v>859.68575593999992</v>
      </c>
      <c r="J34" s="56">
        <v>615.13595843000007</v>
      </c>
      <c r="K34" s="56">
        <v>610.60041649000004</v>
      </c>
      <c r="L34" s="56">
        <v>632.56959828000004</v>
      </c>
      <c r="M34" s="56">
        <v>620.87110140000004</v>
      </c>
      <c r="N34" s="56">
        <v>919.6030745999999</v>
      </c>
      <c r="O34" s="56">
        <v>212.83405744000001</v>
      </c>
      <c r="P34" s="56">
        <v>7915.2959969599997</v>
      </c>
    </row>
    <row r="35" spans="1:16" s="69" customFormat="1" ht="17.25" customHeight="1" x14ac:dyDescent="0.2">
      <c r="A35" s="1"/>
      <c r="B35" s="12" t="s">
        <v>35</v>
      </c>
      <c r="C35" s="12"/>
      <c r="D35" s="32">
        <v>196.97834309000001</v>
      </c>
      <c r="E35" s="32">
        <v>167.98740906</v>
      </c>
      <c r="F35" s="32">
        <v>229.53912430000003</v>
      </c>
      <c r="G35" s="32">
        <v>199.91613419000001</v>
      </c>
      <c r="H35" s="32">
        <v>201.05809184999995</v>
      </c>
      <c r="I35" s="32">
        <v>300.59039544999996</v>
      </c>
      <c r="J35" s="32">
        <v>203.37370920000001</v>
      </c>
      <c r="K35" s="32">
        <v>201.72453887</v>
      </c>
      <c r="L35" s="32">
        <v>204.49274580000002</v>
      </c>
      <c r="M35" s="32">
        <v>203.71560596999996</v>
      </c>
      <c r="N35" s="32">
        <v>302.79738276999996</v>
      </c>
      <c r="O35" s="32">
        <v>209.72113043000002</v>
      </c>
      <c r="P35" s="32">
        <v>2621.8946109799999</v>
      </c>
    </row>
    <row r="36" spans="1:16" ht="17.25" customHeight="1" x14ac:dyDescent="0.2">
      <c r="A36" s="1"/>
      <c r="B36" s="12" t="s">
        <v>36</v>
      </c>
      <c r="C36" s="12"/>
      <c r="D36" s="32">
        <v>729.13397885000006</v>
      </c>
      <c r="E36" s="32">
        <v>416.93766522999999</v>
      </c>
      <c r="F36" s="32">
        <v>439.58767848000002</v>
      </c>
      <c r="G36" s="32">
        <v>430.70539911999998</v>
      </c>
      <c r="H36" s="32">
        <v>432.15221021000002</v>
      </c>
      <c r="I36" s="32">
        <v>559.09536048999996</v>
      </c>
      <c r="J36" s="32">
        <v>411.76224923000001</v>
      </c>
      <c r="K36" s="32">
        <v>408.87587761999998</v>
      </c>
      <c r="L36" s="32">
        <v>428.07685248000001</v>
      </c>
      <c r="M36" s="32">
        <v>417.15549543000009</v>
      </c>
      <c r="N36" s="32">
        <v>616.80569182999989</v>
      </c>
      <c r="O36" s="32">
        <v>3.1129270099999999</v>
      </c>
      <c r="P36" s="32">
        <v>5293.4013859799998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68" customFormat="1" ht="17.25" customHeight="1" x14ac:dyDescent="0.2">
      <c r="A38" s="10" t="s">
        <v>40</v>
      </c>
      <c r="B38" s="10"/>
      <c r="C38" s="10"/>
      <c r="D38" s="53">
        <v>200.16658908999997</v>
      </c>
      <c r="E38" s="53">
        <v>73.924527359999999</v>
      </c>
      <c r="F38" s="53">
        <v>107.78159333999999</v>
      </c>
      <c r="G38" s="53">
        <v>131.7018406</v>
      </c>
      <c r="H38" s="53">
        <v>158.09606840999999</v>
      </c>
      <c r="I38" s="53">
        <v>165.52545279000003</v>
      </c>
      <c r="J38" s="53">
        <v>331.86830327999996</v>
      </c>
      <c r="K38" s="53">
        <v>204.60803939000002</v>
      </c>
      <c r="L38" s="53">
        <v>235.19402925999998</v>
      </c>
      <c r="M38" s="53">
        <v>190.76411001000002</v>
      </c>
      <c r="N38" s="53">
        <v>3374.2116640699992</v>
      </c>
      <c r="O38" s="53">
        <v>351.66480432999998</v>
      </c>
      <c r="P38" s="53">
        <v>5525.5070219299987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s="71" customFormat="1" ht="26.25" customHeight="1" x14ac:dyDescent="0.2">
      <c r="A40" s="87" t="s">
        <v>37</v>
      </c>
      <c r="B40" s="87"/>
      <c r="C40" s="88"/>
      <c r="D40" s="20">
        <v>20095.70028035</v>
      </c>
      <c r="E40" s="20">
        <v>18787.390495210002</v>
      </c>
      <c r="F40" s="20">
        <v>19632.388974889996</v>
      </c>
      <c r="G40" s="20">
        <v>19085.164356519999</v>
      </c>
      <c r="H40" s="20">
        <v>19493.549146140002</v>
      </c>
      <c r="I40" s="20">
        <v>25299.072633600008</v>
      </c>
      <c r="J40" s="20">
        <v>19680.618375490005</v>
      </c>
      <c r="K40" s="20">
        <v>19449.861030770007</v>
      </c>
      <c r="L40" s="20">
        <v>19677.15327259</v>
      </c>
      <c r="M40" s="20">
        <v>19411.928404210001</v>
      </c>
      <c r="N40" s="20">
        <v>32231.411363349998</v>
      </c>
      <c r="O40" s="20">
        <v>23612.405834179994</v>
      </c>
      <c r="P40" s="20">
        <v>256456.64416729999</v>
      </c>
    </row>
    <row r="41" spans="1:16" s="67" customFormat="1" ht="26.25" customHeight="1" x14ac:dyDescent="0.2">
      <c r="A41" s="84" t="s">
        <v>39</v>
      </c>
      <c r="B41" s="84"/>
      <c r="C41" s="84"/>
      <c r="D41" s="24">
        <v>1261.5645675499998</v>
      </c>
      <c r="E41" s="24">
        <v>1334.96298166</v>
      </c>
      <c r="F41" s="24">
        <v>1359.29307466</v>
      </c>
      <c r="G41" s="24">
        <v>1341.2426220100001</v>
      </c>
      <c r="H41" s="24">
        <v>1361.80904255</v>
      </c>
      <c r="I41" s="24">
        <v>1376.3704836000002</v>
      </c>
      <c r="J41" s="24">
        <v>1353.2876225600003</v>
      </c>
      <c r="K41" s="24">
        <v>1342.4425583100005</v>
      </c>
      <c r="L41" s="24">
        <v>1358.3972649700004</v>
      </c>
      <c r="M41" s="24">
        <v>1353.7896633999997</v>
      </c>
      <c r="N41" s="24">
        <v>2464.2312862199997</v>
      </c>
      <c r="O41" s="24">
        <v>1832.6392528600004</v>
      </c>
      <c r="P41" s="24">
        <v>17740.030420350002</v>
      </c>
    </row>
    <row r="42" spans="1:16" s="67" customFormat="1" ht="26.25" customHeight="1" thickBot="1" x14ac:dyDescent="0.25">
      <c r="A42" s="80" t="s">
        <v>38</v>
      </c>
      <c r="B42" s="80"/>
      <c r="C42" s="80"/>
      <c r="D42" s="28">
        <v>18834.135712800002</v>
      </c>
      <c r="E42" s="28">
        <v>17452.427513550003</v>
      </c>
      <c r="F42" s="28">
        <v>18273.095900229997</v>
      </c>
      <c r="G42" s="28">
        <v>17743.921734510001</v>
      </c>
      <c r="H42" s="28">
        <v>18131.74010359</v>
      </c>
      <c r="I42" s="28">
        <v>23922.702150000008</v>
      </c>
      <c r="J42" s="28">
        <v>18327.330752930004</v>
      </c>
      <c r="K42" s="28">
        <v>18107.418472460005</v>
      </c>
      <c r="L42" s="28">
        <v>18318.756007619999</v>
      </c>
      <c r="M42" s="28">
        <v>18058.138740810002</v>
      </c>
      <c r="N42" s="28">
        <v>29767.180077129997</v>
      </c>
      <c r="O42" s="28">
        <v>21779.766581319993</v>
      </c>
      <c r="P42" s="28">
        <v>238716.61374695</v>
      </c>
    </row>
    <row r="43" spans="1:16" s="67" customFormat="1" ht="9" customHeight="1" x14ac:dyDescent="0.2">
      <c r="A43" s="60"/>
      <c r="B43" s="60"/>
      <c r="C43" s="6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s="67" customFormat="1" ht="17.25" customHeight="1" x14ac:dyDescent="0.2">
      <c r="A44" s="72"/>
      <c r="B44" s="72"/>
      <c r="C44" s="72"/>
    </row>
    <row r="45" spans="1:16" s="67" customFormat="1" ht="17.25" customHeight="1" x14ac:dyDescent="0.2">
      <c r="A45" s="72"/>
      <c r="B45" s="72"/>
      <c r="C45" s="72"/>
    </row>
    <row r="46" spans="1:16" s="67" customFormat="1" ht="17.25" customHeight="1" x14ac:dyDescent="0.2">
      <c r="A46" s="72"/>
      <c r="B46" s="72"/>
      <c r="C46" s="72"/>
    </row>
    <row r="47" spans="1:16" s="67" customFormat="1" ht="17.25" customHeight="1" x14ac:dyDescent="0.2">
      <c r="A47" s="72"/>
      <c r="B47" s="72"/>
      <c r="C47" s="72"/>
    </row>
    <row r="48" spans="1:16" s="67" customFormat="1" ht="17.25" customHeight="1" x14ac:dyDescent="0.2">
      <c r="A48" s="72"/>
      <c r="B48" s="72"/>
      <c r="C48" s="72"/>
    </row>
    <row r="49" spans="1:3" s="67" customFormat="1" ht="17.25" customHeight="1" x14ac:dyDescent="0.2">
      <c r="A49" s="72"/>
      <c r="B49" s="72"/>
      <c r="C49" s="72"/>
    </row>
    <row r="50" spans="1:3" s="67" customFormat="1" ht="17.25" customHeight="1" x14ac:dyDescent="0.2">
      <c r="A50" s="72"/>
      <c r="B50" s="72"/>
      <c r="C50" s="72"/>
    </row>
    <row r="51" spans="1:3" s="67" customFormat="1" ht="17.25" customHeight="1" x14ac:dyDescent="0.2">
      <c r="A51" s="72"/>
      <c r="B51" s="72"/>
      <c r="C51" s="72"/>
    </row>
    <row r="52" spans="1:3" s="67" customFormat="1" ht="17.25" customHeight="1" x14ac:dyDescent="0.2">
      <c r="A52" s="72"/>
      <c r="B52" s="72"/>
      <c r="C52" s="72"/>
    </row>
    <row r="53" spans="1:3" s="67" customFormat="1" ht="17.25" customHeight="1" x14ac:dyDescent="0.2">
      <c r="A53" s="72"/>
      <c r="B53" s="72"/>
      <c r="C53" s="72"/>
    </row>
    <row r="54" spans="1:3" s="67" customFormat="1" ht="17.25" customHeight="1" x14ac:dyDescent="0.2">
      <c r="A54" s="72"/>
      <c r="B54" s="72"/>
      <c r="C54" s="72"/>
    </row>
    <row r="55" spans="1:3" s="67" customFormat="1" ht="17.25" customHeight="1" x14ac:dyDescent="0.2">
      <c r="A55" s="72"/>
      <c r="B55" s="72"/>
      <c r="C55" s="72"/>
    </row>
    <row r="56" spans="1:3" s="67" customFormat="1" ht="17.25" customHeight="1" x14ac:dyDescent="0.2">
      <c r="A56" s="72"/>
      <c r="B56" s="72"/>
      <c r="C56" s="72"/>
    </row>
    <row r="57" spans="1:3" s="67" customFormat="1" ht="17.25" customHeight="1" x14ac:dyDescent="0.2">
      <c r="A57" s="72"/>
      <c r="B57" s="72"/>
      <c r="C57" s="72"/>
    </row>
    <row r="58" spans="1:3" s="67" customFormat="1" ht="17.25" customHeight="1" x14ac:dyDescent="0.2">
      <c r="A58" s="72"/>
      <c r="B58" s="72"/>
      <c r="C58" s="72"/>
    </row>
    <row r="59" spans="1:3" s="67" customFormat="1" ht="17.25" customHeight="1" x14ac:dyDescent="0.2">
      <c r="A59" s="72"/>
      <c r="B59" s="72"/>
      <c r="C59" s="72"/>
    </row>
    <row r="60" spans="1:3" s="67" customFormat="1" ht="17.25" customHeight="1" x14ac:dyDescent="0.2">
      <c r="A60" s="72"/>
      <c r="B60" s="72"/>
      <c r="C60" s="72"/>
    </row>
    <row r="61" spans="1:3" s="67" customFormat="1" ht="17.25" customHeight="1" x14ac:dyDescent="0.2">
      <c r="A61" s="72"/>
      <c r="B61" s="72"/>
      <c r="C61" s="72"/>
    </row>
    <row r="62" spans="1:3" s="67" customFormat="1" ht="17.25" customHeight="1" x14ac:dyDescent="0.2">
      <c r="A62" s="72"/>
      <c r="B62" s="72"/>
      <c r="C62" s="72"/>
    </row>
    <row r="63" spans="1:3" s="67" customFormat="1" ht="17.25" customHeight="1" x14ac:dyDescent="0.2">
      <c r="A63" s="72"/>
      <c r="B63" s="72"/>
      <c r="C63" s="72"/>
    </row>
    <row r="64" spans="1:3" s="67" customFormat="1" ht="17.25" customHeight="1" x14ac:dyDescent="0.2">
      <c r="A64" s="72"/>
      <c r="B64" s="72"/>
      <c r="C64" s="72"/>
    </row>
    <row r="65" spans="1:3" s="67" customFormat="1" ht="17.25" customHeight="1" x14ac:dyDescent="0.2">
      <c r="A65" s="72"/>
      <c r="B65" s="72"/>
      <c r="C65" s="72"/>
    </row>
    <row r="66" spans="1:3" s="67" customFormat="1" ht="17.25" customHeight="1" x14ac:dyDescent="0.2">
      <c r="A66" s="72"/>
      <c r="B66" s="72"/>
      <c r="C66" s="72"/>
    </row>
    <row r="67" spans="1:3" s="67" customFormat="1" ht="17.25" customHeight="1" x14ac:dyDescent="0.2">
      <c r="A67" s="72"/>
      <c r="B67" s="72"/>
      <c r="C67" s="72"/>
    </row>
    <row r="68" spans="1:3" s="67" customFormat="1" ht="17.25" customHeight="1" x14ac:dyDescent="0.2">
      <c r="A68" s="72"/>
      <c r="B68" s="72"/>
      <c r="C68" s="72"/>
    </row>
    <row r="69" spans="1:3" s="67" customFormat="1" ht="17.25" customHeight="1" x14ac:dyDescent="0.2">
      <c r="A69" s="72"/>
      <c r="B69" s="72"/>
      <c r="C69" s="72"/>
    </row>
    <row r="70" spans="1:3" s="67" customFormat="1" ht="17.25" customHeight="1" x14ac:dyDescent="0.2">
      <c r="A70" s="72"/>
      <c r="B70" s="72"/>
      <c r="C70" s="72"/>
    </row>
    <row r="71" spans="1:3" s="67" customFormat="1" ht="17.25" customHeight="1" x14ac:dyDescent="0.2">
      <c r="A71" s="72"/>
      <c r="B71" s="72"/>
      <c r="C71" s="72"/>
    </row>
    <row r="72" spans="1:3" s="67" customFormat="1" ht="17.25" customHeight="1" x14ac:dyDescent="0.2">
      <c r="A72" s="72"/>
      <c r="B72" s="72"/>
      <c r="C72" s="72"/>
    </row>
    <row r="73" spans="1:3" s="67" customFormat="1" ht="17.25" customHeight="1" x14ac:dyDescent="0.2">
      <c r="A73" s="72"/>
      <c r="B73" s="72"/>
      <c r="C73" s="72"/>
    </row>
    <row r="74" spans="1:3" s="67" customFormat="1" ht="17.25" customHeight="1" x14ac:dyDescent="0.2">
      <c r="A74" s="72"/>
      <c r="B74" s="72"/>
      <c r="C74" s="72"/>
    </row>
    <row r="75" spans="1:3" s="67" customFormat="1" ht="17.25" customHeight="1" x14ac:dyDescent="0.2">
      <c r="A75" s="72"/>
      <c r="B75" s="72"/>
      <c r="C75" s="72"/>
    </row>
    <row r="76" spans="1:3" s="67" customFormat="1" ht="17.25" customHeight="1" x14ac:dyDescent="0.2">
      <c r="A76" s="72"/>
      <c r="B76" s="72"/>
      <c r="C76" s="72"/>
    </row>
    <row r="77" spans="1:3" s="67" customFormat="1" ht="17.25" customHeight="1" x14ac:dyDescent="0.2">
      <c r="A77" s="72"/>
      <c r="B77" s="72"/>
      <c r="C77" s="72"/>
    </row>
    <row r="78" spans="1:3" s="67" customFormat="1" ht="17.25" customHeight="1" x14ac:dyDescent="0.2">
      <c r="A78" s="72"/>
      <c r="B78" s="72"/>
      <c r="C78" s="72"/>
    </row>
    <row r="79" spans="1:3" s="67" customFormat="1" ht="17.25" customHeight="1" x14ac:dyDescent="0.2">
      <c r="A79" s="72"/>
      <c r="B79" s="72"/>
      <c r="C79" s="72"/>
    </row>
    <row r="80" spans="1:3" s="67" customFormat="1" ht="17.25" customHeight="1" x14ac:dyDescent="0.2">
      <c r="A80" s="72"/>
      <c r="B80" s="72"/>
      <c r="C80" s="72"/>
    </row>
    <row r="81" spans="1:3" s="67" customFormat="1" ht="17.25" customHeight="1" x14ac:dyDescent="0.2">
      <c r="A81" s="72"/>
      <c r="B81" s="72"/>
      <c r="C81" s="72"/>
    </row>
    <row r="82" spans="1:3" s="67" customFormat="1" ht="17.25" customHeight="1" x14ac:dyDescent="0.2">
      <c r="A82" s="72"/>
      <c r="B82" s="72"/>
      <c r="C82" s="72"/>
    </row>
    <row r="83" spans="1:3" s="67" customFormat="1" ht="17.25" customHeight="1" x14ac:dyDescent="0.2">
      <c r="A83" s="72"/>
      <c r="B83" s="72"/>
      <c r="C83" s="72"/>
    </row>
    <row r="84" spans="1:3" s="67" customFormat="1" ht="17.25" customHeight="1" x14ac:dyDescent="0.2">
      <c r="A84" s="72"/>
      <c r="B84" s="72"/>
      <c r="C84" s="72"/>
    </row>
    <row r="85" spans="1:3" s="67" customFormat="1" ht="17.25" customHeight="1" x14ac:dyDescent="0.2">
      <c r="A85" s="72"/>
      <c r="B85" s="72"/>
      <c r="C85" s="72"/>
    </row>
    <row r="86" spans="1:3" s="67" customFormat="1" ht="17.25" customHeight="1" x14ac:dyDescent="0.2">
      <c r="A86" s="72"/>
      <c r="B86" s="72"/>
      <c r="C86" s="72"/>
    </row>
    <row r="87" spans="1:3" s="67" customFormat="1" ht="17.25" customHeight="1" x14ac:dyDescent="0.2">
      <c r="A87" s="72"/>
      <c r="B87" s="72"/>
      <c r="C87" s="72"/>
    </row>
    <row r="88" spans="1:3" s="67" customFormat="1" ht="17.25" customHeight="1" x14ac:dyDescent="0.2">
      <c r="A88" s="72"/>
      <c r="B88" s="72"/>
      <c r="C88" s="72"/>
    </row>
    <row r="89" spans="1:3" s="67" customFormat="1" ht="14.25" x14ac:dyDescent="0.2">
      <c r="A89" s="72"/>
      <c r="B89" s="72"/>
      <c r="C89" s="72"/>
    </row>
    <row r="90" spans="1:3" s="67" customFormat="1" ht="14.25" x14ac:dyDescent="0.2">
      <c r="A90" s="72"/>
      <c r="B90" s="72"/>
      <c r="C90" s="72"/>
    </row>
    <row r="91" spans="1:3" s="67" customFormat="1" ht="14.25" x14ac:dyDescent="0.2">
      <c r="A91" s="72"/>
      <c r="B91" s="72"/>
      <c r="C91" s="72"/>
    </row>
    <row r="92" spans="1:3" s="67" customFormat="1" ht="14.25" x14ac:dyDescent="0.2">
      <c r="A92" s="72"/>
      <c r="B92" s="72"/>
      <c r="C92" s="72"/>
    </row>
    <row r="93" spans="1:3" s="67" customFormat="1" ht="14.25" x14ac:dyDescent="0.2">
      <c r="A93" s="72"/>
      <c r="B93" s="72"/>
      <c r="C93" s="72"/>
    </row>
    <row r="94" spans="1:3" s="67" customFormat="1" ht="14.25" x14ac:dyDescent="0.2">
      <c r="A94" s="72"/>
      <c r="B94" s="72"/>
      <c r="C94" s="72"/>
    </row>
    <row r="95" spans="1:3" s="67" customFormat="1" ht="14.25" x14ac:dyDescent="0.2">
      <c r="A95" s="72"/>
      <c r="B95" s="72"/>
      <c r="C95" s="72"/>
    </row>
    <row r="96" spans="1:3" s="67" customFormat="1" ht="14.25" x14ac:dyDescent="0.2">
      <c r="A96" s="72"/>
      <c r="B96" s="72"/>
      <c r="C96" s="72"/>
    </row>
    <row r="97" spans="1:3" s="67" customFormat="1" ht="14.25" x14ac:dyDescent="0.2">
      <c r="A97" s="72"/>
      <c r="B97" s="72"/>
      <c r="C97" s="72"/>
    </row>
    <row r="98" spans="1:3" s="67" customFormat="1" ht="14.25" x14ac:dyDescent="0.2">
      <c r="A98" s="72"/>
      <c r="B98" s="72"/>
      <c r="C98" s="72"/>
    </row>
    <row r="99" spans="1:3" s="67" customFormat="1" ht="14.25" x14ac:dyDescent="0.2">
      <c r="A99" s="72"/>
      <c r="B99" s="72"/>
      <c r="C99" s="72"/>
    </row>
    <row r="100" spans="1:3" s="67" customFormat="1" ht="14.25" x14ac:dyDescent="0.2">
      <c r="A100" s="72"/>
      <c r="B100" s="72"/>
      <c r="C100" s="72"/>
    </row>
    <row r="101" spans="1:3" s="67" customFormat="1" ht="14.25" x14ac:dyDescent="0.2">
      <c r="A101" s="72"/>
      <c r="B101" s="72"/>
      <c r="C101" s="72"/>
    </row>
    <row r="102" spans="1:3" s="67" customFormat="1" ht="14.25" x14ac:dyDescent="0.2">
      <c r="A102" s="72"/>
      <c r="B102" s="72"/>
      <c r="C102" s="72"/>
    </row>
    <row r="103" spans="1:3" s="67" customFormat="1" ht="14.25" x14ac:dyDescent="0.2">
      <c r="A103" s="72"/>
      <c r="B103" s="72"/>
      <c r="C103" s="72"/>
    </row>
    <row r="104" spans="1:3" s="67" customFormat="1" ht="14.25" x14ac:dyDescent="0.2">
      <c r="A104" s="72"/>
      <c r="B104" s="72"/>
      <c r="C104" s="72"/>
    </row>
    <row r="105" spans="1:3" s="67" customFormat="1" ht="14.25" x14ac:dyDescent="0.2">
      <c r="A105" s="72"/>
      <c r="B105" s="72"/>
      <c r="C105" s="72"/>
    </row>
    <row r="106" spans="1:3" s="67" customFormat="1" ht="14.25" x14ac:dyDescent="0.2">
      <c r="A106" s="72"/>
      <c r="B106" s="72"/>
      <c r="C106" s="72"/>
    </row>
    <row r="107" spans="1:3" s="67" customFormat="1" ht="14.25" x14ac:dyDescent="0.2">
      <c r="A107" s="72"/>
      <c r="B107" s="72"/>
      <c r="C107" s="72"/>
    </row>
    <row r="108" spans="1:3" s="67" customFormat="1" ht="14.25" x14ac:dyDescent="0.2">
      <c r="A108" s="72"/>
      <c r="B108" s="72"/>
      <c r="C108" s="72"/>
    </row>
    <row r="109" spans="1:3" s="67" customFormat="1" ht="14.25" x14ac:dyDescent="0.2">
      <c r="A109" s="72"/>
      <c r="B109" s="72"/>
      <c r="C109" s="72"/>
    </row>
    <row r="110" spans="1:3" s="67" customFormat="1" ht="14.25" x14ac:dyDescent="0.2">
      <c r="A110" s="72"/>
      <c r="B110" s="72"/>
      <c r="C110" s="72"/>
    </row>
    <row r="111" spans="1:3" s="67" customFormat="1" ht="14.25" x14ac:dyDescent="0.2">
      <c r="A111" s="72"/>
      <c r="B111" s="72"/>
      <c r="C111" s="72"/>
    </row>
    <row r="112" spans="1:3" s="67" customFormat="1" ht="14.25" x14ac:dyDescent="0.2">
      <c r="A112" s="72"/>
      <c r="B112" s="72"/>
      <c r="C112" s="72"/>
    </row>
    <row r="113" spans="1:3" s="67" customFormat="1" ht="14.25" x14ac:dyDescent="0.2">
      <c r="A113" s="72"/>
      <c r="B113" s="72"/>
      <c r="C113" s="72"/>
    </row>
    <row r="114" spans="1:3" s="67" customFormat="1" ht="14.25" x14ac:dyDescent="0.2">
      <c r="A114" s="72"/>
      <c r="B114" s="72"/>
      <c r="C114" s="72"/>
    </row>
    <row r="115" spans="1:3" s="67" customFormat="1" ht="14.25" x14ac:dyDescent="0.2">
      <c r="A115" s="72"/>
      <c r="B115" s="72"/>
      <c r="C115" s="72"/>
    </row>
    <row r="116" spans="1:3" s="67" customFormat="1" ht="14.25" x14ac:dyDescent="0.2">
      <c r="A116" s="72"/>
      <c r="B116" s="72"/>
      <c r="C116" s="72"/>
    </row>
    <row r="117" spans="1:3" s="67" customFormat="1" ht="14.25" x14ac:dyDescent="0.2">
      <c r="A117" s="72"/>
      <c r="B117" s="72"/>
      <c r="C117" s="72"/>
    </row>
    <row r="118" spans="1:3" s="67" customFormat="1" ht="14.25" x14ac:dyDescent="0.2">
      <c r="A118" s="72"/>
      <c r="B118" s="72"/>
      <c r="C118" s="72"/>
    </row>
    <row r="119" spans="1:3" s="67" customFormat="1" ht="14.25" x14ac:dyDescent="0.2">
      <c r="A119" s="72"/>
      <c r="B119" s="72"/>
      <c r="C119" s="72"/>
    </row>
    <row r="120" spans="1:3" s="67" customFormat="1" ht="14.25" x14ac:dyDescent="0.2">
      <c r="A120" s="72"/>
      <c r="B120" s="72"/>
      <c r="C120" s="72"/>
    </row>
    <row r="121" spans="1:3" s="67" customFormat="1" ht="14.25" x14ac:dyDescent="0.2">
      <c r="A121" s="72"/>
      <c r="B121" s="72"/>
      <c r="C121" s="72"/>
    </row>
    <row r="122" spans="1:3" s="67" customFormat="1" ht="14.25" x14ac:dyDescent="0.2">
      <c r="A122" s="72"/>
      <c r="B122" s="72"/>
      <c r="C122" s="72"/>
    </row>
    <row r="123" spans="1:3" s="67" customFormat="1" ht="14.25" x14ac:dyDescent="0.2">
      <c r="A123" s="72"/>
      <c r="B123" s="72"/>
      <c r="C123" s="72"/>
    </row>
    <row r="124" spans="1:3" s="67" customFormat="1" ht="14.25" x14ac:dyDescent="0.2">
      <c r="A124" s="72"/>
      <c r="B124" s="72"/>
      <c r="C124" s="72"/>
    </row>
    <row r="125" spans="1:3" s="67" customFormat="1" ht="14.25" x14ac:dyDescent="0.2">
      <c r="A125" s="72"/>
      <c r="B125" s="72"/>
      <c r="C125" s="72"/>
    </row>
    <row r="126" spans="1:3" s="67" customFormat="1" ht="14.25" x14ac:dyDescent="0.2">
      <c r="A126" s="72"/>
      <c r="B126" s="72"/>
      <c r="C126" s="72"/>
    </row>
    <row r="127" spans="1:3" s="67" customFormat="1" ht="14.25" x14ac:dyDescent="0.2">
      <c r="A127" s="72"/>
      <c r="B127" s="72"/>
      <c r="C127" s="72"/>
    </row>
    <row r="128" spans="1:3" s="67" customFormat="1" ht="14.25" x14ac:dyDescent="0.2">
      <c r="A128" s="72"/>
      <c r="B128" s="72"/>
      <c r="C128" s="72"/>
    </row>
    <row r="129" spans="1:3" s="67" customFormat="1" ht="14.25" x14ac:dyDescent="0.2">
      <c r="A129" s="72"/>
      <c r="B129" s="72"/>
      <c r="C129" s="72"/>
    </row>
    <row r="130" spans="1:3" s="67" customFormat="1" ht="14.25" x14ac:dyDescent="0.2">
      <c r="A130" s="72"/>
      <c r="B130" s="72"/>
      <c r="C130" s="72"/>
    </row>
    <row r="131" spans="1:3" s="67" customFormat="1" ht="14.25" x14ac:dyDescent="0.2">
      <c r="A131" s="72"/>
      <c r="B131" s="72"/>
      <c r="C131" s="72"/>
    </row>
    <row r="132" spans="1:3" s="67" customFormat="1" ht="14.25" x14ac:dyDescent="0.2">
      <c r="A132" s="72"/>
      <c r="B132" s="72"/>
      <c r="C132" s="72"/>
    </row>
    <row r="133" spans="1:3" s="67" customFormat="1" ht="14.25" x14ac:dyDescent="0.2">
      <c r="A133" s="72"/>
      <c r="B133" s="72"/>
      <c r="C133" s="72"/>
    </row>
    <row r="134" spans="1:3" s="67" customFormat="1" ht="14.25" x14ac:dyDescent="0.2">
      <c r="A134" s="72"/>
      <c r="B134" s="72"/>
      <c r="C134" s="72"/>
    </row>
    <row r="135" spans="1:3" s="67" customFormat="1" ht="14.25" x14ac:dyDescent="0.2">
      <c r="A135" s="72"/>
      <c r="B135" s="72"/>
      <c r="C135" s="72"/>
    </row>
    <row r="136" spans="1:3" s="67" customFormat="1" ht="14.25" x14ac:dyDescent="0.2">
      <c r="A136" s="72"/>
      <c r="B136" s="72"/>
      <c r="C136" s="72"/>
    </row>
    <row r="137" spans="1:3" s="67" customFormat="1" ht="14.25" x14ac:dyDescent="0.2">
      <c r="A137" s="72"/>
      <c r="B137" s="72"/>
      <c r="C137" s="72"/>
    </row>
    <row r="138" spans="1:3" s="67" customFormat="1" ht="14.25" x14ac:dyDescent="0.2">
      <c r="A138" s="72"/>
      <c r="B138" s="72"/>
      <c r="C138" s="72"/>
    </row>
    <row r="139" spans="1:3" s="67" customFormat="1" ht="14.25" x14ac:dyDescent="0.2">
      <c r="A139" s="72"/>
      <c r="B139" s="72"/>
      <c r="C139" s="72"/>
    </row>
    <row r="140" spans="1:3" s="67" customFormat="1" ht="14.25" x14ac:dyDescent="0.2">
      <c r="A140" s="72"/>
      <c r="B140" s="72"/>
      <c r="C140" s="72"/>
    </row>
    <row r="141" spans="1:3" s="67" customFormat="1" ht="14.25" x14ac:dyDescent="0.2">
      <c r="A141" s="72"/>
      <c r="B141" s="72"/>
      <c r="C141" s="72"/>
    </row>
    <row r="142" spans="1:3" s="67" customFormat="1" ht="14.25" x14ac:dyDescent="0.2">
      <c r="A142" s="72"/>
      <c r="B142" s="72"/>
      <c r="C142" s="72"/>
    </row>
    <row r="143" spans="1:3" s="67" customFormat="1" ht="14.25" x14ac:dyDescent="0.2">
      <c r="A143" s="72"/>
      <c r="B143" s="72"/>
      <c r="C143" s="72"/>
    </row>
    <row r="144" spans="1:3" s="67" customFormat="1" ht="14.25" x14ac:dyDescent="0.2">
      <c r="A144" s="72"/>
      <c r="B144" s="72"/>
      <c r="C144" s="72"/>
    </row>
    <row r="145" spans="1:3" s="67" customFormat="1" ht="14.25" x14ac:dyDescent="0.2">
      <c r="A145" s="72"/>
      <c r="B145" s="72"/>
      <c r="C145" s="72"/>
    </row>
    <row r="146" spans="1:3" s="67" customFormat="1" ht="14.25" x14ac:dyDescent="0.2">
      <c r="A146" s="72"/>
      <c r="B146" s="72"/>
      <c r="C146" s="72"/>
    </row>
    <row r="147" spans="1:3" s="67" customFormat="1" ht="14.25" x14ac:dyDescent="0.2">
      <c r="A147" s="72"/>
      <c r="B147" s="72"/>
      <c r="C147" s="72"/>
    </row>
    <row r="148" spans="1:3" s="67" customFormat="1" ht="14.25" x14ac:dyDescent="0.2">
      <c r="A148" s="72"/>
      <c r="B148" s="72"/>
      <c r="C148" s="72"/>
    </row>
    <row r="149" spans="1:3" s="67" customFormat="1" ht="14.25" x14ac:dyDescent="0.2">
      <c r="A149" s="72"/>
      <c r="B149" s="72"/>
      <c r="C149" s="72"/>
    </row>
    <row r="150" spans="1:3" s="67" customFormat="1" ht="14.25" x14ac:dyDescent="0.2">
      <c r="A150" s="72"/>
      <c r="B150" s="72"/>
      <c r="C150" s="72"/>
    </row>
    <row r="151" spans="1:3" s="67" customFormat="1" ht="14.25" x14ac:dyDescent="0.2">
      <c r="A151" s="72"/>
      <c r="B151" s="72"/>
      <c r="C151" s="72"/>
    </row>
    <row r="152" spans="1:3" s="67" customFormat="1" ht="14.25" x14ac:dyDescent="0.2">
      <c r="A152" s="72"/>
      <c r="B152" s="72"/>
      <c r="C152" s="72"/>
    </row>
    <row r="153" spans="1:3" s="67" customFormat="1" ht="14.25" x14ac:dyDescent="0.2">
      <c r="A153" s="72"/>
      <c r="B153" s="72"/>
      <c r="C153" s="72"/>
    </row>
    <row r="154" spans="1:3" s="67" customFormat="1" ht="14.25" x14ac:dyDescent="0.2">
      <c r="A154" s="72"/>
      <c r="B154" s="72"/>
      <c r="C154" s="72"/>
    </row>
    <row r="155" spans="1:3" s="67" customFormat="1" ht="14.25" x14ac:dyDescent="0.2">
      <c r="A155" s="72"/>
      <c r="B155" s="72"/>
      <c r="C155" s="72"/>
    </row>
    <row r="156" spans="1:3" s="67" customFormat="1" ht="14.25" x14ac:dyDescent="0.2">
      <c r="A156" s="72"/>
      <c r="B156" s="72"/>
      <c r="C156" s="72"/>
    </row>
    <row r="157" spans="1:3" s="67" customFormat="1" ht="14.25" x14ac:dyDescent="0.2">
      <c r="A157" s="72"/>
      <c r="B157" s="72"/>
      <c r="C157" s="72"/>
    </row>
    <row r="158" spans="1:3" s="67" customFormat="1" ht="14.25" x14ac:dyDescent="0.2">
      <c r="A158" s="72"/>
      <c r="B158" s="72"/>
      <c r="C158" s="72"/>
    </row>
    <row r="159" spans="1:3" s="67" customFormat="1" ht="14.25" x14ac:dyDescent="0.2">
      <c r="A159" s="72"/>
      <c r="B159" s="72"/>
      <c r="C159" s="72"/>
    </row>
    <row r="160" spans="1:3" s="67" customFormat="1" ht="14.25" x14ac:dyDescent="0.2">
      <c r="A160" s="72"/>
      <c r="B160" s="72"/>
      <c r="C160" s="72"/>
    </row>
    <row r="161" spans="1:3" s="67" customFormat="1" ht="14.25" x14ac:dyDescent="0.2">
      <c r="A161" s="72"/>
      <c r="B161" s="72"/>
      <c r="C161" s="72"/>
    </row>
    <row r="162" spans="1:3" s="67" customFormat="1" ht="14.25" x14ac:dyDescent="0.2">
      <c r="A162" s="72"/>
      <c r="B162" s="72"/>
      <c r="C162" s="72"/>
    </row>
    <row r="163" spans="1:3" s="67" customFormat="1" ht="14.25" x14ac:dyDescent="0.2">
      <c r="A163" s="72"/>
      <c r="B163" s="72"/>
      <c r="C163" s="72"/>
    </row>
    <row r="164" spans="1:3" x14ac:dyDescent="0.2">
      <c r="A164" s="70"/>
      <c r="B164" s="70"/>
      <c r="C164" s="70"/>
    </row>
    <row r="165" spans="1:3" x14ac:dyDescent="0.2">
      <c r="A165" s="70"/>
      <c r="B165" s="70"/>
      <c r="C165" s="70"/>
    </row>
    <row r="166" spans="1:3" x14ac:dyDescent="0.2">
      <c r="A166" s="70"/>
      <c r="B166" s="70"/>
      <c r="C166" s="70"/>
    </row>
    <row r="167" spans="1:3" x14ac:dyDescent="0.2">
      <c r="A167" s="70"/>
      <c r="B167" s="70"/>
      <c r="C167" s="70"/>
    </row>
    <row r="168" spans="1:3" x14ac:dyDescent="0.2">
      <c r="A168" s="70"/>
      <c r="B168" s="70"/>
      <c r="C168" s="70"/>
    </row>
    <row r="169" spans="1:3" x14ac:dyDescent="0.2">
      <c r="A169" s="70"/>
      <c r="B169" s="70"/>
      <c r="C169" s="70"/>
    </row>
    <row r="170" spans="1:3" x14ac:dyDescent="0.2">
      <c r="A170" s="70"/>
      <c r="B170" s="70"/>
      <c r="C170" s="70"/>
    </row>
    <row r="171" spans="1:3" x14ac:dyDescent="0.2">
      <c r="A171" s="70"/>
      <c r="B171" s="70"/>
      <c r="C171" s="70"/>
    </row>
    <row r="172" spans="1:3" x14ac:dyDescent="0.2">
      <c r="A172" s="70"/>
      <c r="B172" s="70"/>
      <c r="C172" s="70"/>
    </row>
    <row r="173" spans="1:3" x14ac:dyDescent="0.2">
      <c r="A173" s="70"/>
      <c r="B173" s="70"/>
      <c r="C173" s="70"/>
    </row>
    <row r="174" spans="1:3" x14ac:dyDescent="0.2">
      <c r="A174" s="70"/>
      <c r="B174" s="70"/>
      <c r="C174" s="70"/>
    </row>
    <row r="175" spans="1:3" x14ac:dyDescent="0.2">
      <c r="A175" s="70"/>
      <c r="B175" s="70"/>
      <c r="C175" s="70"/>
    </row>
    <row r="176" spans="1:3" x14ac:dyDescent="0.2">
      <c r="A176" s="70"/>
      <c r="B176" s="70"/>
      <c r="C176" s="70"/>
    </row>
    <row r="177" spans="1:3" x14ac:dyDescent="0.2">
      <c r="A177" s="70"/>
      <c r="B177" s="70"/>
      <c r="C177" s="70"/>
    </row>
    <row r="178" spans="1:3" x14ac:dyDescent="0.2">
      <c r="A178" s="70"/>
      <c r="B178" s="70"/>
      <c r="C178" s="70"/>
    </row>
    <row r="179" spans="1:3" x14ac:dyDescent="0.2">
      <c r="A179" s="70"/>
      <c r="B179" s="70"/>
      <c r="C179" s="70"/>
    </row>
    <row r="180" spans="1:3" x14ac:dyDescent="0.2">
      <c r="A180" s="70"/>
      <c r="B180" s="70"/>
      <c r="C180" s="70"/>
    </row>
    <row r="181" spans="1:3" x14ac:dyDescent="0.2">
      <c r="A181" s="70"/>
      <c r="B181" s="70"/>
      <c r="C181" s="70"/>
    </row>
    <row r="182" spans="1:3" x14ac:dyDescent="0.2">
      <c r="A182" s="70"/>
      <c r="B182" s="70"/>
      <c r="C182" s="70"/>
    </row>
    <row r="183" spans="1:3" x14ac:dyDescent="0.2">
      <c r="A183" s="70"/>
      <c r="B183" s="70"/>
      <c r="C183" s="70"/>
    </row>
    <row r="184" spans="1:3" x14ac:dyDescent="0.2">
      <c r="A184" s="70"/>
      <c r="B184" s="70"/>
      <c r="C184" s="70"/>
    </row>
    <row r="185" spans="1:3" x14ac:dyDescent="0.2">
      <c r="A185" s="70"/>
      <c r="B185" s="70"/>
      <c r="C185" s="70"/>
    </row>
    <row r="186" spans="1:3" x14ac:dyDescent="0.2">
      <c r="A186" s="70"/>
      <c r="B186" s="70"/>
      <c r="C186" s="70"/>
    </row>
    <row r="187" spans="1:3" x14ac:dyDescent="0.2">
      <c r="A187" s="70"/>
      <c r="B187" s="70"/>
      <c r="C187" s="70"/>
    </row>
    <row r="188" spans="1:3" x14ac:dyDescent="0.2">
      <c r="A188" s="70"/>
      <c r="B188" s="70"/>
      <c r="C188" s="70"/>
    </row>
    <row r="189" spans="1:3" x14ac:dyDescent="0.2">
      <c r="A189" s="70"/>
      <c r="B189" s="70"/>
      <c r="C189" s="70"/>
    </row>
    <row r="190" spans="1:3" x14ac:dyDescent="0.2">
      <c r="A190" s="70"/>
      <c r="B190" s="70"/>
      <c r="C190" s="70"/>
    </row>
    <row r="191" spans="1:3" x14ac:dyDescent="0.2">
      <c r="A191" s="70"/>
      <c r="B191" s="70"/>
      <c r="C191" s="70"/>
    </row>
    <row r="192" spans="1:3" x14ac:dyDescent="0.2">
      <c r="A192" s="70"/>
      <c r="B192" s="70"/>
      <c r="C192" s="70"/>
    </row>
    <row r="193" spans="1:3" x14ac:dyDescent="0.2">
      <c r="A193" s="70"/>
      <c r="B193" s="70"/>
      <c r="C193" s="70"/>
    </row>
    <row r="194" spans="1:3" x14ac:dyDescent="0.2">
      <c r="A194" s="70"/>
      <c r="B194" s="70"/>
      <c r="C194" s="70"/>
    </row>
    <row r="195" spans="1:3" x14ac:dyDescent="0.2">
      <c r="A195" s="70"/>
      <c r="B195" s="70"/>
      <c r="C195" s="70"/>
    </row>
    <row r="196" spans="1:3" x14ac:dyDescent="0.2">
      <c r="A196" s="70"/>
      <c r="B196" s="70"/>
      <c r="C196" s="70"/>
    </row>
    <row r="197" spans="1:3" x14ac:dyDescent="0.2">
      <c r="A197" s="70"/>
      <c r="B197" s="70"/>
      <c r="C197" s="70"/>
    </row>
    <row r="198" spans="1:3" x14ac:dyDescent="0.2">
      <c r="A198" s="70"/>
      <c r="B198" s="70"/>
      <c r="C198" s="70"/>
    </row>
    <row r="199" spans="1:3" x14ac:dyDescent="0.2">
      <c r="A199" s="70"/>
      <c r="B199" s="70"/>
      <c r="C199" s="70"/>
    </row>
    <row r="200" spans="1:3" x14ac:dyDescent="0.2">
      <c r="A200" s="70"/>
      <c r="B200" s="70"/>
      <c r="C200" s="70"/>
    </row>
    <row r="201" spans="1:3" x14ac:dyDescent="0.2">
      <c r="A201" s="70"/>
      <c r="B201" s="70"/>
      <c r="C201" s="70"/>
    </row>
    <row r="202" spans="1:3" x14ac:dyDescent="0.2">
      <c r="A202" s="70"/>
      <c r="B202" s="70"/>
      <c r="C202" s="70"/>
    </row>
    <row r="203" spans="1:3" x14ac:dyDescent="0.2">
      <c r="A203" s="70"/>
      <c r="B203" s="70"/>
      <c r="C203" s="70"/>
    </row>
    <row r="204" spans="1:3" x14ac:dyDescent="0.2">
      <c r="A204" s="70"/>
      <c r="B204" s="70"/>
      <c r="C204" s="70"/>
    </row>
    <row r="205" spans="1:3" x14ac:dyDescent="0.2">
      <c r="A205" s="70"/>
      <c r="B205" s="70"/>
      <c r="C205" s="70"/>
    </row>
    <row r="206" spans="1:3" x14ac:dyDescent="0.2">
      <c r="A206" s="70"/>
      <c r="B206" s="70"/>
      <c r="C206" s="70"/>
    </row>
    <row r="207" spans="1:3" x14ac:dyDescent="0.2">
      <c r="A207" s="70"/>
      <c r="B207" s="70"/>
      <c r="C207" s="70"/>
    </row>
    <row r="208" spans="1:3" x14ac:dyDescent="0.2">
      <c r="A208" s="70"/>
      <c r="B208" s="70"/>
      <c r="C208" s="70"/>
    </row>
    <row r="209" spans="1:3" x14ac:dyDescent="0.2">
      <c r="A209" s="70"/>
      <c r="B209" s="70"/>
      <c r="C209" s="70"/>
    </row>
    <row r="210" spans="1:3" x14ac:dyDescent="0.2">
      <c r="A210" s="70"/>
      <c r="B210" s="70"/>
      <c r="C210" s="70"/>
    </row>
    <row r="211" spans="1:3" x14ac:dyDescent="0.2">
      <c r="A211" s="70"/>
      <c r="B211" s="70"/>
      <c r="C211" s="70"/>
    </row>
    <row r="212" spans="1:3" x14ac:dyDescent="0.2">
      <c r="A212" s="70"/>
      <c r="B212" s="70"/>
      <c r="C212" s="70"/>
    </row>
    <row r="213" spans="1:3" x14ac:dyDescent="0.2">
      <c r="A213" s="70"/>
      <c r="B213" s="70"/>
      <c r="C213" s="70"/>
    </row>
    <row r="214" spans="1:3" x14ac:dyDescent="0.2">
      <c r="A214" s="70"/>
      <c r="B214" s="70"/>
      <c r="C214" s="70"/>
    </row>
    <row r="215" spans="1:3" x14ac:dyDescent="0.2">
      <c r="A215" s="70"/>
      <c r="B215" s="70"/>
      <c r="C215" s="70"/>
    </row>
    <row r="216" spans="1:3" x14ac:dyDescent="0.2">
      <c r="A216" s="70"/>
      <c r="B216" s="70"/>
      <c r="C216" s="70"/>
    </row>
    <row r="217" spans="1:3" x14ac:dyDescent="0.2">
      <c r="A217" s="70"/>
      <c r="B217" s="70"/>
      <c r="C217" s="70"/>
    </row>
    <row r="218" spans="1:3" x14ac:dyDescent="0.2">
      <c r="A218" s="70"/>
      <c r="B218" s="70"/>
      <c r="C218" s="70"/>
    </row>
    <row r="219" spans="1:3" x14ac:dyDescent="0.2">
      <c r="A219" s="70"/>
      <c r="B219" s="70"/>
      <c r="C219" s="70"/>
    </row>
    <row r="220" spans="1:3" x14ac:dyDescent="0.2">
      <c r="A220" s="70"/>
      <c r="B220" s="70"/>
      <c r="C220" s="70"/>
    </row>
    <row r="221" spans="1:3" x14ac:dyDescent="0.2">
      <c r="A221" s="70"/>
      <c r="B221" s="70"/>
      <c r="C221" s="70"/>
    </row>
    <row r="222" spans="1:3" x14ac:dyDescent="0.2">
      <c r="A222" s="70"/>
      <c r="B222" s="70"/>
      <c r="C222" s="70"/>
    </row>
    <row r="223" spans="1:3" x14ac:dyDescent="0.2">
      <c r="A223" s="70"/>
      <c r="B223" s="70"/>
      <c r="C223" s="70"/>
    </row>
    <row r="224" spans="1:3" x14ac:dyDescent="0.2">
      <c r="A224" s="70"/>
      <c r="B224" s="70"/>
      <c r="C224" s="70"/>
    </row>
    <row r="225" spans="1:3" x14ac:dyDescent="0.2">
      <c r="A225" s="70"/>
      <c r="B225" s="70"/>
      <c r="C225" s="70"/>
    </row>
    <row r="226" spans="1:3" x14ac:dyDescent="0.2">
      <c r="A226" s="70"/>
      <c r="B226" s="70"/>
      <c r="C226" s="70"/>
    </row>
    <row r="227" spans="1:3" x14ac:dyDescent="0.2">
      <c r="A227" s="70"/>
      <c r="B227" s="70"/>
      <c r="C227" s="70"/>
    </row>
    <row r="228" spans="1:3" x14ac:dyDescent="0.2">
      <c r="A228" s="70"/>
      <c r="B228" s="70"/>
      <c r="C228" s="70"/>
    </row>
    <row r="229" spans="1:3" x14ac:dyDescent="0.2">
      <c r="A229" s="70"/>
      <c r="B229" s="70"/>
      <c r="C229" s="70"/>
    </row>
    <row r="230" spans="1:3" x14ac:dyDescent="0.2">
      <c r="A230" s="70"/>
      <c r="B230" s="70"/>
      <c r="C230" s="70"/>
    </row>
    <row r="231" spans="1:3" x14ac:dyDescent="0.2">
      <c r="A231" s="70"/>
      <c r="B231" s="70"/>
      <c r="C231" s="70"/>
    </row>
    <row r="232" spans="1:3" x14ac:dyDescent="0.2">
      <c r="A232" s="70"/>
      <c r="B232" s="70"/>
      <c r="C232" s="70"/>
    </row>
    <row r="233" spans="1:3" x14ac:dyDescent="0.2">
      <c r="A233" s="70"/>
      <c r="B233" s="70"/>
      <c r="C233" s="70"/>
    </row>
    <row r="234" spans="1:3" x14ac:dyDescent="0.2">
      <c r="A234" s="70"/>
      <c r="B234" s="70"/>
      <c r="C234" s="70"/>
    </row>
    <row r="235" spans="1:3" x14ac:dyDescent="0.2">
      <c r="A235" s="70"/>
      <c r="B235" s="70"/>
      <c r="C235" s="70"/>
    </row>
    <row r="236" spans="1:3" x14ac:dyDescent="0.2">
      <c r="A236" s="70"/>
      <c r="B236" s="70"/>
      <c r="C236" s="70"/>
    </row>
    <row r="237" spans="1:3" x14ac:dyDescent="0.2">
      <c r="A237" s="70"/>
      <c r="B237" s="70"/>
      <c r="C237" s="70"/>
    </row>
    <row r="238" spans="1:3" x14ac:dyDescent="0.2">
      <c r="A238" s="70"/>
      <c r="B238" s="70"/>
      <c r="C238" s="70"/>
    </row>
    <row r="239" spans="1:3" x14ac:dyDescent="0.2">
      <c r="A239" s="70"/>
      <c r="B239" s="70"/>
      <c r="C239" s="70"/>
    </row>
    <row r="240" spans="1:3" x14ac:dyDescent="0.2">
      <c r="A240" s="70"/>
      <c r="B240" s="70"/>
      <c r="C240" s="70"/>
    </row>
    <row r="241" spans="1:3" x14ac:dyDescent="0.2">
      <c r="A241" s="70"/>
      <c r="B241" s="70"/>
      <c r="C241" s="70"/>
    </row>
    <row r="242" spans="1:3" x14ac:dyDescent="0.2">
      <c r="A242" s="70"/>
      <c r="B242" s="70"/>
      <c r="C242" s="70"/>
    </row>
    <row r="243" spans="1:3" x14ac:dyDescent="0.2">
      <c r="A243" s="70"/>
      <c r="B243" s="70"/>
      <c r="C243" s="70"/>
    </row>
    <row r="244" spans="1:3" x14ac:dyDescent="0.2">
      <c r="A244" s="70"/>
      <c r="B244" s="70"/>
      <c r="C244" s="70"/>
    </row>
    <row r="245" spans="1:3" x14ac:dyDescent="0.2">
      <c r="A245" s="70"/>
      <c r="B245" s="70"/>
      <c r="C245" s="70"/>
    </row>
    <row r="246" spans="1:3" x14ac:dyDescent="0.2">
      <c r="A246" s="70"/>
      <c r="B246" s="70"/>
      <c r="C246" s="70"/>
    </row>
    <row r="247" spans="1:3" x14ac:dyDescent="0.2">
      <c r="A247" s="70"/>
      <c r="B247" s="70"/>
      <c r="C247" s="70"/>
    </row>
    <row r="248" spans="1:3" x14ac:dyDescent="0.2">
      <c r="A248" s="70"/>
      <c r="B248" s="70"/>
      <c r="C248" s="70"/>
    </row>
    <row r="249" spans="1:3" x14ac:dyDescent="0.2">
      <c r="A249" s="70"/>
      <c r="B249" s="70"/>
      <c r="C249" s="70"/>
    </row>
    <row r="250" spans="1:3" x14ac:dyDescent="0.2">
      <c r="A250" s="70"/>
      <c r="B250" s="70"/>
      <c r="C250" s="70"/>
    </row>
    <row r="251" spans="1:3" x14ac:dyDescent="0.2">
      <c r="A251" s="70"/>
      <c r="B251" s="70"/>
      <c r="C251" s="70"/>
    </row>
    <row r="252" spans="1:3" x14ac:dyDescent="0.2">
      <c r="A252" s="70"/>
      <c r="B252" s="70"/>
      <c r="C252" s="70"/>
    </row>
    <row r="253" spans="1:3" x14ac:dyDescent="0.2">
      <c r="A253" s="70"/>
      <c r="B253" s="70"/>
      <c r="C253" s="70"/>
    </row>
    <row r="254" spans="1:3" x14ac:dyDescent="0.2">
      <c r="A254" s="70"/>
      <c r="B254" s="70"/>
      <c r="C254" s="70"/>
    </row>
    <row r="255" spans="1:3" x14ac:dyDescent="0.2">
      <c r="A255" s="70"/>
      <c r="B255" s="70"/>
      <c r="C255" s="70"/>
    </row>
    <row r="256" spans="1:3" x14ac:dyDescent="0.2">
      <c r="A256" s="70"/>
      <c r="B256" s="70"/>
      <c r="C256" s="70"/>
    </row>
    <row r="257" spans="1:3" x14ac:dyDescent="0.2">
      <c r="A257" s="70"/>
      <c r="B257" s="70"/>
      <c r="C257" s="70"/>
    </row>
    <row r="258" spans="1:3" x14ac:dyDescent="0.2">
      <c r="A258" s="70"/>
      <c r="B258" s="70"/>
      <c r="C258" s="70"/>
    </row>
    <row r="259" spans="1:3" x14ac:dyDescent="0.2">
      <c r="A259" s="70"/>
      <c r="B259" s="70"/>
      <c r="C259" s="70"/>
    </row>
    <row r="260" spans="1:3" x14ac:dyDescent="0.2">
      <c r="A260" s="70"/>
      <c r="B260" s="70"/>
      <c r="C260" s="70"/>
    </row>
    <row r="261" spans="1:3" x14ac:dyDescent="0.2">
      <c r="A261" s="70"/>
      <c r="B261" s="70"/>
      <c r="C261" s="70"/>
    </row>
    <row r="262" spans="1:3" x14ac:dyDescent="0.2">
      <c r="A262" s="70"/>
      <c r="B262" s="70"/>
      <c r="C262" s="70"/>
    </row>
    <row r="263" spans="1:3" x14ac:dyDescent="0.2">
      <c r="A263" s="70"/>
      <c r="B263" s="70"/>
      <c r="C263" s="70"/>
    </row>
  </sheetData>
  <mergeCells count="6">
    <mergeCell ref="A3:P3"/>
    <mergeCell ref="A5:C6"/>
    <mergeCell ref="D5:P5"/>
    <mergeCell ref="A40:C40"/>
    <mergeCell ref="A41:C41"/>
    <mergeCell ref="A42:C42"/>
  </mergeCells>
  <printOptions horizontalCentered="1"/>
  <pageMargins left="0.23622047244094491" right="0.23622047244094491" top="0.52" bottom="0.99" header="0.53" footer="0.15748031496062992"/>
  <pageSetup paperSize="9" scale="63" orientation="landscape" r:id="rId1"/>
  <headerFooter alignWithMargins="0">
    <oddHeader>&amp;L&amp;"Verdana,Negrito"&amp;8SECRETARIA DE ORÇAMENTO FEDERAL - SOF
SECRETARIA-ADJUNTA PARA ASSUNTOS FISCAIS - SEAFI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3"/>
  <sheetViews>
    <sheetView showGridLines="0" showZeros="0" zoomScale="75" zoomScaleNormal="75" workbookViewId="0">
      <selection activeCell="A3" sqref="A3:P3"/>
    </sheetView>
  </sheetViews>
  <sheetFormatPr defaultColWidth="6.7109375" defaultRowHeight="12.75" x14ac:dyDescent="0.2"/>
  <cols>
    <col min="1" max="1" width="4" style="64" customWidth="1"/>
    <col min="2" max="2" width="6.42578125" style="64" customWidth="1"/>
    <col min="3" max="3" width="40.28515625" style="64" customWidth="1"/>
    <col min="4" max="16" width="13.85546875" style="64" customWidth="1"/>
    <col min="17" max="16384" width="6.7109375" style="64"/>
  </cols>
  <sheetData>
    <row r="1" spans="1:16" ht="21" customHeight="1" x14ac:dyDescent="0.25">
      <c r="A1" s="63"/>
      <c r="B1" s="63"/>
      <c r="C1" s="63"/>
    </row>
    <row r="2" spans="1:16" ht="21" customHeight="1" x14ac:dyDescent="0.25">
      <c r="A2" s="63"/>
      <c r="B2" s="63"/>
      <c r="C2" s="63"/>
    </row>
    <row r="3" spans="1:16" s="65" customFormat="1" ht="66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D4" s="43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3"/>
    </row>
    <row r="5" spans="1:16" s="66" customFormat="1" ht="30.75" customHeight="1" x14ac:dyDescent="0.2">
      <c r="A5" s="92" t="s">
        <v>13</v>
      </c>
      <c r="B5" s="92"/>
      <c r="C5" s="93"/>
      <c r="D5" s="90">
        <v>2016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66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6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s="68" customFormat="1" ht="17.25" customHeight="1" x14ac:dyDescent="0.2">
      <c r="A8" s="10" t="s">
        <v>14</v>
      </c>
      <c r="B8" s="10"/>
      <c r="C8" s="10"/>
      <c r="D8" s="48">
        <v>774.44390384999997</v>
      </c>
      <c r="E8" s="48">
        <v>702.50389282999993</v>
      </c>
      <c r="F8" s="48">
        <v>702.78435264999996</v>
      </c>
      <c r="G8" s="48">
        <v>709.03652095000007</v>
      </c>
      <c r="H8" s="48">
        <v>709.65276439000013</v>
      </c>
      <c r="I8" s="48">
        <v>932.50488771000005</v>
      </c>
      <c r="J8" s="48">
        <v>702.65863996000007</v>
      </c>
      <c r="K8" s="48">
        <v>716.85436927000001</v>
      </c>
      <c r="L8" s="48">
        <v>730.01054578000003</v>
      </c>
      <c r="M8" s="48">
        <v>733.27570166999999</v>
      </c>
      <c r="N8" s="48">
        <v>824.22666152000011</v>
      </c>
      <c r="O8" s="48">
        <v>1201.91734299</v>
      </c>
      <c r="P8" s="48">
        <v>9439.86958357</v>
      </c>
    </row>
    <row r="9" spans="1:16" s="69" customFormat="1" ht="17.25" customHeight="1" x14ac:dyDescent="0.2">
      <c r="A9" s="2"/>
      <c r="B9" s="12" t="s">
        <v>15</v>
      </c>
      <c r="C9" s="12"/>
      <c r="D9" s="32">
        <v>443.91527988999997</v>
      </c>
      <c r="E9" s="32">
        <v>371.16720948999995</v>
      </c>
      <c r="F9" s="32">
        <v>369.79962649999999</v>
      </c>
      <c r="G9" s="32">
        <v>375.33033779000004</v>
      </c>
      <c r="H9" s="32">
        <v>371.73105362000001</v>
      </c>
      <c r="I9" s="32">
        <v>473.44472330000002</v>
      </c>
      <c r="J9" s="32">
        <v>367.35164900000001</v>
      </c>
      <c r="K9" s="32">
        <v>373.66940493999999</v>
      </c>
      <c r="L9" s="32">
        <v>383.32039634000006</v>
      </c>
      <c r="M9" s="32">
        <v>382.17298183000003</v>
      </c>
      <c r="N9" s="32">
        <v>432.03078902000004</v>
      </c>
      <c r="O9" s="41">
        <v>602.40737262000005</v>
      </c>
      <c r="P9" s="32">
        <v>4946.3408243399999</v>
      </c>
    </row>
    <row r="10" spans="1:16" ht="17.25" customHeight="1" x14ac:dyDescent="0.2">
      <c r="A10" s="2"/>
      <c r="B10" s="12" t="s">
        <v>16</v>
      </c>
      <c r="C10" s="12"/>
      <c r="D10" s="41">
        <v>47.155852250000002</v>
      </c>
      <c r="E10" s="41">
        <v>47.442143780000002</v>
      </c>
      <c r="F10" s="41">
        <v>47.294599609999999</v>
      </c>
      <c r="G10" s="41">
        <v>47.301206909999998</v>
      </c>
      <c r="H10" s="41">
        <v>47.287758680000003</v>
      </c>
      <c r="I10" s="41">
        <v>46.906604800000004</v>
      </c>
      <c r="J10" s="41">
        <v>46.71494122</v>
      </c>
      <c r="K10" s="41">
        <v>48.674653670000005</v>
      </c>
      <c r="L10" s="41">
        <v>49.155733140000002</v>
      </c>
      <c r="M10" s="41">
        <v>49.296683719999997</v>
      </c>
      <c r="N10" s="41">
        <v>63.600760970000003</v>
      </c>
      <c r="O10" s="41">
        <v>84.635885209999998</v>
      </c>
      <c r="P10" s="41">
        <v>625.46682395999994</v>
      </c>
    </row>
    <row r="11" spans="1:16" s="69" customFormat="1" ht="17.25" customHeight="1" x14ac:dyDescent="0.2">
      <c r="A11" s="2"/>
      <c r="B11" s="12" t="s">
        <v>17</v>
      </c>
      <c r="C11" s="12"/>
      <c r="D11" s="32">
        <v>283.37277170999999</v>
      </c>
      <c r="E11" s="32">
        <v>283.89453956</v>
      </c>
      <c r="F11" s="32">
        <v>285.69012653999999</v>
      </c>
      <c r="G11" s="32">
        <v>286.40497625</v>
      </c>
      <c r="H11" s="32">
        <v>290.63395209000004</v>
      </c>
      <c r="I11" s="32">
        <v>412.15355961000006</v>
      </c>
      <c r="J11" s="32">
        <v>288.59204973999999</v>
      </c>
      <c r="K11" s="32">
        <v>294.51031065999996</v>
      </c>
      <c r="L11" s="32">
        <v>297.53441630000003</v>
      </c>
      <c r="M11" s="32">
        <v>301.80603611999999</v>
      </c>
      <c r="N11" s="32">
        <v>328.59511153000005</v>
      </c>
      <c r="O11" s="32">
        <v>514.87408515999994</v>
      </c>
      <c r="P11" s="32">
        <v>3868.06193527</v>
      </c>
    </row>
    <row r="12" spans="1:16" s="69" customFormat="1" ht="7.5" customHeight="1" x14ac:dyDescent="0.2">
      <c r="A12" s="12"/>
      <c r="B12" s="12"/>
      <c r="C12" s="1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68" customFormat="1" ht="17.25" customHeight="1" x14ac:dyDescent="0.2">
      <c r="A13" s="10" t="s">
        <v>18</v>
      </c>
      <c r="B13" s="10"/>
      <c r="C13" s="10"/>
      <c r="D13" s="48">
        <v>3040.0977733200002</v>
      </c>
      <c r="E13" s="48">
        <v>2265.1899824599991</v>
      </c>
      <c r="F13" s="48">
        <v>2334.4010912300005</v>
      </c>
      <c r="G13" s="48">
        <v>2310.1618340800001</v>
      </c>
      <c r="H13" s="48">
        <v>2400.4468197799997</v>
      </c>
      <c r="I13" s="48">
        <v>2394.4660965599992</v>
      </c>
      <c r="J13" s="48">
        <v>2290.3202329400001</v>
      </c>
      <c r="K13" s="48">
        <v>2403.2453776399993</v>
      </c>
      <c r="L13" s="48">
        <v>2430.1847942699997</v>
      </c>
      <c r="M13" s="48">
        <v>2486.7703664700002</v>
      </c>
      <c r="N13" s="48">
        <v>3901.4402680600001</v>
      </c>
      <c r="O13" s="48">
        <v>3240.4122070600001</v>
      </c>
      <c r="P13" s="48">
        <v>31497.136843870001</v>
      </c>
    </row>
    <row r="14" spans="1:16" ht="17.25" customHeight="1" x14ac:dyDescent="0.2">
      <c r="A14" s="12"/>
      <c r="B14" s="12" t="s">
        <v>21</v>
      </c>
      <c r="C14" s="12"/>
      <c r="D14" s="32">
        <v>2168.0913851400005</v>
      </c>
      <c r="E14" s="32">
        <v>1499.8041922299992</v>
      </c>
      <c r="F14" s="32">
        <v>1543.7110339900005</v>
      </c>
      <c r="G14" s="32">
        <v>1534.1697781700004</v>
      </c>
      <c r="H14" s="32">
        <v>1555.2228704199999</v>
      </c>
      <c r="I14" s="32">
        <v>1561.3380512799995</v>
      </c>
      <c r="J14" s="32">
        <v>1504.8275671200004</v>
      </c>
      <c r="K14" s="32">
        <v>1581.2040288399994</v>
      </c>
      <c r="L14" s="32">
        <v>1602.9556539499997</v>
      </c>
      <c r="M14" s="32">
        <v>1657.1537869199999</v>
      </c>
      <c r="N14" s="32">
        <v>2512.4254626300003</v>
      </c>
      <c r="O14" s="32">
        <v>2185.8559614500004</v>
      </c>
      <c r="P14" s="32">
        <v>20906.759772140002</v>
      </c>
    </row>
    <row r="15" spans="1:16" ht="17.25" customHeight="1" x14ac:dyDescent="0.2">
      <c r="A15" s="12"/>
      <c r="B15" s="12" t="s">
        <v>22</v>
      </c>
      <c r="C15" s="12"/>
      <c r="D15" s="32">
        <v>269.41495319000001</v>
      </c>
      <c r="E15" s="32">
        <v>263.20015923000005</v>
      </c>
      <c r="F15" s="32">
        <v>275.84256355000002</v>
      </c>
      <c r="G15" s="32">
        <v>267.08563388999994</v>
      </c>
      <c r="H15" s="32">
        <v>263.28539123999997</v>
      </c>
      <c r="I15" s="32">
        <v>263.49380669999999</v>
      </c>
      <c r="J15" s="32">
        <v>267.05352565000004</v>
      </c>
      <c r="K15" s="32">
        <v>280.51729330000001</v>
      </c>
      <c r="L15" s="32">
        <v>281.26056562000002</v>
      </c>
      <c r="M15" s="32">
        <v>281.86262771000003</v>
      </c>
      <c r="N15" s="32">
        <v>552.06380669000009</v>
      </c>
      <c r="O15" s="32">
        <v>348.73395438</v>
      </c>
      <c r="P15" s="32">
        <v>3613.8142811500002</v>
      </c>
    </row>
    <row r="16" spans="1:16" ht="17.25" customHeight="1" x14ac:dyDescent="0.2">
      <c r="A16" s="12"/>
      <c r="B16" s="12" t="s">
        <v>23</v>
      </c>
      <c r="C16" s="12"/>
      <c r="D16" s="32">
        <v>602.59143498999993</v>
      </c>
      <c r="E16" s="32">
        <v>502.18563099999989</v>
      </c>
      <c r="F16" s="32">
        <v>514.84749369000008</v>
      </c>
      <c r="G16" s="32">
        <v>508.90642201999987</v>
      </c>
      <c r="H16" s="32">
        <v>581.93855811999981</v>
      </c>
      <c r="I16" s="32">
        <v>569.63423857999976</v>
      </c>
      <c r="J16" s="32">
        <v>518.43914016999986</v>
      </c>
      <c r="K16" s="32">
        <v>541.52405550000003</v>
      </c>
      <c r="L16" s="32">
        <v>545.96857469999998</v>
      </c>
      <c r="M16" s="32">
        <v>547.75395184000024</v>
      </c>
      <c r="N16" s="32">
        <v>836.9509987399997</v>
      </c>
      <c r="O16" s="32">
        <v>705.82229122999991</v>
      </c>
      <c r="P16" s="32">
        <v>6976.5627905799993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s="67" customFormat="1" ht="17.25" customHeight="1" x14ac:dyDescent="0.2">
      <c r="A18" s="10" t="s">
        <v>19</v>
      </c>
      <c r="B18" s="10"/>
      <c r="C18" s="10"/>
      <c r="D18" s="48">
        <v>502.94402424000003</v>
      </c>
      <c r="E18" s="48">
        <v>327.30968861000002</v>
      </c>
      <c r="F18" s="48">
        <v>324.46688455999998</v>
      </c>
      <c r="G18" s="48">
        <v>324.08747778999998</v>
      </c>
      <c r="H18" s="48">
        <v>326.70031569000002</v>
      </c>
      <c r="I18" s="48">
        <v>335.76226937999996</v>
      </c>
      <c r="J18" s="48">
        <v>329.38683719000005</v>
      </c>
      <c r="K18" s="48">
        <v>355.1536246</v>
      </c>
      <c r="L18" s="48">
        <v>345.83082228999996</v>
      </c>
      <c r="M18" s="48">
        <v>349.45547500000004</v>
      </c>
      <c r="N18" s="48">
        <v>356.53444487000002</v>
      </c>
      <c r="O18" s="48">
        <v>664.17383557999995</v>
      </c>
      <c r="P18" s="48">
        <v>4541.8056998000002</v>
      </c>
    </row>
    <row r="19" spans="1:16" ht="17.25" customHeight="1" x14ac:dyDescent="0.2">
      <c r="A19" s="12"/>
      <c r="B19" s="12" t="s">
        <v>24</v>
      </c>
      <c r="C19" s="12"/>
      <c r="D19" s="32">
        <v>391.87197857000001</v>
      </c>
      <c r="E19" s="32">
        <v>238.81118624999999</v>
      </c>
      <c r="F19" s="32">
        <v>235.66531525000002</v>
      </c>
      <c r="G19" s="32">
        <v>235.29436712999998</v>
      </c>
      <c r="H19" s="32">
        <v>238.19480373000002</v>
      </c>
      <c r="I19" s="41">
        <v>246.54911482</v>
      </c>
      <c r="J19" s="32">
        <v>239.96859778000004</v>
      </c>
      <c r="K19" s="32">
        <v>260.31355658000001</v>
      </c>
      <c r="L19" s="32">
        <v>252.34525426999997</v>
      </c>
      <c r="M19" s="32">
        <v>255.96680202000002</v>
      </c>
      <c r="N19" s="32">
        <v>261.00257634000002</v>
      </c>
      <c r="O19" s="32">
        <v>449.93363969000001</v>
      </c>
      <c r="P19" s="41">
        <v>3305.9171924299999</v>
      </c>
    </row>
    <row r="20" spans="1:16" ht="17.25" customHeight="1" x14ac:dyDescent="0.2">
      <c r="A20" s="12"/>
      <c r="B20" s="12" t="s">
        <v>25</v>
      </c>
      <c r="C20" s="12"/>
      <c r="D20" s="32">
        <v>42.889419700000012</v>
      </c>
      <c r="E20" s="32">
        <v>42.750361599999991</v>
      </c>
      <c r="F20" s="32">
        <v>42.590364620000003</v>
      </c>
      <c r="G20" s="32">
        <v>42.589016640000004</v>
      </c>
      <c r="H20" s="32">
        <v>42.348602240000005</v>
      </c>
      <c r="I20" s="41">
        <v>42.646178240000005</v>
      </c>
      <c r="J20" s="32">
        <v>42.552561779999998</v>
      </c>
      <c r="K20" s="32">
        <v>45.741658469999997</v>
      </c>
      <c r="L20" s="32">
        <v>44.865080210000009</v>
      </c>
      <c r="M20" s="32">
        <v>44.883662729999998</v>
      </c>
      <c r="N20" s="32">
        <v>46.09249226</v>
      </c>
      <c r="O20" s="32">
        <v>96.822737079999996</v>
      </c>
      <c r="P20" s="41">
        <v>576.77213557000005</v>
      </c>
    </row>
    <row r="21" spans="1:16" ht="17.25" customHeight="1" x14ac:dyDescent="0.2">
      <c r="A21" s="12"/>
      <c r="B21" s="12" t="s">
        <v>26</v>
      </c>
      <c r="C21" s="12"/>
      <c r="D21" s="32">
        <v>68.182625970000004</v>
      </c>
      <c r="E21" s="32">
        <v>45.748140759999998</v>
      </c>
      <c r="F21" s="32">
        <v>46.211204689999995</v>
      </c>
      <c r="G21" s="32">
        <v>46.204094019999992</v>
      </c>
      <c r="H21" s="32">
        <v>46.156909720000002</v>
      </c>
      <c r="I21" s="41">
        <v>46.566976320000002</v>
      </c>
      <c r="J21" s="32">
        <v>46.86567763</v>
      </c>
      <c r="K21" s="32">
        <v>49.098409550000007</v>
      </c>
      <c r="L21" s="32">
        <v>48.620487809999993</v>
      </c>
      <c r="M21" s="32">
        <v>48.605010249999999</v>
      </c>
      <c r="N21" s="32">
        <v>49.439376270000004</v>
      </c>
      <c r="O21" s="32">
        <v>117.41745881</v>
      </c>
      <c r="P21" s="41">
        <v>659.11637179999991</v>
      </c>
    </row>
    <row r="22" spans="1:16" s="6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s="68" customFormat="1" ht="17.25" customHeight="1" x14ac:dyDescent="0.2">
      <c r="A23" s="10" t="s">
        <v>20</v>
      </c>
      <c r="B23" s="10"/>
      <c r="C23" s="10"/>
      <c r="D23" s="53">
        <v>15937.51295798</v>
      </c>
      <c r="E23" s="53">
        <v>15461.400820609999</v>
      </c>
      <c r="F23" s="53">
        <v>15844.066695419995</v>
      </c>
      <c r="G23" s="53">
        <v>15701.727646380004</v>
      </c>
      <c r="H23" s="53">
        <v>15709.800500050009</v>
      </c>
      <c r="I23" s="53">
        <v>20895.863481650002</v>
      </c>
      <c r="J23" s="53">
        <v>15616.342598959996</v>
      </c>
      <c r="K23" s="53">
        <v>16303.127520700004</v>
      </c>
      <c r="L23" s="53">
        <v>16410.347465019993</v>
      </c>
      <c r="M23" s="53">
        <v>16377.989772199999</v>
      </c>
      <c r="N23" s="53">
        <v>25362.505851229984</v>
      </c>
      <c r="O23" s="53">
        <v>20868.738807330003</v>
      </c>
      <c r="P23" s="53">
        <v>210489.42411753</v>
      </c>
    </row>
    <row r="24" spans="1:16" s="69" customFormat="1" ht="17.25" customHeight="1" x14ac:dyDescent="0.2">
      <c r="A24" s="54"/>
      <c r="B24" s="14" t="s">
        <v>27</v>
      </c>
      <c r="C24" s="50"/>
      <c r="D24" s="55">
        <v>7950.2506378499975</v>
      </c>
      <c r="E24" s="55">
        <v>7536.4320825899977</v>
      </c>
      <c r="F24" s="55">
        <v>7824.9611876299969</v>
      </c>
      <c r="G24" s="55">
        <v>7682.3044442400014</v>
      </c>
      <c r="H24" s="55">
        <v>7686.7776866000049</v>
      </c>
      <c r="I24" s="55">
        <v>9555.4533907800032</v>
      </c>
      <c r="J24" s="55">
        <v>7554.4652773299977</v>
      </c>
      <c r="K24" s="55">
        <v>7905.2022820400043</v>
      </c>
      <c r="L24" s="55">
        <v>8013.7658175299948</v>
      </c>
      <c r="M24" s="55">
        <v>7973.4498028199996</v>
      </c>
      <c r="N24" s="55">
        <v>12209.238146909989</v>
      </c>
      <c r="O24" s="55">
        <v>11623.600663050003</v>
      </c>
      <c r="P24" s="55">
        <v>103515.90141937</v>
      </c>
    </row>
    <row r="25" spans="1:16" ht="17.25" customHeight="1" x14ac:dyDescent="0.2">
      <c r="A25" s="1"/>
      <c r="B25" s="12"/>
      <c r="C25" s="12" t="s">
        <v>28</v>
      </c>
      <c r="D25" s="32">
        <v>6281.8586261899973</v>
      </c>
      <c r="E25" s="32">
        <v>5955.5094788399974</v>
      </c>
      <c r="F25" s="32">
        <v>6114.518124469997</v>
      </c>
      <c r="G25" s="32">
        <v>6035.7871591300018</v>
      </c>
      <c r="H25" s="32">
        <v>6084.6186112200048</v>
      </c>
      <c r="I25" s="32">
        <v>7453.9576402400035</v>
      </c>
      <c r="J25" s="32">
        <v>5984.4832766199979</v>
      </c>
      <c r="K25" s="32">
        <v>6226.4902298100042</v>
      </c>
      <c r="L25" s="32">
        <v>6313.4813221399945</v>
      </c>
      <c r="M25" s="32">
        <v>6302.5876731399994</v>
      </c>
      <c r="N25" s="32">
        <v>9607.2722171399892</v>
      </c>
      <c r="O25" s="32">
        <v>9819.088318580003</v>
      </c>
      <c r="P25" s="32">
        <v>82179.652677520004</v>
      </c>
    </row>
    <row r="26" spans="1:16" ht="17.25" customHeight="1" x14ac:dyDescent="0.2">
      <c r="A26" s="12"/>
      <c r="B26" s="12"/>
      <c r="C26" s="12" t="s">
        <v>29</v>
      </c>
      <c r="D26" s="32">
        <v>1668.39201166</v>
      </c>
      <c r="E26" s="32">
        <v>1580.92260375</v>
      </c>
      <c r="F26" s="32">
        <v>1710.4430631600001</v>
      </c>
      <c r="G26" s="32">
        <v>1646.5172851099999</v>
      </c>
      <c r="H26" s="32">
        <v>1602.1590753800001</v>
      </c>
      <c r="I26" s="32">
        <v>2101.4957505399998</v>
      </c>
      <c r="J26" s="32">
        <v>1569.98200071</v>
      </c>
      <c r="K26" s="32">
        <v>1678.7120522299999</v>
      </c>
      <c r="L26" s="32">
        <v>1700.2844953900001</v>
      </c>
      <c r="M26" s="32">
        <v>1670.8621296799997</v>
      </c>
      <c r="N26" s="32">
        <v>2601.96592977</v>
      </c>
      <c r="O26" s="32">
        <v>1804.51234447</v>
      </c>
      <c r="P26" s="32">
        <v>21336.248741850002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s="69" customFormat="1" ht="17.25" customHeight="1" x14ac:dyDescent="0.2">
      <c r="A28" s="16"/>
      <c r="B28" s="14" t="s">
        <v>30</v>
      </c>
      <c r="C28" s="16"/>
      <c r="D28" s="55">
        <v>1055.59602466</v>
      </c>
      <c r="E28" s="55">
        <v>965.15220262000059</v>
      </c>
      <c r="F28" s="55">
        <v>1018.6653691399997</v>
      </c>
      <c r="G28" s="55">
        <v>1009.2594460999994</v>
      </c>
      <c r="H28" s="55">
        <v>1008.5653190600008</v>
      </c>
      <c r="I28" s="55">
        <v>977.61254873999997</v>
      </c>
      <c r="J28" s="55">
        <v>1043.9852542799999</v>
      </c>
      <c r="K28" s="55">
        <v>1055.4483826399994</v>
      </c>
      <c r="L28" s="55">
        <v>1040.5737322499997</v>
      </c>
      <c r="M28" s="55">
        <v>1064.4486743099999</v>
      </c>
      <c r="N28" s="55">
        <v>2028.9604174299993</v>
      </c>
      <c r="O28" s="55">
        <v>1333.1847915700007</v>
      </c>
      <c r="P28" s="55">
        <v>13601.452162799998</v>
      </c>
    </row>
    <row r="29" spans="1:16" s="69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s="69" customFormat="1" ht="17.25" customHeight="1" x14ac:dyDescent="0.2">
      <c r="A30" s="14"/>
      <c r="B30" s="14" t="s">
        <v>31</v>
      </c>
      <c r="C30" s="14"/>
      <c r="D30" s="76">
        <v>6931.6662954700023</v>
      </c>
      <c r="E30" s="76">
        <v>6959.8165354000012</v>
      </c>
      <c r="F30" s="76">
        <v>7000.4401386499994</v>
      </c>
      <c r="G30" s="76">
        <v>7010.1637560400031</v>
      </c>
      <c r="H30" s="76">
        <v>7014.4574943900016</v>
      </c>
      <c r="I30" s="76">
        <v>10362.797542129998</v>
      </c>
      <c r="J30" s="76">
        <v>7017.8920673499997</v>
      </c>
      <c r="K30" s="76">
        <v>7342.47685602</v>
      </c>
      <c r="L30" s="76">
        <v>7356.0079152400012</v>
      </c>
      <c r="M30" s="76">
        <v>7340.0912950699985</v>
      </c>
      <c r="N30" s="76">
        <v>11124.307286889994</v>
      </c>
      <c r="O30" s="76">
        <v>7911.9533527100011</v>
      </c>
      <c r="P30" s="76">
        <v>93372.070535359991</v>
      </c>
    </row>
    <row r="31" spans="1:16" ht="17.25" customHeight="1" x14ac:dyDescent="0.2">
      <c r="A31" s="1"/>
      <c r="B31" s="12"/>
      <c r="C31" s="12" t="s">
        <v>32</v>
      </c>
      <c r="D31" s="32">
        <v>4160.7155707500015</v>
      </c>
      <c r="E31" s="32">
        <v>4204.4308423400007</v>
      </c>
      <c r="F31" s="32">
        <v>4230.2192547699997</v>
      </c>
      <c r="G31" s="32">
        <v>4241.5961154500028</v>
      </c>
      <c r="H31" s="32">
        <v>4240.2647777800021</v>
      </c>
      <c r="I31" s="32">
        <v>6218.2026862099983</v>
      </c>
      <c r="J31" s="32">
        <v>4244.2897951799996</v>
      </c>
      <c r="K31" s="32">
        <v>4407.1235161599998</v>
      </c>
      <c r="L31" s="32">
        <v>4422.9851437800007</v>
      </c>
      <c r="M31" s="32">
        <v>4392.3217603699986</v>
      </c>
      <c r="N31" s="32">
        <v>6646.2690214199947</v>
      </c>
      <c r="O31" s="32">
        <v>4964.8408334700007</v>
      </c>
      <c r="P31" s="32">
        <v>56373.25931768</v>
      </c>
    </row>
    <row r="32" spans="1:16" ht="17.25" customHeight="1" x14ac:dyDescent="0.2">
      <c r="A32" s="12"/>
      <c r="B32" s="12"/>
      <c r="C32" s="12" t="s">
        <v>33</v>
      </c>
      <c r="D32" s="32">
        <v>2770.9507247200004</v>
      </c>
      <c r="E32" s="32">
        <v>2755.3856930600004</v>
      </c>
      <c r="F32" s="32">
        <v>2770.2208838800002</v>
      </c>
      <c r="G32" s="32">
        <v>2768.5676405899999</v>
      </c>
      <c r="H32" s="32">
        <v>2774.1927166099995</v>
      </c>
      <c r="I32" s="32">
        <v>4144.5948559199996</v>
      </c>
      <c r="J32" s="32">
        <v>2773.6022721700006</v>
      </c>
      <c r="K32" s="32">
        <v>2935.3533398600002</v>
      </c>
      <c r="L32" s="32">
        <v>2933.0227714600001</v>
      </c>
      <c r="M32" s="32">
        <v>2947.7695347000003</v>
      </c>
      <c r="N32" s="32">
        <v>4478.0382654699997</v>
      </c>
      <c r="O32" s="32">
        <v>2947.1125192400004</v>
      </c>
      <c r="P32" s="32">
        <v>36998.811217679999</v>
      </c>
    </row>
    <row r="33" spans="1:16" ht="7.5" customHeight="1" x14ac:dyDescent="0.2">
      <c r="A33" s="12"/>
      <c r="B33" s="39"/>
      <c r="C33" s="3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16.5" customHeight="1" x14ac:dyDescent="0.2">
      <c r="A34" s="10" t="s">
        <v>34</v>
      </c>
      <c r="B34" s="12"/>
      <c r="C34" s="12"/>
      <c r="D34" s="56">
        <v>1588.76450464</v>
      </c>
      <c r="E34" s="56">
        <v>1128.0017842899999</v>
      </c>
      <c r="F34" s="56">
        <v>1150.9837943</v>
      </c>
      <c r="G34" s="56">
        <v>1064.8784938399999</v>
      </c>
      <c r="H34" s="56">
        <v>1174.92676916</v>
      </c>
      <c r="I34" s="56">
        <v>1332.6194294000002</v>
      </c>
      <c r="J34" s="56">
        <v>1047.169216</v>
      </c>
      <c r="K34" s="56">
        <v>1064.2949636200001</v>
      </c>
      <c r="L34" s="56">
        <v>1107.0353210799999</v>
      </c>
      <c r="M34" s="56">
        <v>1130.10935204</v>
      </c>
      <c r="N34" s="56">
        <v>1375.9702190799999</v>
      </c>
      <c r="O34" s="56">
        <v>651.02282154</v>
      </c>
      <c r="P34" s="56">
        <v>13815.776668989998</v>
      </c>
    </row>
    <row r="35" spans="1:16" s="69" customFormat="1" ht="17.25" customHeight="1" x14ac:dyDescent="0.2">
      <c r="A35" s="1"/>
      <c r="B35" s="12" t="s">
        <v>35</v>
      </c>
      <c r="C35" s="12"/>
      <c r="D35" s="32">
        <v>202.71726960000004</v>
      </c>
      <c r="E35" s="32">
        <v>203.0261668</v>
      </c>
      <c r="F35" s="32">
        <v>212.37706661999999</v>
      </c>
      <c r="G35" s="32">
        <v>213.37200887</v>
      </c>
      <c r="H35" s="32">
        <v>215.82564823999999</v>
      </c>
      <c r="I35" s="32">
        <v>348.08852862000009</v>
      </c>
      <c r="J35" s="32">
        <v>221.22125157000002</v>
      </c>
      <c r="K35" s="32">
        <v>248.85210226999999</v>
      </c>
      <c r="L35" s="32">
        <v>236.96879851</v>
      </c>
      <c r="M35" s="32">
        <v>242.09483334999999</v>
      </c>
      <c r="N35" s="32">
        <v>363.07203991999995</v>
      </c>
      <c r="O35" s="32">
        <v>250.73656251</v>
      </c>
      <c r="P35" s="32">
        <v>2958.3522768800003</v>
      </c>
    </row>
    <row r="36" spans="1:16" ht="17.25" customHeight="1" x14ac:dyDescent="0.2">
      <c r="A36" s="1"/>
      <c r="B36" s="12" t="s">
        <v>36</v>
      </c>
      <c r="C36" s="12"/>
      <c r="D36" s="32">
        <v>1386.04723504</v>
      </c>
      <c r="E36" s="32">
        <v>924.97561748999999</v>
      </c>
      <c r="F36" s="32">
        <v>938.60672768000006</v>
      </c>
      <c r="G36" s="32">
        <v>851.50648496999997</v>
      </c>
      <c r="H36" s="32">
        <v>959.10112092000008</v>
      </c>
      <c r="I36" s="32">
        <v>984.53090078000002</v>
      </c>
      <c r="J36" s="32">
        <v>825.94796443000007</v>
      </c>
      <c r="K36" s="32">
        <v>815.44286135000004</v>
      </c>
      <c r="L36" s="32">
        <v>870.06652256999996</v>
      </c>
      <c r="M36" s="32">
        <v>888.01451869000005</v>
      </c>
      <c r="N36" s="32">
        <v>1012.89817916</v>
      </c>
      <c r="O36" s="32">
        <v>400.28625903</v>
      </c>
      <c r="P36" s="32">
        <v>10857.424392109999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68" customFormat="1" ht="17.25" customHeight="1" x14ac:dyDescent="0.2">
      <c r="A38" s="10" t="s">
        <v>40</v>
      </c>
      <c r="B38" s="10"/>
      <c r="C38" s="10"/>
      <c r="D38" s="53">
        <v>160.19869976000001</v>
      </c>
      <c r="E38" s="53">
        <v>76.486434729999985</v>
      </c>
      <c r="F38" s="53">
        <v>108.89341618</v>
      </c>
      <c r="G38" s="53">
        <v>147.61931243000001</v>
      </c>
      <c r="H38" s="53">
        <v>159.34531124</v>
      </c>
      <c r="I38" s="53">
        <v>209.36140564999999</v>
      </c>
      <c r="J38" s="53">
        <v>643.77996962999998</v>
      </c>
      <c r="K38" s="53">
        <v>205.65001863000001</v>
      </c>
      <c r="L38" s="53">
        <v>260.87527649000003</v>
      </c>
      <c r="M38" s="53">
        <v>5089.4794592799999</v>
      </c>
      <c r="N38" s="53">
        <v>168.79825415000002</v>
      </c>
      <c r="O38" s="53">
        <v>239.73101091000004</v>
      </c>
      <c r="P38" s="53">
        <v>7470.2185690799988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s="71" customFormat="1" ht="26.25" customHeight="1" x14ac:dyDescent="0.2">
      <c r="A40" s="87" t="s">
        <v>37</v>
      </c>
      <c r="B40" s="87"/>
      <c r="C40" s="88"/>
      <c r="D40" s="20">
        <v>22003.961863789998</v>
      </c>
      <c r="E40" s="20">
        <v>19960.892603529996</v>
      </c>
      <c r="F40" s="20">
        <v>20465.596234339995</v>
      </c>
      <c r="G40" s="20">
        <v>20257.511285470006</v>
      </c>
      <c r="H40" s="20">
        <v>20480.872480310009</v>
      </c>
      <c r="I40" s="20">
        <v>26100.577570350004</v>
      </c>
      <c r="J40" s="20">
        <v>20629.657494679992</v>
      </c>
      <c r="K40" s="20">
        <v>21048.325874460003</v>
      </c>
      <c r="L40" s="20">
        <v>21284.284224929994</v>
      </c>
      <c r="M40" s="20">
        <v>26167.080126659999</v>
      </c>
      <c r="N40" s="20">
        <v>31989.475698909981</v>
      </c>
      <c r="O40" s="20">
        <v>26865.996025410001</v>
      </c>
      <c r="P40" s="20">
        <v>277254.23148283997</v>
      </c>
    </row>
    <row r="41" spans="1:16" s="67" customFormat="1" ht="26.25" customHeight="1" x14ac:dyDescent="0.2">
      <c r="A41" s="84" t="s">
        <v>39</v>
      </c>
      <c r="B41" s="84"/>
      <c r="C41" s="84"/>
      <c r="D41" s="24">
        <v>1415.0562497999999</v>
      </c>
      <c r="E41" s="24">
        <v>1318.5448672300006</v>
      </c>
      <c r="F41" s="24">
        <v>1384.3928969199997</v>
      </c>
      <c r="G41" s="24">
        <v>1366.2353035399994</v>
      </c>
      <c r="H41" s="24">
        <v>1361.4870712200009</v>
      </c>
      <c r="I41" s="24">
        <v>1330.6591384799999</v>
      </c>
      <c r="J41" s="24">
        <v>1400.30628293</v>
      </c>
      <c r="K41" s="24">
        <v>1430.3819880799995</v>
      </c>
      <c r="L41" s="24">
        <v>1415.8551112199998</v>
      </c>
      <c r="M41" s="24">
        <v>1440.4916484699997</v>
      </c>
      <c r="N41" s="24">
        <v>2690.7174773499992</v>
      </c>
      <c r="O41" s="24">
        <v>1863.3773682400006</v>
      </c>
      <c r="P41" s="24">
        <v>18417.505403479998</v>
      </c>
    </row>
    <row r="42" spans="1:16" s="67" customFormat="1" ht="26.25" customHeight="1" thickBot="1" x14ac:dyDescent="0.25">
      <c r="A42" s="80" t="s">
        <v>38</v>
      </c>
      <c r="B42" s="80"/>
      <c r="C42" s="80"/>
      <c r="D42" s="28">
        <v>20588.905613989999</v>
      </c>
      <c r="E42" s="28">
        <v>18642.347736299995</v>
      </c>
      <c r="F42" s="28">
        <v>19081.203337419996</v>
      </c>
      <c r="G42" s="28">
        <v>18891.275981930004</v>
      </c>
      <c r="H42" s="28">
        <v>19119.385409090006</v>
      </c>
      <c r="I42" s="28">
        <v>24769.918431870003</v>
      </c>
      <c r="J42" s="28">
        <v>19229.351211749992</v>
      </c>
      <c r="K42" s="28">
        <v>19617.943886380002</v>
      </c>
      <c r="L42" s="28">
        <v>19868.429113709994</v>
      </c>
      <c r="M42" s="28">
        <v>24726.588478189999</v>
      </c>
      <c r="N42" s="28">
        <v>29298.758221559983</v>
      </c>
      <c r="O42" s="28">
        <v>25002.618657170002</v>
      </c>
      <c r="P42" s="28">
        <v>258836.72607935997</v>
      </c>
    </row>
    <row r="43" spans="1:16" s="67" customFormat="1" ht="9" customHeight="1" x14ac:dyDescent="0.2">
      <c r="A43" s="60"/>
      <c r="B43" s="60"/>
      <c r="C43" s="6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s="67" customFormat="1" ht="17.25" customHeight="1" x14ac:dyDescent="0.2">
      <c r="A44" s="72"/>
      <c r="B44" s="72"/>
      <c r="C44" s="72"/>
    </row>
    <row r="45" spans="1:16" s="67" customFormat="1" ht="17.25" customHeight="1" x14ac:dyDescent="0.2">
      <c r="A45" s="72"/>
      <c r="B45" s="72"/>
      <c r="C45" s="72"/>
    </row>
    <row r="46" spans="1:16" s="67" customFormat="1" ht="17.25" customHeight="1" x14ac:dyDescent="0.2">
      <c r="A46" s="72"/>
      <c r="B46" s="72"/>
      <c r="C46" s="72"/>
    </row>
    <row r="47" spans="1:16" s="67" customFormat="1" ht="17.25" customHeight="1" x14ac:dyDescent="0.2">
      <c r="A47" s="72"/>
      <c r="B47" s="72"/>
      <c r="C47" s="72"/>
    </row>
    <row r="48" spans="1:16" s="67" customFormat="1" ht="17.25" customHeight="1" x14ac:dyDescent="0.2">
      <c r="A48" s="72"/>
      <c r="B48" s="72"/>
      <c r="C48" s="72"/>
    </row>
    <row r="49" spans="1:3" s="67" customFormat="1" ht="17.25" customHeight="1" x14ac:dyDescent="0.2">
      <c r="A49" s="72"/>
      <c r="B49" s="72"/>
      <c r="C49" s="72"/>
    </row>
    <row r="50" spans="1:3" s="67" customFormat="1" ht="17.25" customHeight="1" x14ac:dyDescent="0.2">
      <c r="A50" s="72"/>
      <c r="B50" s="72"/>
      <c r="C50" s="72"/>
    </row>
    <row r="51" spans="1:3" s="67" customFormat="1" ht="17.25" customHeight="1" x14ac:dyDescent="0.2">
      <c r="A51" s="72"/>
      <c r="B51" s="72"/>
      <c r="C51" s="72"/>
    </row>
    <row r="52" spans="1:3" s="67" customFormat="1" ht="17.25" customHeight="1" x14ac:dyDescent="0.2">
      <c r="A52" s="72"/>
      <c r="B52" s="72"/>
      <c r="C52" s="72"/>
    </row>
    <row r="53" spans="1:3" s="67" customFormat="1" ht="17.25" customHeight="1" x14ac:dyDescent="0.2">
      <c r="A53" s="72"/>
      <c r="B53" s="72"/>
      <c r="C53" s="72"/>
    </row>
    <row r="54" spans="1:3" s="67" customFormat="1" ht="17.25" customHeight="1" x14ac:dyDescent="0.2">
      <c r="A54" s="72"/>
      <c r="B54" s="72"/>
      <c r="C54" s="72"/>
    </row>
    <row r="55" spans="1:3" s="67" customFormat="1" ht="17.25" customHeight="1" x14ac:dyDescent="0.2">
      <c r="A55" s="72"/>
      <c r="B55" s="72"/>
      <c r="C55" s="72"/>
    </row>
    <row r="56" spans="1:3" s="67" customFormat="1" ht="17.25" customHeight="1" x14ac:dyDescent="0.2">
      <c r="A56" s="72"/>
      <c r="B56" s="72"/>
      <c r="C56" s="72"/>
    </row>
    <row r="57" spans="1:3" s="67" customFormat="1" ht="17.25" customHeight="1" x14ac:dyDescent="0.2">
      <c r="A57" s="72"/>
      <c r="B57" s="72"/>
      <c r="C57" s="72"/>
    </row>
    <row r="58" spans="1:3" s="67" customFormat="1" ht="17.25" customHeight="1" x14ac:dyDescent="0.2">
      <c r="A58" s="72"/>
      <c r="B58" s="72"/>
      <c r="C58" s="72"/>
    </row>
    <row r="59" spans="1:3" s="67" customFormat="1" ht="17.25" customHeight="1" x14ac:dyDescent="0.2">
      <c r="A59" s="72"/>
      <c r="B59" s="72"/>
      <c r="C59" s="72"/>
    </row>
    <row r="60" spans="1:3" s="67" customFormat="1" ht="17.25" customHeight="1" x14ac:dyDescent="0.2">
      <c r="A60" s="72"/>
      <c r="B60" s="72"/>
      <c r="C60" s="72"/>
    </row>
    <row r="61" spans="1:3" s="67" customFormat="1" ht="17.25" customHeight="1" x14ac:dyDescent="0.2">
      <c r="A61" s="72"/>
      <c r="B61" s="72"/>
      <c r="C61" s="72"/>
    </row>
    <row r="62" spans="1:3" s="67" customFormat="1" ht="17.25" customHeight="1" x14ac:dyDescent="0.2">
      <c r="A62" s="72"/>
      <c r="B62" s="72"/>
      <c r="C62" s="72"/>
    </row>
    <row r="63" spans="1:3" s="67" customFormat="1" ht="17.25" customHeight="1" x14ac:dyDescent="0.2">
      <c r="A63" s="72"/>
      <c r="B63" s="72"/>
      <c r="C63" s="72"/>
    </row>
    <row r="64" spans="1:3" s="67" customFormat="1" ht="17.25" customHeight="1" x14ac:dyDescent="0.2">
      <c r="A64" s="72"/>
      <c r="B64" s="72"/>
      <c r="C64" s="72"/>
    </row>
    <row r="65" spans="1:3" s="67" customFormat="1" ht="17.25" customHeight="1" x14ac:dyDescent="0.2">
      <c r="A65" s="72"/>
      <c r="B65" s="72"/>
      <c r="C65" s="72"/>
    </row>
    <row r="66" spans="1:3" s="67" customFormat="1" ht="17.25" customHeight="1" x14ac:dyDescent="0.2">
      <c r="A66" s="72"/>
      <c r="B66" s="72"/>
      <c r="C66" s="72"/>
    </row>
    <row r="67" spans="1:3" s="67" customFormat="1" ht="17.25" customHeight="1" x14ac:dyDescent="0.2">
      <c r="A67" s="72"/>
      <c r="B67" s="72"/>
      <c r="C67" s="72"/>
    </row>
    <row r="68" spans="1:3" s="67" customFormat="1" ht="17.25" customHeight="1" x14ac:dyDescent="0.2">
      <c r="A68" s="72"/>
      <c r="B68" s="72"/>
      <c r="C68" s="72"/>
    </row>
    <row r="69" spans="1:3" s="67" customFormat="1" ht="17.25" customHeight="1" x14ac:dyDescent="0.2">
      <c r="A69" s="72"/>
      <c r="B69" s="72"/>
      <c r="C69" s="72"/>
    </row>
    <row r="70" spans="1:3" s="67" customFormat="1" ht="17.25" customHeight="1" x14ac:dyDescent="0.2">
      <c r="A70" s="72"/>
      <c r="B70" s="72"/>
      <c r="C70" s="72"/>
    </row>
    <row r="71" spans="1:3" s="67" customFormat="1" ht="17.25" customHeight="1" x14ac:dyDescent="0.2">
      <c r="A71" s="72"/>
      <c r="B71" s="72"/>
      <c r="C71" s="72"/>
    </row>
    <row r="72" spans="1:3" s="67" customFormat="1" ht="17.25" customHeight="1" x14ac:dyDescent="0.2">
      <c r="A72" s="72"/>
      <c r="B72" s="72"/>
      <c r="C72" s="72"/>
    </row>
    <row r="73" spans="1:3" s="67" customFormat="1" ht="17.25" customHeight="1" x14ac:dyDescent="0.2">
      <c r="A73" s="72"/>
      <c r="B73" s="72"/>
      <c r="C73" s="72"/>
    </row>
    <row r="74" spans="1:3" s="67" customFormat="1" ht="17.25" customHeight="1" x14ac:dyDescent="0.2">
      <c r="A74" s="72"/>
      <c r="B74" s="72"/>
      <c r="C74" s="72"/>
    </row>
    <row r="75" spans="1:3" s="67" customFormat="1" ht="17.25" customHeight="1" x14ac:dyDescent="0.2">
      <c r="A75" s="72"/>
      <c r="B75" s="72"/>
      <c r="C75" s="72"/>
    </row>
    <row r="76" spans="1:3" s="67" customFormat="1" ht="17.25" customHeight="1" x14ac:dyDescent="0.2">
      <c r="A76" s="72"/>
      <c r="B76" s="72"/>
      <c r="C76" s="72"/>
    </row>
    <row r="77" spans="1:3" s="67" customFormat="1" ht="17.25" customHeight="1" x14ac:dyDescent="0.2">
      <c r="A77" s="72"/>
      <c r="B77" s="72"/>
      <c r="C77" s="72"/>
    </row>
    <row r="78" spans="1:3" s="67" customFormat="1" ht="17.25" customHeight="1" x14ac:dyDescent="0.2">
      <c r="A78" s="72"/>
      <c r="B78" s="72"/>
      <c r="C78" s="72"/>
    </row>
    <row r="79" spans="1:3" s="67" customFormat="1" ht="17.25" customHeight="1" x14ac:dyDescent="0.2">
      <c r="A79" s="72"/>
      <c r="B79" s="72"/>
      <c r="C79" s="72"/>
    </row>
    <row r="80" spans="1:3" s="67" customFormat="1" ht="17.25" customHeight="1" x14ac:dyDescent="0.2">
      <c r="A80" s="72"/>
      <c r="B80" s="72"/>
      <c r="C80" s="72"/>
    </row>
    <row r="81" spans="1:3" s="67" customFormat="1" ht="17.25" customHeight="1" x14ac:dyDescent="0.2">
      <c r="A81" s="72"/>
      <c r="B81" s="72"/>
      <c r="C81" s="72"/>
    </row>
    <row r="82" spans="1:3" s="67" customFormat="1" ht="17.25" customHeight="1" x14ac:dyDescent="0.2">
      <c r="A82" s="72"/>
      <c r="B82" s="72"/>
      <c r="C82" s="72"/>
    </row>
    <row r="83" spans="1:3" s="67" customFormat="1" ht="17.25" customHeight="1" x14ac:dyDescent="0.2">
      <c r="A83" s="72"/>
      <c r="B83" s="72"/>
      <c r="C83" s="72"/>
    </row>
    <row r="84" spans="1:3" s="67" customFormat="1" ht="17.25" customHeight="1" x14ac:dyDescent="0.2">
      <c r="A84" s="72"/>
      <c r="B84" s="72"/>
      <c r="C84" s="72"/>
    </row>
    <row r="85" spans="1:3" s="67" customFormat="1" ht="17.25" customHeight="1" x14ac:dyDescent="0.2">
      <c r="A85" s="72"/>
      <c r="B85" s="72"/>
      <c r="C85" s="72"/>
    </row>
    <row r="86" spans="1:3" s="67" customFormat="1" ht="17.25" customHeight="1" x14ac:dyDescent="0.2">
      <c r="A86" s="72"/>
      <c r="B86" s="72"/>
      <c r="C86" s="72"/>
    </row>
    <row r="87" spans="1:3" s="67" customFormat="1" ht="17.25" customHeight="1" x14ac:dyDescent="0.2">
      <c r="A87" s="72"/>
      <c r="B87" s="72"/>
      <c r="C87" s="72"/>
    </row>
    <row r="88" spans="1:3" s="67" customFormat="1" ht="17.25" customHeight="1" x14ac:dyDescent="0.2">
      <c r="A88" s="72"/>
      <c r="B88" s="72"/>
      <c r="C88" s="72"/>
    </row>
    <row r="89" spans="1:3" s="67" customFormat="1" ht="14.25" x14ac:dyDescent="0.2">
      <c r="A89" s="72"/>
      <c r="B89" s="72"/>
      <c r="C89" s="72"/>
    </row>
    <row r="90" spans="1:3" s="67" customFormat="1" ht="14.25" x14ac:dyDescent="0.2">
      <c r="A90" s="72"/>
      <c r="B90" s="72"/>
      <c r="C90" s="72"/>
    </row>
    <row r="91" spans="1:3" s="67" customFormat="1" ht="14.25" x14ac:dyDescent="0.2">
      <c r="A91" s="72"/>
      <c r="B91" s="72"/>
      <c r="C91" s="72"/>
    </row>
    <row r="92" spans="1:3" s="67" customFormat="1" ht="14.25" x14ac:dyDescent="0.2">
      <c r="A92" s="72"/>
      <c r="B92" s="72"/>
      <c r="C92" s="72"/>
    </row>
    <row r="93" spans="1:3" s="67" customFormat="1" ht="14.25" x14ac:dyDescent="0.2">
      <c r="A93" s="72"/>
      <c r="B93" s="72"/>
      <c r="C93" s="72"/>
    </row>
    <row r="94" spans="1:3" s="67" customFormat="1" ht="14.25" x14ac:dyDescent="0.2">
      <c r="A94" s="72"/>
      <c r="B94" s="72"/>
      <c r="C94" s="72"/>
    </row>
    <row r="95" spans="1:3" s="67" customFormat="1" ht="14.25" x14ac:dyDescent="0.2">
      <c r="A95" s="72"/>
      <c r="B95" s="72"/>
      <c r="C95" s="72"/>
    </row>
    <row r="96" spans="1:3" s="67" customFormat="1" ht="14.25" x14ac:dyDescent="0.2">
      <c r="A96" s="72"/>
      <c r="B96" s="72"/>
      <c r="C96" s="72"/>
    </row>
    <row r="97" spans="1:3" s="67" customFormat="1" ht="14.25" x14ac:dyDescent="0.2">
      <c r="A97" s="72"/>
      <c r="B97" s="72"/>
      <c r="C97" s="72"/>
    </row>
    <row r="98" spans="1:3" s="67" customFormat="1" ht="14.25" x14ac:dyDescent="0.2">
      <c r="A98" s="72"/>
      <c r="B98" s="72"/>
      <c r="C98" s="72"/>
    </row>
    <row r="99" spans="1:3" s="67" customFormat="1" ht="14.25" x14ac:dyDescent="0.2">
      <c r="A99" s="72"/>
      <c r="B99" s="72"/>
      <c r="C99" s="72"/>
    </row>
    <row r="100" spans="1:3" s="67" customFormat="1" ht="14.25" x14ac:dyDescent="0.2">
      <c r="A100" s="72"/>
      <c r="B100" s="72"/>
      <c r="C100" s="72"/>
    </row>
    <row r="101" spans="1:3" s="67" customFormat="1" ht="14.25" x14ac:dyDescent="0.2">
      <c r="A101" s="72"/>
      <c r="B101" s="72"/>
      <c r="C101" s="72"/>
    </row>
    <row r="102" spans="1:3" s="67" customFormat="1" ht="14.25" x14ac:dyDescent="0.2">
      <c r="A102" s="72"/>
      <c r="B102" s="72"/>
      <c r="C102" s="72"/>
    </row>
    <row r="103" spans="1:3" s="67" customFormat="1" ht="14.25" x14ac:dyDescent="0.2">
      <c r="A103" s="72"/>
      <c r="B103" s="72"/>
      <c r="C103" s="72"/>
    </row>
    <row r="104" spans="1:3" s="67" customFormat="1" ht="14.25" x14ac:dyDescent="0.2">
      <c r="A104" s="72"/>
      <c r="B104" s="72"/>
      <c r="C104" s="72"/>
    </row>
    <row r="105" spans="1:3" s="67" customFormat="1" ht="14.25" x14ac:dyDescent="0.2">
      <c r="A105" s="72"/>
      <c r="B105" s="72"/>
      <c r="C105" s="72"/>
    </row>
    <row r="106" spans="1:3" s="67" customFormat="1" ht="14.25" x14ac:dyDescent="0.2">
      <c r="A106" s="72"/>
      <c r="B106" s="72"/>
      <c r="C106" s="72"/>
    </row>
    <row r="107" spans="1:3" s="67" customFormat="1" ht="14.25" x14ac:dyDescent="0.2">
      <c r="A107" s="72"/>
      <c r="B107" s="72"/>
      <c r="C107" s="72"/>
    </row>
    <row r="108" spans="1:3" s="67" customFormat="1" ht="14.25" x14ac:dyDescent="0.2">
      <c r="A108" s="72"/>
      <c r="B108" s="72"/>
      <c r="C108" s="72"/>
    </row>
    <row r="109" spans="1:3" s="67" customFormat="1" ht="14.25" x14ac:dyDescent="0.2">
      <c r="A109" s="72"/>
      <c r="B109" s="72"/>
      <c r="C109" s="72"/>
    </row>
    <row r="110" spans="1:3" s="67" customFormat="1" ht="14.25" x14ac:dyDescent="0.2">
      <c r="A110" s="72"/>
      <c r="B110" s="72"/>
      <c r="C110" s="72"/>
    </row>
    <row r="111" spans="1:3" s="67" customFormat="1" ht="14.25" x14ac:dyDescent="0.2">
      <c r="A111" s="72"/>
      <c r="B111" s="72"/>
      <c r="C111" s="72"/>
    </row>
    <row r="112" spans="1:3" s="67" customFormat="1" ht="14.25" x14ac:dyDescent="0.2">
      <c r="A112" s="72"/>
      <c r="B112" s="72"/>
      <c r="C112" s="72"/>
    </row>
    <row r="113" spans="1:3" s="67" customFormat="1" ht="14.25" x14ac:dyDescent="0.2">
      <c r="A113" s="72"/>
      <c r="B113" s="72"/>
      <c r="C113" s="72"/>
    </row>
    <row r="114" spans="1:3" s="67" customFormat="1" ht="14.25" x14ac:dyDescent="0.2">
      <c r="A114" s="72"/>
      <c r="B114" s="72"/>
      <c r="C114" s="72"/>
    </row>
    <row r="115" spans="1:3" s="67" customFormat="1" ht="14.25" x14ac:dyDescent="0.2">
      <c r="A115" s="72"/>
      <c r="B115" s="72"/>
      <c r="C115" s="72"/>
    </row>
    <row r="116" spans="1:3" s="67" customFormat="1" ht="14.25" x14ac:dyDescent="0.2">
      <c r="A116" s="72"/>
      <c r="B116" s="72"/>
      <c r="C116" s="72"/>
    </row>
    <row r="117" spans="1:3" s="67" customFormat="1" ht="14.25" x14ac:dyDescent="0.2">
      <c r="A117" s="72"/>
      <c r="B117" s="72"/>
      <c r="C117" s="72"/>
    </row>
    <row r="118" spans="1:3" s="67" customFormat="1" ht="14.25" x14ac:dyDescent="0.2">
      <c r="A118" s="72"/>
      <c r="B118" s="72"/>
      <c r="C118" s="72"/>
    </row>
    <row r="119" spans="1:3" s="67" customFormat="1" ht="14.25" x14ac:dyDescent="0.2">
      <c r="A119" s="72"/>
      <c r="B119" s="72"/>
      <c r="C119" s="72"/>
    </row>
    <row r="120" spans="1:3" s="67" customFormat="1" ht="14.25" x14ac:dyDescent="0.2">
      <c r="A120" s="72"/>
      <c r="B120" s="72"/>
      <c r="C120" s="72"/>
    </row>
    <row r="121" spans="1:3" s="67" customFormat="1" ht="14.25" x14ac:dyDescent="0.2">
      <c r="A121" s="72"/>
      <c r="B121" s="72"/>
      <c r="C121" s="72"/>
    </row>
    <row r="122" spans="1:3" s="67" customFormat="1" ht="14.25" x14ac:dyDescent="0.2">
      <c r="A122" s="72"/>
      <c r="B122" s="72"/>
      <c r="C122" s="72"/>
    </row>
    <row r="123" spans="1:3" s="67" customFormat="1" ht="14.25" x14ac:dyDescent="0.2">
      <c r="A123" s="72"/>
      <c r="B123" s="72"/>
      <c r="C123" s="72"/>
    </row>
    <row r="124" spans="1:3" s="67" customFormat="1" ht="14.25" x14ac:dyDescent="0.2">
      <c r="A124" s="72"/>
      <c r="B124" s="72"/>
      <c r="C124" s="72"/>
    </row>
    <row r="125" spans="1:3" s="67" customFormat="1" ht="14.25" x14ac:dyDescent="0.2">
      <c r="A125" s="72"/>
      <c r="B125" s="72"/>
      <c r="C125" s="72"/>
    </row>
    <row r="126" spans="1:3" s="67" customFormat="1" ht="14.25" x14ac:dyDescent="0.2">
      <c r="A126" s="72"/>
      <c r="B126" s="72"/>
      <c r="C126" s="72"/>
    </row>
    <row r="127" spans="1:3" s="67" customFormat="1" ht="14.25" x14ac:dyDescent="0.2">
      <c r="A127" s="72"/>
      <c r="B127" s="72"/>
      <c r="C127" s="72"/>
    </row>
    <row r="128" spans="1:3" s="67" customFormat="1" ht="14.25" x14ac:dyDescent="0.2">
      <c r="A128" s="72"/>
      <c r="B128" s="72"/>
      <c r="C128" s="72"/>
    </row>
    <row r="129" spans="1:3" s="67" customFormat="1" ht="14.25" x14ac:dyDescent="0.2">
      <c r="A129" s="72"/>
      <c r="B129" s="72"/>
      <c r="C129" s="72"/>
    </row>
    <row r="130" spans="1:3" s="67" customFormat="1" ht="14.25" x14ac:dyDescent="0.2">
      <c r="A130" s="72"/>
      <c r="B130" s="72"/>
      <c r="C130" s="72"/>
    </row>
    <row r="131" spans="1:3" s="67" customFormat="1" ht="14.25" x14ac:dyDescent="0.2">
      <c r="A131" s="72"/>
      <c r="B131" s="72"/>
      <c r="C131" s="72"/>
    </row>
    <row r="132" spans="1:3" s="67" customFormat="1" ht="14.25" x14ac:dyDescent="0.2">
      <c r="A132" s="72"/>
      <c r="B132" s="72"/>
      <c r="C132" s="72"/>
    </row>
    <row r="133" spans="1:3" s="67" customFormat="1" ht="14.25" x14ac:dyDescent="0.2">
      <c r="A133" s="72"/>
      <c r="B133" s="72"/>
      <c r="C133" s="72"/>
    </row>
    <row r="134" spans="1:3" s="67" customFormat="1" ht="14.25" x14ac:dyDescent="0.2">
      <c r="A134" s="72"/>
      <c r="B134" s="72"/>
      <c r="C134" s="72"/>
    </row>
    <row r="135" spans="1:3" s="67" customFormat="1" ht="14.25" x14ac:dyDescent="0.2">
      <c r="A135" s="72"/>
      <c r="B135" s="72"/>
      <c r="C135" s="72"/>
    </row>
    <row r="136" spans="1:3" s="67" customFormat="1" ht="14.25" x14ac:dyDescent="0.2">
      <c r="A136" s="72"/>
      <c r="B136" s="72"/>
      <c r="C136" s="72"/>
    </row>
    <row r="137" spans="1:3" s="67" customFormat="1" ht="14.25" x14ac:dyDescent="0.2">
      <c r="A137" s="72"/>
      <c r="B137" s="72"/>
      <c r="C137" s="72"/>
    </row>
    <row r="138" spans="1:3" s="67" customFormat="1" ht="14.25" x14ac:dyDescent="0.2">
      <c r="A138" s="72"/>
      <c r="B138" s="72"/>
      <c r="C138" s="72"/>
    </row>
    <row r="139" spans="1:3" s="67" customFormat="1" ht="14.25" x14ac:dyDescent="0.2">
      <c r="A139" s="72"/>
      <c r="B139" s="72"/>
      <c r="C139" s="72"/>
    </row>
    <row r="140" spans="1:3" s="67" customFormat="1" ht="14.25" x14ac:dyDescent="0.2">
      <c r="A140" s="72"/>
      <c r="B140" s="72"/>
      <c r="C140" s="72"/>
    </row>
    <row r="141" spans="1:3" s="67" customFormat="1" ht="14.25" x14ac:dyDescent="0.2">
      <c r="A141" s="72"/>
      <c r="B141" s="72"/>
      <c r="C141" s="72"/>
    </row>
    <row r="142" spans="1:3" s="67" customFormat="1" ht="14.25" x14ac:dyDescent="0.2">
      <c r="A142" s="72"/>
      <c r="B142" s="72"/>
      <c r="C142" s="72"/>
    </row>
    <row r="143" spans="1:3" s="67" customFormat="1" ht="14.25" x14ac:dyDescent="0.2">
      <c r="A143" s="72"/>
      <c r="B143" s="72"/>
      <c r="C143" s="72"/>
    </row>
    <row r="144" spans="1:3" s="67" customFormat="1" ht="14.25" x14ac:dyDescent="0.2">
      <c r="A144" s="72"/>
      <c r="B144" s="72"/>
      <c r="C144" s="72"/>
    </row>
    <row r="145" spans="1:3" s="67" customFormat="1" ht="14.25" x14ac:dyDescent="0.2">
      <c r="A145" s="72"/>
      <c r="B145" s="72"/>
      <c r="C145" s="72"/>
    </row>
    <row r="146" spans="1:3" s="67" customFormat="1" ht="14.25" x14ac:dyDescent="0.2">
      <c r="A146" s="72"/>
      <c r="B146" s="72"/>
      <c r="C146" s="72"/>
    </row>
    <row r="147" spans="1:3" s="67" customFormat="1" ht="14.25" x14ac:dyDescent="0.2">
      <c r="A147" s="72"/>
      <c r="B147" s="72"/>
      <c r="C147" s="72"/>
    </row>
    <row r="148" spans="1:3" s="67" customFormat="1" ht="14.25" x14ac:dyDescent="0.2">
      <c r="A148" s="72"/>
      <c r="B148" s="72"/>
      <c r="C148" s="72"/>
    </row>
    <row r="149" spans="1:3" s="67" customFormat="1" ht="14.25" x14ac:dyDescent="0.2">
      <c r="A149" s="72"/>
      <c r="B149" s="72"/>
      <c r="C149" s="72"/>
    </row>
    <row r="150" spans="1:3" s="67" customFormat="1" ht="14.25" x14ac:dyDescent="0.2">
      <c r="A150" s="72"/>
      <c r="B150" s="72"/>
      <c r="C150" s="72"/>
    </row>
    <row r="151" spans="1:3" s="67" customFormat="1" ht="14.25" x14ac:dyDescent="0.2">
      <c r="A151" s="72"/>
      <c r="B151" s="72"/>
      <c r="C151" s="72"/>
    </row>
    <row r="152" spans="1:3" s="67" customFormat="1" ht="14.25" x14ac:dyDescent="0.2">
      <c r="A152" s="72"/>
      <c r="B152" s="72"/>
      <c r="C152" s="72"/>
    </row>
    <row r="153" spans="1:3" s="67" customFormat="1" ht="14.25" x14ac:dyDescent="0.2">
      <c r="A153" s="72"/>
      <c r="B153" s="72"/>
      <c r="C153" s="72"/>
    </row>
    <row r="154" spans="1:3" s="67" customFormat="1" ht="14.25" x14ac:dyDescent="0.2">
      <c r="A154" s="72"/>
      <c r="B154" s="72"/>
      <c r="C154" s="72"/>
    </row>
    <row r="155" spans="1:3" s="67" customFormat="1" ht="14.25" x14ac:dyDescent="0.2">
      <c r="A155" s="72"/>
      <c r="B155" s="72"/>
      <c r="C155" s="72"/>
    </row>
    <row r="156" spans="1:3" s="67" customFormat="1" ht="14.25" x14ac:dyDescent="0.2">
      <c r="A156" s="72"/>
      <c r="B156" s="72"/>
      <c r="C156" s="72"/>
    </row>
    <row r="157" spans="1:3" s="67" customFormat="1" ht="14.25" x14ac:dyDescent="0.2">
      <c r="A157" s="72"/>
      <c r="B157" s="72"/>
      <c r="C157" s="72"/>
    </row>
    <row r="158" spans="1:3" s="67" customFormat="1" ht="14.25" x14ac:dyDescent="0.2">
      <c r="A158" s="72"/>
      <c r="B158" s="72"/>
      <c r="C158" s="72"/>
    </row>
    <row r="159" spans="1:3" s="67" customFormat="1" ht="14.25" x14ac:dyDescent="0.2">
      <c r="A159" s="72"/>
      <c r="B159" s="72"/>
      <c r="C159" s="72"/>
    </row>
    <row r="160" spans="1:3" s="67" customFormat="1" ht="14.25" x14ac:dyDescent="0.2">
      <c r="A160" s="72"/>
      <c r="B160" s="72"/>
      <c r="C160" s="72"/>
    </row>
    <row r="161" spans="1:3" s="67" customFormat="1" ht="14.25" x14ac:dyDescent="0.2">
      <c r="A161" s="72"/>
      <c r="B161" s="72"/>
      <c r="C161" s="72"/>
    </row>
    <row r="162" spans="1:3" s="67" customFormat="1" ht="14.25" x14ac:dyDescent="0.2">
      <c r="A162" s="72"/>
      <c r="B162" s="72"/>
      <c r="C162" s="72"/>
    </row>
    <row r="163" spans="1:3" s="67" customFormat="1" ht="14.25" x14ac:dyDescent="0.2">
      <c r="A163" s="72"/>
      <c r="B163" s="72"/>
      <c r="C163" s="72"/>
    </row>
    <row r="164" spans="1:3" x14ac:dyDescent="0.2">
      <c r="A164" s="70"/>
      <c r="B164" s="70"/>
      <c r="C164" s="70"/>
    </row>
    <row r="165" spans="1:3" x14ac:dyDescent="0.2">
      <c r="A165" s="70"/>
      <c r="B165" s="70"/>
      <c r="C165" s="70"/>
    </row>
    <row r="166" spans="1:3" x14ac:dyDescent="0.2">
      <c r="A166" s="70"/>
      <c r="B166" s="70"/>
      <c r="C166" s="70"/>
    </row>
    <row r="167" spans="1:3" x14ac:dyDescent="0.2">
      <c r="A167" s="70"/>
      <c r="B167" s="70"/>
      <c r="C167" s="70"/>
    </row>
    <row r="168" spans="1:3" x14ac:dyDescent="0.2">
      <c r="A168" s="70"/>
      <c r="B168" s="70"/>
      <c r="C168" s="70"/>
    </row>
    <row r="169" spans="1:3" x14ac:dyDescent="0.2">
      <c r="A169" s="70"/>
      <c r="B169" s="70"/>
      <c r="C169" s="70"/>
    </row>
    <row r="170" spans="1:3" x14ac:dyDescent="0.2">
      <c r="A170" s="70"/>
      <c r="B170" s="70"/>
      <c r="C170" s="70"/>
    </row>
    <row r="171" spans="1:3" x14ac:dyDescent="0.2">
      <c r="A171" s="70"/>
      <c r="B171" s="70"/>
      <c r="C171" s="70"/>
    </row>
    <row r="172" spans="1:3" x14ac:dyDescent="0.2">
      <c r="A172" s="70"/>
      <c r="B172" s="70"/>
      <c r="C172" s="70"/>
    </row>
    <row r="173" spans="1:3" x14ac:dyDescent="0.2">
      <c r="A173" s="70"/>
      <c r="B173" s="70"/>
      <c r="C173" s="70"/>
    </row>
    <row r="174" spans="1:3" x14ac:dyDescent="0.2">
      <c r="A174" s="70"/>
      <c r="B174" s="70"/>
      <c r="C174" s="70"/>
    </row>
    <row r="175" spans="1:3" x14ac:dyDescent="0.2">
      <c r="A175" s="70"/>
      <c r="B175" s="70"/>
      <c r="C175" s="70"/>
    </row>
    <row r="176" spans="1:3" x14ac:dyDescent="0.2">
      <c r="A176" s="70"/>
      <c r="B176" s="70"/>
      <c r="C176" s="70"/>
    </row>
    <row r="177" spans="1:3" x14ac:dyDescent="0.2">
      <c r="A177" s="70"/>
      <c r="B177" s="70"/>
      <c r="C177" s="70"/>
    </row>
    <row r="178" spans="1:3" x14ac:dyDescent="0.2">
      <c r="A178" s="70"/>
      <c r="B178" s="70"/>
      <c r="C178" s="70"/>
    </row>
    <row r="179" spans="1:3" x14ac:dyDescent="0.2">
      <c r="A179" s="70"/>
      <c r="B179" s="70"/>
      <c r="C179" s="70"/>
    </row>
    <row r="180" spans="1:3" x14ac:dyDescent="0.2">
      <c r="A180" s="70"/>
      <c r="B180" s="70"/>
      <c r="C180" s="70"/>
    </row>
    <row r="181" spans="1:3" x14ac:dyDescent="0.2">
      <c r="A181" s="70"/>
      <c r="B181" s="70"/>
      <c r="C181" s="70"/>
    </row>
    <row r="182" spans="1:3" x14ac:dyDescent="0.2">
      <c r="A182" s="70"/>
      <c r="B182" s="70"/>
      <c r="C182" s="70"/>
    </row>
    <row r="183" spans="1:3" x14ac:dyDescent="0.2">
      <c r="A183" s="70"/>
      <c r="B183" s="70"/>
      <c r="C183" s="70"/>
    </row>
    <row r="184" spans="1:3" x14ac:dyDescent="0.2">
      <c r="A184" s="70"/>
      <c r="B184" s="70"/>
      <c r="C184" s="70"/>
    </row>
    <row r="185" spans="1:3" x14ac:dyDescent="0.2">
      <c r="A185" s="70"/>
      <c r="B185" s="70"/>
      <c r="C185" s="70"/>
    </row>
    <row r="186" spans="1:3" x14ac:dyDescent="0.2">
      <c r="A186" s="70"/>
      <c r="B186" s="70"/>
      <c r="C186" s="70"/>
    </row>
    <row r="187" spans="1:3" x14ac:dyDescent="0.2">
      <c r="A187" s="70"/>
      <c r="B187" s="70"/>
      <c r="C187" s="70"/>
    </row>
    <row r="188" spans="1:3" x14ac:dyDescent="0.2">
      <c r="A188" s="70"/>
      <c r="B188" s="70"/>
      <c r="C188" s="70"/>
    </row>
    <row r="189" spans="1:3" x14ac:dyDescent="0.2">
      <c r="A189" s="70"/>
      <c r="B189" s="70"/>
      <c r="C189" s="70"/>
    </row>
    <row r="190" spans="1:3" x14ac:dyDescent="0.2">
      <c r="A190" s="70"/>
      <c r="B190" s="70"/>
      <c r="C190" s="70"/>
    </row>
    <row r="191" spans="1:3" x14ac:dyDescent="0.2">
      <c r="A191" s="70"/>
      <c r="B191" s="70"/>
      <c r="C191" s="70"/>
    </row>
    <row r="192" spans="1:3" x14ac:dyDescent="0.2">
      <c r="A192" s="70"/>
      <c r="B192" s="70"/>
      <c r="C192" s="70"/>
    </row>
    <row r="193" spans="1:3" x14ac:dyDescent="0.2">
      <c r="A193" s="70"/>
      <c r="B193" s="70"/>
      <c r="C193" s="70"/>
    </row>
    <row r="194" spans="1:3" x14ac:dyDescent="0.2">
      <c r="A194" s="70"/>
      <c r="B194" s="70"/>
      <c r="C194" s="70"/>
    </row>
    <row r="195" spans="1:3" x14ac:dyDescent="0.2">
      <c r="A195" s="70"/>
      <c r="B195" s="70"/>
      <c r="C195" s="70"/>
    </row>
    <row r="196" spans="1:3" x14ac:dyDescent="0.2">
      <c r="A196" s="70"/>
      <c r="B196" s="70"/>
      <c r="C196" s="70"/>
    </row>
    <row r="197" spans="1:3" x14ac:dyDescent="0.2">
      <c r="A197" s="70"/>
      <c r="B197" s="70"/>
      <c r="C197" s="70"/>
    </row>
    <row r="198" spans="1:3" x14ac:dyDescent="0.2">
      <c r="A198" s="70"/>
      <c r="B198" s="70"/>
      <c r="C198" s="70"/>
    </row>
    <row r="199" spans="1:3" x14ac:dyDescent="0.2">
      <c r="A199" s="70"/>
      <c r="B199" s="70"/>
      <c r="C199" s="70"/>
    </row>
    <row r="200" spans="1:3" x14ac:dyDescent="0.2">
      <c r="A200" s="70"/>
      <c r="B200" s="70"/>
      <c r="C200" s="70"/>
    </row>
    <row r="201" spans="1:3" x14ac:dyDescent="0.2">
      <c r="A201" s="70"/>
      <c r="B201" s="70"/>
      <c r="C201" s="70"/>
    </row>
    <row r="202" spans="1:3" x14ac:dyDescent="0.2">
      <c r="A202" s="70"/>
      <c r="B202" s="70"/>
      <c r="C202" s="70"/>
    </row>
    <row r="203" spans="1:3" x14ac:dyDescent="0.2">
      <c r="A203" s="70"/>
      <c r="B203" s="70"/>
      <c r="C203" s="70"/>
    </row>
    <row r="204" spans="1:3" x14ac:dyDescent="0.2">
      <c r="A204" s="70"/>
      <c r="B204" s="70"/>
      <c r="C204" s="70"/>
    </row>
    <row r="205" spans="1:3" x14ac:dyDescent="0.2">
      <c r="A205" s="70"/>
      <c r="B205" s="70"/>
      <c r="C205" s="70"/>
    </row>
    <row r="206" spans="1:3" x14ac:dyDescent="0.2">
      <c r="A206" s="70"/>
      <c r="B206" s="70"/>
      <c r="C206" s="70"/>
    </row>
    <row r="207" spans="1:3" x14ac:dyDescent="0.2">
      <c r="A207" s="70"/>
      <c r="B207" s="70"/>
      <c r="C207" s="70"/>
    </row>
    <row r="208" spans="1:3" x14ac:dyDescent="0.2">
      <c r="A208" s="70"/>
      <c r="B208" s="70"/>
      <c r="C208" s="70"/>
    </row>
    <row r="209" spans="1:3" x14ac:dyDescent="0.2">
      <c r="A209" s="70"/>
      <c r="B209" s="70"/>
      <c r="C209" s="70"/>
    </row>
    <row r="210" spans="1:3" x14ac:dyDescent="0.2">
      <c r="A210" s="70"/>
      <c r="B210" s="70"/>
      <c r="C210" s="70"/>
    </row>
    <row r="211" spans="1:3" x14ac:dyDescent="0.2">
      <c r="A211" s="70"/>
      <c r="B211" s="70"/>
      <c r="C211" s="70"/>
    </row>
    <row r="212" spans="1:3" x14ac:dyDescent="0.2">
      <c r="A212" s="70"/>
      <c r="B212" s="70"/>
      <c r="C212" s="70"/>
    </row>
    <row r="213" spans="1:3" x14ac:dyDescent="0.2">
      <c r="A213" s="70"/>
      <c r="B213" s="70"/>
      <c r="C213" s="70"/>
    </row>
    <row r="214" spans="1:3" x14ac:dyDescent="0.2">
      <c r="A214" s="70"/>
      <c r="B214" s="70"/>
      <c r="C214" s="70"/>
    </row>
    <row r="215" spans="1:3" x14ac:dyDescent="0.2">
      <c r="A215" s="70"/>
      <c r="B215" s="70"/>
      <c r="C215" s="70"/>
    </row>
    <row r="216" spans="1:3" x14ac:dyDescent="0.2">
      <c r="A216" s="70"/>
      <c r="B216" s="70"/>
      <c r="C216" s="70"/>
    </row>
    <row r="217" spans="1:3" x14ac:dyDescent="0.2">
      <c r="A217" s="70"/>
      <c r="B217" s="70"/>
      <c r="C217" s="70"/>
    </row>
    <row r="218" spans="1:3" x14ac:dyDescent="0.2">
      <c r="A218" s="70"/>
      <c r="B218" s="70"/>
      <c r="C218" s="70"/>
    </row>
    <row r="219" spans="1:3" x14ac:dyDescent="0.2">
      <c r="A219" s="70"/>
      <c r="B219" s="70"/>
      <c r="C219" s="70"/>
    </row>
    <row r="220" spans="1:3" x14ac:dyDescent="0.2">
      <c r="A220" s="70"/>
      <c r="B220" s="70"/>
      <c r="C220" s="70"/>
    </row>
    <row r="221" spans="1:3" x14ac:dyDescent="0.2">
      <c r="A221" s="70"/>
      <c r="B221" s="70"/>
      <c r="C221" s="70"/>
    </row>
    <row r="222" spans="1:3" x14ac:dyDescent="0.2">
      <c r="A222" s="70"/>
      <c r="B222" s="70"/>
      <c r="C222" s="70"/>
    </row>
    <row r="223" spans="1:3" x14ac:dyDescent="0.2">
      <c r="A223" s="70"/>
      <c r="B223" s="70"/>
      <c r="C223" s="70"/>
    </row>
    <row r="224" spans="1:3" x14ac:dyDescent="0.2">
      <c r="A224" s="70"/>
      <c r="B224" s="70"/>
      <c r="C224" s="70"/>
    </row>
    <row r="225" spans="1:3" x14ac:dyDescent="0.2">
      <c r="A225" s="70"/>
      <c r="B225" s="70"/>
      <c r="C225" s="70"/>
    </row>
    <row r="226" spans="1:3" x14ac:dyDescent="0.2">
      <c r="A226" s="70"/>
      <c r="B226" s="70"/>
      <c r="C226" s="70"/>
    </row>
    <row r="227" spans="1:3" x14ac:dyDescent="0.2">
      <c r="A227" s="70"/>
      <c r="B227" s="70"/>
      <c r="C227" s="70"/>
    </row>
    <row r="228" spans="1:3" x14ac:dyDescent="0.2">
      <c r="A228" s="70"/>
      <c r="B228" s="70"/>
      <c r="C228" s="70"/>
    </row>
    <row r="229" spans="1:3" x14ac:dyDescent="0.2">
      <c r="A229" s="70"/>
      <c r="B229" s="70"/>
      <c r="C229" s="70"/>
    </row>
    <row r="230" spans="1:3" x14ac:dyDescent="0.2">
      <c r="A230" s="70"/>
      <c r="B230" s="70"/>
      <c r="C230" s="70"/>
    </row>
    <row r="231" spans="1:3" x14ac:dyDescent="0.2">
      <c r="A231" s="70"/>
      <c r="B231" s="70"/>
      <c r="C231" s="70"/>
    </row>
    <row r="232" spans="1:3" x14ac:dyDescent="0.2">
      <c r="A232" s="70"/>
      <c r="B232" s="70"/>
      <c r="C232" s="70"/>
    </row>
    <row r="233" spans="1:3" x14ac:dyDescent="0.2">
      <c r="A233" s="70"/>
      <c r="B233" s="70"/>
      <c r="C233" s="70"/>
    </row>
    <row r="234" spans="1:3" x14ac:dyDescent="0.2">
      <c r="A234" s="70"/>
      <c r="B234" s="70"/>
      <c r="C234" s="70"/>
    </row>
    <row r="235" spans="1:3" x14ac:dyDescent="0.2">
      <c r="A235" s="70"/>
      <c r="B235" s="70"/>
      <c r="C235" s="70"/>
    </row>
    <row r="236" spans="1:3" x14ac:dyDescent="0.2">
      <c r="A236" s="70"/>
      <c r="B236" s="70"/>
      <c r="C236" s="70"/>
    </row>
    <row r="237" spans="1:3" x14ac:dyDescent="0.2">
      <c r="A237" s="70"/>
      <c r="B237" s="70"/>
      <c r="C237" s="70"/>
    </row>
    <row r="238" spans="1:3" x14ac:dyDescent="0.2">
      <c r="A238" s="70"/>
      <c r="B238" s="70"/>
      <c r="C238" s="70"/>
    </row>
    <row r="239" spans="1:3" x14ac:dyDescent="0.2">
      <c r="A239" s="70"/>
      <c r="B239" s="70"/>
      <c r="C239" s="70"/>
    </row>
    <row r="240" spans="1:3" x14ac:dyDescent="0.2">
      <c r="A240" s="70"/>
      <c r="B240" s="70"/>
      <c r="C240" s="70"/>
    </row>
    <row r="241" spans="1:3" x14ac:dyDescent="0.2">
      <c r="A241" s="70"/>
      <c r="B241" s="70"/>
      <c r="C241" s="70"/>
    </row>
    <row r="242" spans="1:3" x14ac:dyDescent="0.2">
      <c r="A242" s="70"/>
      <c r="B242" s="70"/>
      <c r="C242" s="70"/>
    </row>
    <row r="243" spans="1:3" x14ac:dyDescent="0.2">
      <c r="A243" s="70"/>
      <c r="B243" s="70"/>
      <c r="C243" s="70"/>
    </row>
    <row r="244" spans="1:3" x14ac:dyDescent="0.2">
      <c r="A244" s="70"/>
      <c r="B244" s="70"/>
      <c r="C244" s="70"/>
    </row>
    <row r="245" spans="1:3" x14ac:dyDescent="0.2">
      <c r="A245" s="70"/>
      <c r="B245" s="70"/>
      <c r="C245" s="70"/>
    </row>
    <row r="246" spans="1:3" x14ac:dyDescent="0.2">
      <c r="A246" s="70"/>
      <c r="B246" s="70"/>
      <c r="C246" s="70"/>
    </row>
    <row r="247" spans="1:3" x14ac:dyDescent="0.2">
      <c r="A247" s="70"/>
      <c r="B247" s="70"/>
      <c r="C247" s="70"/>
    </row>
    <row r="248" spans="1:3" x14ac:dyDescent="0.2">
      <c r="A248" s="70"/>
      <c r="B248" s="70"/>
      <c r="C248" s="70"/>
    </row>
    <row r="249" spans="1:3" x14ac:dyDescent="0.2">
      <c r="A249" s="70"/>
      <c r="B249" s="70"/>
      <c r="C249" s="70"/>
    </row>
    <row r="250" spans="1:3" x14ac:dyDescent="0.2">
      <c r="A250" s="70"/>
      <c r="B250" s="70"/>
      <c r="C250" s="70"/>
    </row>
    <row r="251" spans="1:3" x14ac:dyDescent="0.2">
      <c r="A251" s="70"/>
      <c r="B251" s="70"/>
      <c r="C251" s="70"/>
    </row>
    <row r="252" spans="1:3" x14ac:dyDescent="0.2">
      <c r="A252" s="70"/>
      <c r="B252" s="70"/>
      <c r="C252" s="70"/>
    </row>
    <row r="253" spans="1:3" x14ac:dyDescent="0.2">
      <c r="A253" s="70"/>
      <c r="B253" s="70"/>
      <c r="C253" s="70"/>
    </row>
    <row r="254" spans="1:3" x14ac:dyDescent="0.2">
      <c r="A254" s="70"/>
      <c r="B254" s="70"/>
      <c r="C254" s="70"/>
    </row>
    <row r="255" spans="1:3" x14ac:dyDescent="0.2">
      <c r="A255" s="70"/>
      <c r="B255" s="70"/>
      <c r="C255" s="70"/>
    </row>
    <row r="256" spans="1:3" x14ac:dyDescent="0.2">
      <c r="A256" s="70"/>
      <c r="B256" s="70"/>
      <c r="C256" s="70"/>
    </row>
    <row r="257" spans="1:3" x14ac:dyDescent="0.2">
      <c r="A257" s="70"/>
      <c r="B257" s="70"/>
      <c r="C257" s="70"/>
    </row>
    <row r="258" spans="1:3" x14ac:dyDescent="0.2">
      <c r="A258" s="70"/>
      <c r="B258" s="70"/>
      <c r="C258" s="70"/>
    </row>
    <row r="259" spans="1:3" x14ac:dyDescent="0.2">
      <c r="A259" s="70"/>
      <c r="B259" s="70"/>
      <c r="C259" s="70"/>
    </row>
    <row r="260" spans="1:3" x14ac:dyDescent="0.2">
      <c r="A260" s="70"/>
      <c r="B260" s="70"/>
      <c r="C260" s="70"/>
    </row>
    <row r="261" spans="1:3" x14ac:dyDescent="0.2">
      <c r="A261" s="70"/>
      <c r="B261" s="70"/>
      <c r="C261" s="70"/>
    </row>
    <row r="262" spans="1:3" x14ac:dyDescent="0.2">
      <c r="A262" s="70"/>
      <c r="B262" s="70"/>
      <c r="C262" s="70"/>
    </row>
    <row r="263" spans="1:3" x14ac:dyDescent="0.2">
      <c r="A263" s="70"/>
      <c r="B263" s="70"/>
      <c r="C263" s="70"/>
    </row>
  </sheetData>
  <mergeCells count="6">
    <mergeCell ref="A3:P3"/>
    <mergeCell ref="A5:C6"/>
    <mergeCell ref="D5:P5"/>
    <mergeCell ref="A40:C40"/>
    <mergeCell ref="A41:C41"/>
    <mergeCell ref="A42:C42"/>
  </mergeCells>
  <printOptions horizontalCentered="1"/>
  <pageMargins left="0.23622047244094491" right="0.23622047244094491" top="0.52" bottom="0.99" header="0.53" footer="0.15748031496062992"/>
  <pageSetup paperSize="9" scale="63" orientation="landscape" r:id="rId1"/>
  <headerFooter alignWithMargins="0">
    <oddHeader>&amp;L&amp;"Verdana,Negrito"&amp;8SECRETARIA DE ORÇAMENTO FEDERAL - SOF
SECRETARIA-ADJUNTA PARA ASSUNTOS FISCAIS - SEAFI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2:P271"/>
  <sheetViews>
    <sheetView showGridLines="0" showZeros="0" view="pageBreakPreview" zoomScale="60" zoomScaleNormal="75" workbookViewId="0">
      <selection activeCell="A44" sqref="A44:I44"/>
    </sheetView>
  </sheetViews>
  <sheetFormatPr defaultColWidth="6.7109375" defaultRowHeight="12.75" x14ac:dyDescent="0.2"/>
  <cols>
    <col min="1" max="1" width="4" style="39" customWidth="1"/>
    <col min="2" max="2" width="6.42578125" style="39" customWidth="1"/>
    <col min="3" max="3" width="40.28515625" style="39" customWidth="1"/>
    <col min="4" max="16" width="13.85546875" style="39" customWidth="1"/>
    <col min="17" max="16384" width="6.7109375" style="39"/>
  </cols>
  <sheetData>
    <row r="2" spans="1:16" ht="21" customHeight="1" x14ac:dyDescent="0.25">
      <c r="A2" s="86" t="s">
        <v>42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s="41" customFormat="1" ht="66.75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P4" s="77" t="s">
        <v>43</v>
      </c>
    </row>
    <row r="5" spans="1:16" s="44" customFormat="1" ht="30.75" customHeight="1" x14ac:dyDescent="0.2">
      <c r="A5" s="92" t="s">
        <v>13</v>
      </c>
      <c r="B5" s="92"/>
      <c r="C5" s="93"/>
      <c r="D5" s="90">
        <v>2005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44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4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s="49" customFormat="1" ht="17.25" customHeight="1" x14ac:dyDescent="0.2">
      <c r="A8" s="10" t="s">
        <v>14</v>
      </c>
      <c r="B8" s="10"/>
      <c r="C8" s="10"/>
      <c r="D8" s="48">
        <f>SUM(D9:D11)</f>
        <v>319.40503799999999</v>
      </c>
      <c r="E8" s="48">
        <f t="shared" ref="E8:O8" si="0">SUM(E9:E11)</f>
        <v>350.86629639</v>
      </c>
      <c r="F8" s="48">
        <f t="shared" si="0"/>
        <v>294.13326818999997</v>
      </c>
      <c r="G8" s="48">
        <f t="shared" si="0"/>
        <v>362.71403300999998</v>
      </c>
      <c r="H8" s="48">
        <f t="shared" si="0"/>
        <v>300.52671308000004</v>
      </c>
      <c r="I8" s="48">
        <f t="shared" si="0"/>
        <v>436.82048681000003</v>
      </c>
      <c r="J8" s="48">
        <f t="shared" si="0"/>
        <v>303.95595793000001</v>
      </c>
      <c r="K8" s="48">
        <f t="shared" si="0"/>
        <v>306.90071696000001</v>
      </c>
      <c r="L8" s="48">
        <f t="shared" si="0"/>
        <v>411.51674144999998</v>
      </c>
      <c r="M8" s="48">
        <f t="shared" si="0"/>
        <v>329.22439341</v>
      </c>
      <c r="N8" s="48">
        <f t="shared" si="0"/>
        <v>358.57509571000003</v>
      </c>
      <c r="O8" s="48">
        <f t="shared" si="0"/>
        <v>976.00996037000004</v>
      </c>
      <c r="P8" s="48">
        <f>SUM(D8:O8)</f>
        <v>4750.6487013099995</v>
      </c>
    </row>
    <row r="9" spans="1:16" s="50" customFormat="1" ht="17.25" customHeight="1" x14ac:dyDescent="0.2">
      <c r="A9" s="2"/>
      <c r="B9" s="12" t="s">
        <v>15</v>
      </c>
      <c r="C9" s="12"/>
      <c r="D9" s="32">
        <v>217.10771500000001</v>
      </c>
      <c r="E9" s="32">
        <v>193.060654</v>
      </c>
      <c r="F9" s="32">
        <v>172.844179</v>
      </c>
      <c r="G9" s="32">
        <v>213.89157399999999</v>
      </c>
      <c r="H9" s="32">
        <v>177.20017100000001</v>
      </c>
      <c r="I9" s="32">
        <v>259.71573699999999</v>
      </c>
      <c r="J9" s="32">
        <v>181.363967</v>
      </c>
      <c r="K9" s="32">
        <v>181.83001200000001</v>
      </c>
      <c r="L9" s="32">
        <v>244.50800000000001</v>
      </c>
      <c r="M9" s="32">
        <v>196.38</v>
      </c>
      <c r="N9" s="32">
        <v>211.09100000000001</v>
      </c>
      <c r="O9" s="32">
        <v>572.11900000000003</v>
      </c>
      <c r="P9" s="32">
        <v>2821.1120089999999</v>
      </c>
    </row>
    <row r="10" spans="1:16" ht="17.25" customHeight="1" x14ac:dyDescent="0.2">
      <c r="A10" s="2"/>
      <c r="B10" s="12" t="s">
        <v>16</v>
      </c>
      <c r="C10" s="12"/>
      <c r="D10" s="41"/>
      <c r="E10" s="41">
        <v>49.478802389999998</v>
      </c>
      <c r="F10" s="41">
        <v>21.723868190000001</v>
      </c>
      <c r="G10" s="41">
        <v>25.926708009999999</v>
      </c>
      <c r="H10" s="41">
        <v>22.044852079999998</v>
      </c>
      <c r="I10" s="41">
        <v>23.287199809999997</v>
      </c>
      <c r="J10" s="41">
        <v>22.00080393</v>
      </c>
      <c r="K10" s="41">
        <v>24.257698960000003</v>
      </c>
      <c r="L10" s="41">
        <v>31.621741450000002</v>
      </c>
      <c r="M10" s="41">
        <v>24.50539341</v>
      </c>
      <c r="N10" s="41">
        <v>29.231095710000005</v>
      </c>
      <c r="O10" s="41">
        <v>66.736960369999991</v>
      </c>
      <c r="P10" s="32">
        <v>340.81512430999999</v>
      </c>
    </row>
    <row r="11" spans="1:16" s="50" customFormat="1" ht="17.25" customHeight="1" x14ac:dyDescent="0.2">
      <c r="A11" s="2"/>
      <c r="B11" s="12" t="s">
        <v>17</v>
      </c>
      <c r="C11" s="12"/>
      <c r="D11" s="32">
        <v>102.29732300000001</v>
      </c>
      <c r="E11" s="32">
        <v>108.32684</v>
      </c>
      <c r="F11" s="32">
        <v>99.565220999999994</v>
      </c>
      <c r="G11" s="32">
        <v>122.895751</v>
      </c>
      <c r="H11" s="32">
        <v>101.28169</v>
      </c>
      <c r="I11" s="32">
        <v>153.81755000000001</v>
      </c>
      <c r="J11" s="32">
        <v>100.59118700000001</v>
      </c>
      <c r="K11" s="32">
        <v>100.813006</v>
      </c>
      <c r="L11" s="32">
        <v>135.387</v>
      </c>
      <c r="M11" s="32">
        <v>108.339</v>
      </c>
      <c r="N11" s="32">
        <v>118.253</v>
      </c>
      <c r="O11" s="32">
        <v>337.154</v>
      </c>
      <c r="P11" s="32">
        <v>1588.7215679999999</v>
      </c>
    </row>
    <row r="12" spans="1:16" s="50" customFormat="1" ht="7.5" customHeight="1" x14ac:dyDescent="0.2">
      <c r="A12" s="12"/>
      <c r="B12" s="12"/>
      <c r="C12" s="1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49" customFormat="1" ht="17.25" customHeight="1" x14ac:dyDescent="0.2">
      <c r="A13" s="10" t="s">
        <v>18</v>
      </c>
      <c r="B13" s="10"/>
      <c r="C13" s="10"/>
      <c r="D13" s="48">
        <f>SUM(D14:D16)</f>
        <v>977.37465299999997</v>
      </c>
      <c r="E13" s="48">
        <f t="shared" ref="E13:O13" si="1">SUM(E14:E16)</f>
        <v>850.35629373000006</v>
      </c>
      <c r="F13" s="48">
        <f t="shared" si="1"/>
        <v>926.24421035</v>
      </c>
      <c r="G13" s="48">
        <f t="shared" si="1"/>
        <v>861.64447070000006</v>
      </c>
      <c r="H13" s="48">
        <f t="shared" si="1"/>
        <v>859.66493183</v>
      </c>
      <c r="I13" s="48">
        <f t="shared" si="1"/>
        <v>1007.13181848</v>
      </c>
      <c r="J13" s="48">
        <f t="shared" si="1"/>
        <v>885.69619555000008</v>
      </c>
      <c r="K13" s="48">
        <f t="shared" si="1"/>
        <v>1136.8883083000001</v>
      </c>
      <c r="L13" s="48">
        <f t="shared" si="1"/>
        <v>912.02780441999994</v>
      </c>
      <c r="M13" s="48">
        <f t="shared" si="1"/>
        <v>918.58560549000003</v>
      </c>
      <c r="N13" s="48">
        <f t="shared" si="1"/>
        <v>1254.6603370600001</v>
      </c>
      <c r="O13" s="48">
        <f t="shared" si="1"/>
        <v>1658.4141672699998</v>
      </c>
      <c r="P13" s="48">
        <f>SUM(D13:O13)</f>
        <v>12248.688796179998</v>
      </c>
    </row>
    <row r="14" spans="1:16" ht="17.25" customHeight="1" x14ac:dyDescent="0.2">
      <c r="A14" s="12"/>
      <c r="B14" s="12" t="s">
        <v>21</v>
      </c>
      <c r="C14" s="12"/>
      <c r="D14" s="32">
        <v>732.09642199999996</v>
      </c>
      <c r="E14" s="32">
        <v>530.99397999999997</v>
      </c>
      <c r="F14" s="32">
        <v>552.67676800000004</v>
      </c>
      <c r="G14" s="32">
        <v>557.93049599999995</v>
      </c>
      <c r="H14" s="32">
        <v>556.74401499999999</v>
      </c>
      <c r="I14" s="32">
        <v>639.83190400000001</v>
      </c>
      <c r="J14" s="32">
        <v>572.70959400000004</v>
      </c>
      <c r="K14" s="32">
        <v>744.067722</v>
      </c>
      <c r="L14" s="32">
        <v>587.85500000000002</v>
      </c>
      <c r="M14" s="32">
        <v>602.101</v>
      </c>
      <c r="N14" s="32">
        <v>823.19900000000007</v>
      </c>
      <c r="O14" s="32">
        <v>1087.2049999999999</v>
      </c>
      <c r="P14" s="32">
        <v>7987.4109009999993</v>
      </c>
    </row>
    <row r="15" spans="1:16" ht="17.25" customHeight="1" x14ac:dyDescent="0.2">
      <c r="A15" s="12"/>
      <c r="B15" s="12" t="s">
        <v>22</v>
      </c>
      <c r="C15" s="12"/>
      <c r="E15" s="32">
        <v>110.18593973000004</v>
      </c>
      <c r="F15" s="32">
        <v>164.40584534999996</v>
      </c>
      <c r="G15" s="32">
        <v>97.951071700000014</v>
      </c>
      <c r="H15" s="32">
        <v>96.875811829999989</v>
      </c>
      <c r="I15" s="32">
        <v>102.06065947999998</v>
      </c>
      <c r="J15" s="32">
        <v>99.583952550000006</v>
      </c>
      <c r="K15" s="32">
        <v>137.37024129999998</v>
      </c>
      <c r="L15" s="32">
        <v>111.22880442000002</v>
      </c>
      <c r="M15" s="32">
        <v>104.33360549</v>
      </c>
      <c r="N15" s="32">
        <v>155.06433706000004</v>
      </c>
      <c r="O15" s="32">
        <v>187.03316727000001</v>
      </c>
      <c r="P15" s="32">
        <v>1366.0934361799998</v>
      </c>
    </row>
    <row r="16" spans="1:16" ht="17.25" customHeight="1" x14ac:dyDescent="0.2">
      <c r="A16" s="12"/>
      <c r="B16" s="12" t="s">
        <v>23</v>
      </c>
      <c r="C16" s="12"/>
      <c r="D16" s="32">
        <v>245.27823100000001</v>
      </c>
      <c r="E16" s="32">
        <v>209.17637400000001</v>
      </c>
      <c r="F16" s="32">
        <v>209.161597</v>
      </c>
      <c r="G16" s="32">
        <v>205.76290299999999</v>
      </c>
      <c r="H16" s="32">
        <v>206.04510500000001</v>
      </c>
      <c r="I16" s="32">
        <v>265.23925500000001</v>
      </c>
      <c r="J16" s="32">
        <v>213.402649</v>
      </c>
      <c r="K16" s="32">
        <v>255.450345</v>
      </c>
      <c r="L16" s="32">
        <v>212.94399999999999</v>
      </c>
      <c r="M16" s="32">
        <v>212.15100000000001</v>
      </c>
      <c r="N16" s="32">
        <v>276.39699999999999</v>
      </c>
      <c r="O16" s="32">
        <v>384.17599999999999</v>
      </c>
      <c r="P16" s="32">
        <v>2895.1844589999996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s="47" customFormat="1" ht="17.25" customHeight="1" x14ac:dyDescent="0.2">
      <c r="A18" s="10" t="s">
        <v>19</v>
      </c>
      <c r="B18" s="10"/>
      <c r="C18" s="10"/>
      <c r="D18" s="48">
        <f>SUM(D19:D21)</f>
        <v>121.62437199999999</v>
      </c>
      <c r="E18" s="48">
        <f t="shared" ref="E18:O18" si="2">SUM(E19:E21)</f>
        <v>104.67809434</v>
      </c>
      <c r="F18" s="48">
        <f t="shared" si="2"/>
        <v>94.382811499999988</v>
      </c>
      <c r="G18" s="48">
        <f t="shared" si="2"/>
        <v>95.149485439999992</v>
      </c>
      <c r="H18" s="48">
        <f t="shared" si="2"/>
        <v>97.473125980000006</v>
      </c>
      <c r="I18" s="48">
        <f t="shared" si="2"/>
        <v>130.82883939999999</v>
      </c>
      <c r="J18" s="48">
        <f t="shared" si="2"/>
        <v>188.84631962</v>
      </c>
      <c r="K18" s="48">
        <f t="shared" si="2"/>
        <v>110.15144523999999</v>
      </c>
      <c r="L18" s="48">
        <f t="shared" si="2"/>
        <v>110.5017035</v>
      </c>
      <c r="M18" s="48">
        <f t="shared" si="2"/>
        <v>121.88120142999999</v>
      </c>
      <c r="N18" s="48">
        <f t="shared" si="2"/>
        <v>183.10490228999998</v>
      </c>
      <c r="O18" s="48">
        <f t="shared" si="2"/>
        <v>232.28285571999999</v>
      </c>
      <c r="P18" s="48">
        <f>SUM(D18:O18)</f>
        <v>1590.9051564599999</v>
      </c>
    </row>
    <row r="19" spans="1:16" ht="17.25" customHeight="1" x14ac:dyDescent="0.2">
      <c r="A19" s="12"/>
      <c r="B19" s="12" t="s">
        <v>24</v>
      </c>
      <c r="C19" s="12"/>
      <c r="D19" s="32">
        <v>100.937586</v>
      </c>
      <c r="E19" s="32">
        <v>60.650627999999998</v>
      </c>
      <c r="F19" s="32">
        <v>61.731076999999999</v>
      </c>
      <c r="G19" s="32">
        <v>62.565772000000003</v>
      </c>
      <c r="H19" s="32">
        <v>64.553863000000007</v>
      </c>
      <c r="I19" s="32">
        <v>86.666616000000005</v>
      </c>
      <c r="J19" s="32">
        <v>130.562433</v>
      </c>
      <c r="K19" s="32">
        <v>73.439353999999994</v>
      </c>
      <c r="L19" s="32">
        <v>73.616</v>
      </c>
      <c r="M19" s="32">
        <v>82.843999999999994</v>
      </c>
      <c r="N19" s="32">
        <v>118.31</v>
      </c>
      <c r="O19" s="32">
        <v>172.97200000000001</v>
      </c>
      <c r="P19" s="32">
        <v>1088.8493289999999</v>
      </c>
    </row>
    <row r="20" spans="1:16" ht="17.25" customHeight="1" x14ac:dyDescent="0.2">
      <c r="A20" s="12"/>
      <c r="B20" s="12" t="s">
        <v>25</v>
      </c>
      <c r="C20" s="12"/>
      <c r="D20" s="32"/>
      <c r="E20" s="32">
        <v>23.22007434</v>
      </c>
      <c r="F20" s="32">
        <v>11.814382500000001</v>
      </c>
      <c r="G20" s="32">
        <v>11.866363439999999</v>
      </c>
      <c r="H20" s="32">
        <v>12.10625598</v>
      </c>
      <c r="I20" s="32">
        <v>13.198962399999999</v>
      </c>
      <c r="J20" s="32">
        <v>24.467318620000004</v>
      </c>
      <c r="K20" s="32">
        <v>14.319421239999999</v>
      </c>
      <c r="L20" s="32">
        <v>14.5227035</v>
      </c>
      <c r="M20" s="32">
        <v>16.17420143</v>
      </c>
      <c r="N20" s="32">
        <v>29.955902289999997</v>
      </c>
      <c r="O20" s="32">
        <v>25.009855719999997</v>
      </c>
      <c r="P20" s="32">
        <v>196.65544145999999</v>
      </c>
    </row>
    <row r="21" spans="1:16" ht="17.25" customHeight="1" x14ac:dyDescent="0.2">
      <c r="A21" s="12"/>
      <c r="B21" s="12" t="s">
        <v>26</v>
      </c>
      <c r="C21" s="12"/>
      <c r="D21" s="32">
        <v>20.686786000000001</v>
      </c>
      <c r="E21" s="32">
        <v>20.807392</v>
      </c>
      <c r="F21" s="32">
        <v>20.837351999999999</v>
      </c>
      <c r="G21" s="32">
        <v>20.71735</v>
      </c>
      <c r="H21" s="32">
        <v>20.813006999999999</v>
      </c>
      <c r="I21" s="32">
        <v>30.963260999999999</v>
      </c>
      <c r="J21" s="32">
        <v>33.816567999999997</v>
      </c>
      <c r="K21" s="32">
        <v>22.392669999999999</v>
      </c>
      <c r="L21" s="32">
        <v>22.363</v>
      </c>
      <c r="M21" s="32">
        <v>22.863</v>
      </c>
      <c r="N21" s="32">
        <v>34.838999999999999</v>
      </c>
      <c r="O21" s="32">
        <v>34.301000000000002</v>
      </c>
      <c r="P21" s="32">
        <v>305.40038599999997</v>
      </c>
    </row>
    <row r="22" spans="1:16" s="4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s="49" customFormat="1" ht="17.25" customHeight="1" x14ac:dyDescent="0.2">
      <c r="A23" s="10" t="s">
        <v>20</v>
      </c>
      <c r="B23" s="10"/>
      <c r="C23" s="10"/>
      <c r="D23" s="53">
        <f>D24+D28+D30</f>
        <v>5300.3055920000006</v>
      </c>
      <c r="E23" s="53">
        <f t="shared" ref="E23:O23" si="3">E24+E28+E30</f>
        <v>5313.9380718299999</v>
      </c>
      <c r="F23" s="53">
        <f t="shared" si="3"/>
        <v>5502.364190459999</v>
      </c>
      <c r="G23" s="53">
        <f t="shared" si="3"/>
        <v>5430.4365659899995</v>
      </c>
      <c r="H23" s="53">
        <f t="shared" si="3"/>
        <v>5992.4594705999998</v>
      </c>
      <c r="I23" s="53">
        <f t="shared" si="3"/>
        <v>7292.9386916599997</v>
      </c>
      <c r="J23" s="53">
        <f t="shared" si="3"/>
        <v>5450.4489317099997</v>
      </c>
      <c r="K23" s="53">
        <f t="shared" si="3"/>
        <v>5598.3850247299997</v>
      </c>
      <c r="L23" s="53">
        <f t="shared" si="3"/>
        <v>5446.1565515299999</v>
      </c>
      <c r="M23" s="53">
        <f t="shared" si="3"/>
        <v>5839.1617572599998</v>
      </c>
      <c r="N23" s="53">
        <f t="shared" si="3"/>
        <v>8689.9053398600008</v>
      </c>
      <c r="O23" s="53">
        <f t="shared" si="3"/>
        <v>7995.3415454700007</v>
      </c>
      <c r="P23" s="53">
        <f>SUM(D23:O23)</f>
        <v>73851.841733100009</v>
      </c>
    </row>
    <row r="24" spans="1:16" s="50" customFormat="1" ht="17.25" customHeight="1" x14ac:dyDescent="0.2">
      <c r="A24" s="54"/>
      <c r="B24" s="14" t="s">
        <v>27</v>
      </c>
      <c r="D24" s="55">
        <f>SUM(D25:D26)</f>
        <v>2533.4765820000002</v>
      </c>
      <c r="E24" s="55">
        <f t="shared" ref="E24:O24" si="4">SUM(E25:E26)</f>
        <v>2301.6858630000002</v>
      </c>
      <c r="F24" s="55">
        <f t="shared" si="4"/>
        <v>2317.1154229999997</v>
      </c>
      <c r="G24" s="55">
        <f t="shared" si="4"/>
        <v>2326.412777</v>
      </c>
      <c r="H24" s="55">
        <f t="shared" si="4"/>
        <v>2609.4030199999997</v>
      </c>
      <c r="I24" s="55">
        <f t="shared" si="4"/>
        <v>2888.1220439999997</v>
      </c>
      <c r="J24" s="55">
        <f t="shared" si="4"/>
        <v>2373.4858290000002</v>
      </c>
      <c r="K24" s="55">
        <f t="shared" si="4"/>
        <v>2440.1135480000003</v>
      </c>
      <c r="L24" s="55">
        <f t="shared" si="4"/>
        <v>2353.0390000000002</v>
      </c>
      <c r="M24" s="55">
        <f t="shared" si="4"/>
        <v>2561.7538289999998</v>
      </c>
      <c r="N24" s="55">
        <f t="shared" si="4"/>
        <v>3808.9319999999998</v>
      </c>
      <c r="O24" s="55">
        <f t="shared" si="4"/>
        <v>3899.0390000000002</v>
      </c>
      <c r="P24" s="55">
        <f>SUM(D24:O24)</f>
        <v>32412.578915000002</v>
      </c>
    </row>
    <row r="25" spans="1:16" ht="17.25" customHeight="1" x14ac:dyDescent="0.2">
      <c r="A25" s="1"/>
      <c r="B25" s="12"/>
      <c r="C25" s="12" t="s">
        <v>28</v>
      </c>
      <c r="D25" s="32">
        <v>1863.3737430000001</v>
      </c>
      <c r="E25" s="32">
        <v>1721.1047660000002</v>
      </c>
      <c r="F25" s="32">
        <v>1715.8858819999998</v>
      </c>
      <c r="G25" s="32">
        <v>1725.5048770000001</v>
      </c>
      <c r="H25" s="32">
        <v>2002.9893479999998</v>
      </c>
      <c r="I25" s="32">
        <v>2137.4764089999999</v>
      </c>
      <c r="J25" s="32">
        <v>1779.81423</v>
      </c>
      <c r="K25" s="32">
        <v>1826.632057</v>
      </c>
      <c r="L25" s="32">
        <v>1742.4970000000001</v>
      </c>
      <c r="M25" s="32">
        <v>1877.9708289999999</v>
      </c>
      <c r="N25" s="32">
        <v>2661.973</v>
      </c>
      <c r="O25" s="32">
        <v>2945.8110000000001</v>
      </c>
      <c r="P25" s="32">
        <v>24001.033141</v>
      </c>
    </row>
    <row r="26" spans="1:16" ht="17.25" customHeight="1" x14ac:dyDescent="0.2">
      <c r="A26" s="12"/>
      <c r="B26" s="12"/>
      <c r="C26" s="12" t="s">
        <v>29</v>
      </c>
      <c r="D26" s="32">
        <v>670.10283900000002</v>
      </c>
      <c r="E26" s="32">
        <v>580.581097</v>
      </c>
      <c r="F26" s="32">
        <v>601.22954100000004</v>
      </c>
      <c r="G26" s="32">
        <v>600.90790000000004</v>
      </c>
      <c r="H26" s="32">
        <v>606.41367200000002</v>
      </c>
      <c r="I26" s="32">
        <v>750.64563499999997</v>
      </c>
      <c r="J26" s="32">
        <v>593.67159900000001</v>
      </c>
      <c r="K26" s="32">
        <v>613.48149100000001</v>
      </c>
      <c r="L26" s="32">
        <v>610.54200000000003</v>
      </c>
      <c r="M26" s="32">
        <v>683.78300000000002</v>
      </c>
      <c r="N26" s="32">
        <v>1146.9590000000001</v>
      </c>
      <c r="O26" s="32">
        <v>953.22799999999995</v>
      </c>
      <c r="P26" s="32">
        <v>8411.5457740000002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s="50" customFormat="1" ht="17.25" customHeight="1" x14ac:dyDescent="0.2">
      <c r="A28" s="16"/>
      <c r="B28" s="14" t="s">
        <v>30</v>
      </c>
      <c r="C28" s="16"/>
      <c r="D28" s="55"/>
      <c r="E28" s="55">
        <v>321.39478283</v>
      </c>
      <c r="F28" s="55">
        <v>484.53335845999999</v>
      </c>
      <c r="G28" s="55">
        <v>374.84411098999976</v>
      </c>
      <c r="H28" s="55">
        <v>363.68571160000016</v>
      </c>
      <c r="I28" s="55">
        <v>319.23288966000007</v>
      </c>
      <c r="J28" s="55">
        <v>322.59812170999999</v>
      </c>
      <c r="K28" s="55">
        <v>297.69449872999991</v>
      </c>
      <c r="L28" s="55">
        <v>333.64055152999998</v>
      </c>
      <c r="M28" s="55">
        <v>341.33192825999993</v>
      </c>
      <c r="N28" s="55">
        <v>532.54933986000026</v>
      </c>
      <c r="O28" s="55">
        <v>623.21554546999982</v>
      </c>
      <c r="P28" s="55">
        <f>SUM(D28:O28)</f>
        <v>4314.7208390999995</v>
      </c>
    </row>
    <row r="29" spans="1:16" s="50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s="50" customFormat="1" ht="17.25" customHeight="1" x14ac:dyDescent="0.2">
      <c r="A30" s="14"/>
      <c r="B30" s="14" t="s">
        <v>31</v>
      </c>
      <c r="C30" s="14"/>
      <c r="D30" s="55">
        <f>SUM(D31:D32)</f>
        <v>2766.8290100000004</v>
      </c>
      <c r="E30" s="55">
        <f t="shared" ref="E30:O30" si="5">SUM(E31:E32)</f>
        <v>2690.857426</v>
      </c>
      <c r="F30" s="55">
        <f t="shared" si="5"/>
        <v>2700.7154089999999</v>
      </c>
      <c r="G30" s="55">
        <f t="shared" si="5"/>
        <v>2729.179678</v>
      </c>
      <c r="H30" s="55">
        <f t="shared" si="5"/>
        <v>3019.370739</v>
      </c>
      <c r="I30" s="55">
        <f t="shared" si="5"/>
        <v>4085.5837580000002</v>
      </c>
      <c r="J30" s="55">
        <f t="shared" si="5"/>
        <v>2754.3649809999997</v>
      </c>
      <c r="K30" s="55">
        <f t="shared" si="5"/>
        <v>2860.5769780000001</v>
      </c>
      <c r="L30" s="55">
        <f t="shared" si="5"/>
        <v>2759.4769999999999</v>
      </c>
      <c r="M30" s="55">
        <f t="shared" si="5"/>
        <v>2936.076</v>
      </c>
      <c r="N30" s="55">
        <f t="shared" si="5"/>
        <v>4348.424</v>
      </c>
      <c r="O30" s="55">
        <f t="shared" si="5"/>
        <v>3473.0870000000004</v>
      </c>
      <c r="P30" s="55">
        <f>SUM(D30:O30)</f>
        <v>37124.541979000001</v>
      </c>
    </row>
    <row r="31" spans="1:16" ht="17.25" customHeight="1" x14ac:dyDescent="0.2">
      <c r="A31" s="1"/>
      <c r="B31" s="12"/>
      <c r="C31" s="12" t="s">
        <v>32</v>
      </c>
      <c r="D31" s="32">
        <v>1708.3092320000001</v>
      </c>
      <c r="E31" s="32">
        <v>1633.21515</v>
      </c>
      <c r="F31" s="32">
        <v>1626.674317</v>
      </c>
      <c r="G31" s="32">
        <v>1650.608526</v>
      </c>
      <c r="H31" s="32">
        <v>1935.120465</v>
      </c>
      <c r="I31" s="32">
        <v>2492.7029750000002</v>
      </c>
      <c r="J31" s="32">
        <v>1682.976541</v>
      </c>
      <c r="K31" s="32">
        <v>1786.417238</v>
      </c>
      <c r="L31" s="32">
        <v>1685.508</v>
      </c>
      <c r="M31" s="32">
        <v>1726.5250000000001</v>
      </c>
      <c r="N31" s="32">
        <v>2473.9459999999999</v>
      </c>
      <c r="O31" s="32">
        <v>2245.9540000000002</v>
      </c>
      <c r="P31" s="32">
        <v>22647.957444000003</v>
      </c>
    </row>
    <row r="32" spans="1:16" ht="17.25" customHeight="1" x14ac:dyDescent="0.2">
      <c r="A32" s="12"/>
      <c r="B32" s="12"/>
      <c r="C32" s="12" t="s">
        <v>33</v>
      </c>
      <c r="D32" s="32">
        <v>1058.5197780000001</v>
      </c>
      <c r="E32" s="32">
        <v>1057.642276</v>
      </c>
      <c r="F32" s="32">
        <v>1074.0410919999999</v>
      </c>
      <c r="G32" s="32">
        <v>1078.571152</v>
      </c>
      <c r="H32" s="32">
        <v>1084.250274</v>
      </c>
      <c r="I32" s="32">
        <v>1592.8807830000001</v>
      </c>
      <c r="J32" s="32">
        <v>1071.3884399999999</v>
      </c>
      <c r="K32" s="32">
        <v>1074.1597400000001</v>
      </c>
      <c r="L32" s="32">
        <v>1073.9690000000001</v>
      </c>
      <c r="M32" s="32">
        <v>1209.5509999999999</v>
      </c>
      <c r="N32" s="32">
        <v>1874.4780000000001</v>
      </c>
      <c r="O32" s="32">
        <v>1227.133</v>
      </c>
      <c r="P32" s="32">
        <v>14476.584535</v>
      </c>
    </row>
    <row r="33" spans="1:16" ht="7.5" customHeight="1" x14ac:dyDescent="0.2">
      <c r="A33" s="1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16.5" customHeight="1" x14ac:dyDescent="0.2">
      <c r="A34" s="10" t="s">
        <v>34</v>
      </c>
      <c r="B34" s="12"/>
      <c r="C34" s="12"/>
      <c r="D34" s="56">
        <f t="shared" ref="D34:O34" si="6">SUM(D35:D36)</f>
        <v>444.99820999999997</v>
      </c>
      <c r="E34" s="56">
        <f t="shared" si="6"/>
        <v>453.55431899999996</v>
      </c>
      <c r="F34" s="56">
        <f t="shared" si="6"/>
        <v>444.640985</v>
      </c>
      <c r="G34" s="56">
        <f t="shared" si="6"/>
        <v>444.548992</v>
      </c>
      <c r="H34" s="56">
        <f t="shared" si="6"/>
        <v>451.33855800000003</v>
      </c>
      <c r="I34" s="56">
        <f t="shared" si="6"/>
        <v>504.73321600000003</v>
      </c>
      <c r="J34" s="56">
        <f t="shared" si="6"/>
        <v>453.09331899999995</v>
      </c>
      <c r="K34" s="56">
        <f t="shared" si="6"/>
        <v>537.34471400000007</v>
      </c>
      <c r="L34" s="56">
        <f t="shared" si="6"/>
        <v>465.952</v>
      </c>
      <c r="M34" s="56">
        <f t="shared" si="6"/>
        <v>484.29300000000001</v>
      </c>
      <c r="N34" s="56">
        <f t="shared" si="6"/>
        <v>548.45799999999997</v>
      </c>
      <c r="O34" s="56">
        <f t="shared" si="6"/>
        <v>566.649</v>
      </c>
      <c r="P34" s="56">
        <f>SUM(D34:O34)</f>
        <v>5799.6043129999998</v>
      </c>
    </row>
    <row r="35" spans="1:16" s="50" customFormat="1" ht="17.25" customHeight="1" x14ac:dyDescent="0.2">
      <c r="A35" s="1"/>
      <c r="B35" s="12" t="s">
        <v>35</v>
      </c>
      <c r="C35" s="12"/>
      <c r="D35" s="32">
        <v>127.290442</v>
      </c>
      <c r="E35" s="32">
        <v>133.73841999999999</v>
      </c>
      <c r="F35" s="32">
        <v>126.136492</v>
      </c>
      <c r="G35" s="32">
        <v>124.917163</v>
      </c>
      <c r="H35" s="32">
        <v>136.00343799999999</v>
      </c>
      <c r="I35" s="32">
        <v>180.380875</v>
      </c>
      <c r="J35" s="32">
        <v>132.39888199999999</v>
      </c>
      <c r="K35" s="32">
        <v>133.29009500000001</v>
      </c>
      <c r="L35" s="32">
        <v>129.66399999999999</v>
      </c>
      <c r="M35" s="32">
        <v>144.345</v>
      </c>
      <c r="N35" s="32">
        <v>204.845</v>
      </c>
      <c r="O35" s="32">
        <v>177.29599999999999</v>
      </c>
      <c r="P35" s="32">
        <v>1750.305807</v>
      </c>
    </row>
    <row r="36" spans="1:16" ht="17.25" customHeight="1" x14ac:dyDescent="0.2">
      <c r="A36" s="1"/>
      <c r="B36" s="12" t="s">
        <v>36</v>
      </c>
      <c r="C36" s="12"/>
      <c r="D36" s="32">
        <v>317.70776799999999</v>
      </c>
      <c r="E36" s="32">
        <v>319.815899</v>
      </c>
      <c r="F36" s="32">
        <v>318.50449300000002</v>
      </c>
      <c r="G36" s="32">
        <v>319.63182899999998</v>
      </c>
      <c r="H36" s="32">
        <v>315.33512000000002</v>
      </c>
      <c r="I36" s="32">
        <v>324.35234100000002</v>
      </c>
      <c r="J36" s="32">
        <v>320.69443699999999</v>
      </c>
      <c r="K36" s="32">
        <v>404.054619</v>
      </c>
      <c r="L36" s="32">
        <v>336.28800000000001</v>
      </c>
      <c r="M36" s="32">
        <v>339.94799999999998</v>
      </c>
      <c r="N36" s="32">
        <v>343.613</v>
      </c>
      <c r="O36" s="32">
        <v>389.35300000000001</v>
      </c>
      <c r="P36" s="32">
        <v>4049.2985059999996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49" customFormat="1" ht="17.25" customHeight="1" x14ac:dyDescent="0.2">
      <c r="A38" s="10" t="s">
        <v>40</v>
      </c>
      <c r="B38" s="10"/>
      <c r="C38" s="10"/>
      <c r="D38" s="53">
        <v>26.501988999999998</v>
      </c>
      <c r="E38" s="53">
        <v>1064.4645720000001</v>
      </c>
      <c r="F38" s="53">
        <v>201.682435</v>
      </c>
      <c r="G38" s="53">
        <v>72.167844000000002</v>
      </c>
      <c r="H38" s="53">
        <v>116.427239</v>
      </c>
      <c r="I38" s="53">
        <v>71.750325000000004</v>
      </c>
      <c r="J38" s="53">
        <v>119.890192</v>
      </c>
      <c r="K38" s="53">
        <v>101.81100000000001</v>
      </c>
      <c r="L38" s="53">
        <v>43.973999999999997</v>
      </c>
      <c r="M38" s="53">
        <v>53.91</v>
      </c>
      <c r="N38" s="53">
        <v>45.790999999999997</v>
      </c>
      <c r="O38" s="53">
        <v>126.69499999999999</v>
      </c>
      <c r="P38" s="53">
        <f>SUM(D38:O38)</f>
        <v>2045.0655960000001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s="59" customFormat="1" ht="26.25" customHeight="1" x14ac:dyDescent="0.2">
      <c r="A40" s="87" t="s">
        <v>37</v>
      </c>
      <c r="B40" s="87"/>
      <c r="C40" s="88"/>
      <c r="D40" s="20">
        <f t="shared" ref="D40:O40" si="7">D8+D13+D18+D23+D34+D38</f>
        <v>7190.2098540000006</v>
      </c>
      <c r="E40" s="20">
        <f t="shared" si="7"/>
        <v>8137.8576472899995</v>
      </c>
      <c r="F40" s="20">
        <f t="shared" si="7"/>
        <v>7463.4479004999985</v>
      </c>
      <c r="G40" s="20">
        <f t="shared" si="7"/>
        <v>7266.6613911399991</v>
      </c>
      <c r="H40" s="20">
        <f t="shared" si="7"/>
        <v>7817.8900384899998</v>
      </c>
      <c r="I40" s="20">
        <f t="shared" si="7"/>
        <v>9444.2033773500007</v>
      </c>
      <c r="J40" s="20">
        <f t="shared" si="7"/>
        <v>7401.9309158099995</v>
      </c>
      <c r="K40" s="20">
        <f t="shared" si="7"/>
        <v>7791.481209229999</v>
      </c>
      <c r="L40" s="20">
        <f t="shared" si="7"/>
        <v>7390.1288009</v>
      </c>
      <c r="M40" s="20">
        <f t="shared" si="7"/>
        <v>7747.0559575899988</v>
      </c>
      <c r="N40" s="20">
        <f t="shared" si="7"/>
        <v>11080.494674920001</v>
      </c>
      <c r="O40" s="20">
        <f t="shared" si="7"/>
        <v>11555.39252883</v>
      </c>
      <c r="P40" s="20">
        <f>SUM(D40:O40)</f>
        <v>100286.75429604998</v>
      </c>
    </row>
    <row r="41" spans="1:16" s="47" customFormat="1" ht="26.25" customHeight="1" x14ac:dyDescent="0.2">
      <c r="A41" s="84" t="s">
        <v>39</v>
      </c>
      <c r="B41" s="84"/>
      <c r="C41" s="84"/>
      <c r="D41" s="24">
        <f>D10+D15+D20+D28</f>
        <v>0</v>
      </c>
      <c r="E41" s="24">
        <f>E10+E15+E20+E28</f>
        <v>504.27959929000002</v>
      </c>
      <c r="F41" s="24">
        <f t="shared" ref="F41:O41" si="8">F10+F15+F20+F28</f>
        <v>682.47745449999991</v>
      </c>
      <c r="G41" s="24">
        <f t="shared" si="8"/>
        <v>510.58825413999978</v>
      </c>
      <c r="H41" s="24">
        <f t="shared" si="8"/>
        <v>494.71263149000015</v>
      </c>
      <c r="I41" s="24">
        <f t="shared" si="8"/>
        <v>457.77971135000007</v>
      </c>
      <c r="J41" s="24">
        <f t="shared" si="8"/>
        <v>468.65019681000001</v>
      </c>
      <c r="K41" s="24">
        <f t="shared" si="8"/>
        <v>473.64186022999991</v>
      </c>
      <c r="L41" s="24">
        <f t="shared" si="8"/>
        <v>491.01380089999998</v>
      </c>
      <c r="M41" s="24">
        <f t="shared" si="8"/>
        <v>486.34512858999994</v>
      </c>
      <c r="N41" s="24">
        <f t="shared" si="8"/>
        <v>746.80067492000035</v>
      </c>
      <c r="O41" s="24">
        <f t="shared" si="8"/>
        <v>901.99552882999978</v>
      </c>
      <c r="P41" s="24">
        <f>SUM(D41:O41)</f>
        <v>6218.2848410500001</v>
      </c>
    </row>
    <row r="42" spans="1:16" s="47" customFormat="1" ht="26.25" customHeight="1" thickBot="1" x14ac:dyDescent="0.25">
      <c r="A42" s="80" t="s">
        <v>38</v>
      </c>
      <c r="B42" s="80"/>
      <c r="C42" s="80"/>
      <c r="D42" s="28">
        <f>D40-D41</f>
        <v>7190.2098540000006</v>
      </c>
      <c r="E42" s="28">
        <f t="shared" ref="E42:O42" si="9">E40-E41</f>
        <v>7633.5780479999994</v>
      </c>
      <c r="F42" s="28">
        <f t="shared" si="9"/>
        <v>6780.9704459999984</v>
      </c>
      <c r="G42" s="28">
        <f t="shared" si="9"/>
        <v>6756.0731369999994</v>
      </c>
      <c r="H42" s="28">
        <f t="shared" si="9"/>
        <v>7323.1774069999992</v>
      </c>
      <c r="I42" s="28">
        <f t="shared" si="9"/>
        <v>8986.4236660000006</v>
      </c>
      <c r="J42" s="28">
        <f t="shared" si="9"/>
        <v>6933.2807189999994</v>
      </c>
      <c r="K42" s="28">
        <f t="shared" si="9"/>
        <v>7317.8393489999989</v>
      </c>
      <c r="L42" s="28">
        <f t="shared" si="9"/>
        <v>6899.1149999999998</v>
      </c>
      <c r="M42" s="28">
        <f t="shared" si="9"/>
        <v>7260.7108289999987</v>
      </c>
      <c r="N42" s="28">
        <f t="shared" si="9"/>
        <v>10333.694</v>
      </c>
      <c r="O42" s="28">
        <f t="shared" si="9"/>
        <v>10653.397000000001</v>
      </c>
      <c r="P42" s="28">
        <f>SUM(D42:O42)</f>
        <v>94068.469455000013</v>
      </c>
    </row>
    <row r="43" spans="1:16" s="47" customFormat="1" ht="17.25" customHeight="1" x14ac:dyDescent="0.2">
      <c r="A43" s="60"/>
      <c r="B43" s="60"/>
      <c r="C43" s="60"/>
    </row>
    <row r="44" spans="1:16" s="47" customFormat="1" ht="17.25" customHeight="1" x14ac:dyDescent="0.2">
      <c r="A44" s="78" t="s">
        <v>44</v>
      </c>
      <c r="B44" s="79"/>
      <c r="C44" s="79"/>
      <c r="D44" s="79"/>
      <c r="E44" s="79"/>
      <c r="F44" s="79"/>
      <c r="G44" s="79"/>
      <c r="H44" s="79"/>
      <c r="I44" s="79"/>
    </row>
    <row r="45" spans="1:16" s="47" customFormat="1" ht="17.25" customHeight="1" x14ac:dyDescent="0.2">
      <c r="A45" s="60"/>
      <c r="B45" s="60"/>
      <c r="C45" s="60"/>
    </row>
    <row r="46" spans="1:16" s="47" customFormat="1" ht="17.25" customHeight="1" x14ac:dyDescent="0.2">
      <c r="A46" s="60"/>
      <c r="B46" s="60"/>
      <c r="C46" s="60"/>
    </row>
    <row r="47" spans="1:16" s="47" customFormat="1" ht="17.25" customHeight="1" x14ac:dyDescent="0.2">
      <c r="A47" s="60"/>
      <c r="B47" s="60"/>
      <c r="C47" s="60"/>
    </row>
    <row r="48" spans="1:16" s="47" customFormat="1" ht="17.25" customHeight="1" x14ac:dyDescent="0.2">
      <c r="A48" s="60"/>
      <c r="B48" s="60"/>
      <c r="C48" s="60"/>
    </row>
    <row r="49" spans="1:3" s="47" customFormat="1" ht="17.25" customHeight="1" x14ac:dyDescent="0.2">
      <c r="A49" s="60"/>
      <c r="B49" s="60"/>
      <c r="C49" s="60"/>
    </row>
    <row r="50" spans="1:3" s="47" customFormat="1" ht="17.25" customHeight="1" x14ac:dyDescent="0.2">
      <c r="A50" s="60"/>
      <c r="B50" s="60"/>
      <c r="C50" s="60"/>
    </row>
    <row r="51" spans="1:3" s="47" customFormat="1" ht="17.25" customHeight="1" x14ac:dyDescent="0.2">
      <c r="A51" s="60"/>
      <c r="B51" s="60"/>
      <c r="C51" s="60"/>
    </row>
    <row r="52" spans="1:3" s="47" customFormat="1" ht="17.25" customHeight="1" x14ac:dyDescent="0.2">
      <c r="A52" s="60"/>
      <c r="B52" s="60"/>
      <c r="C52" s="60"/>
    </row>
    <row r="53" spans="1:3" s="47" customFormat="1" ht="17.25" customHeight="1" x14ac:dyDescent="0.2">
      <c r="A53" s="60"/>
      <c r="B53" s="60"/>
      <c r="C53" s="60"/>
    </row>
    <row r="54" spans="1:3" s="47" customFormat="1" ht="17.25" customHeight="1" x14ac:dyDescent="0.2">
      <c r="A54" s="60"/>
      <c r="B54" s="60"/>
      <c r="C54" s="60"/>
    </row>
    <row r="55" spans="1:3" s="47" customFormat="1" ht="17.25" customHeight="1" x14ac:dyDescent="0.2">
      <c r="A55" s="60"/>
      <c r="B55" s="60"/>
      <c r="C55" s="60"/>
    </row>
    <row r="56" spans="1:3" s="47" customFormat="1" ht="17.25" customHeight="1" x14ac:dyDescent="0.2">
      <c r="A56" s="60"/>
      <c r="B56" s="60"/>
      <c r="C56" s="60"/>
    </row>
    <row r="57" spans="1:3" s="47" customFormat="1" ht="17.25" customHeight="1" x14ac:dyDescent="0.2">
      <c r="A57" s="60"/>
      <c r="B57" s="60"/>
      <c r="C57" s="60"/>
    </row>
    <row r="58" spans="1:3" s="47" customFormat="1" ht="17.25" customHeight="1" x14ac:dyDescent="0.2">
      <c r="A58" s="60"/>
      <c r="B58" s="60"/>
      <c r="C58" s="60"/>
    </row>
    <row r="59" spans="1:3" s="47" customFormat="1" ht="17.25" customHeight="1" x14ac:dyDescent="0.2">
      <c r="A59" s="60"/>
      <c r="B59" s="60"/>
      <c r="C59" s="60"/>
    </row>
    <row r="60" spans="1:3" s="47" customFormat="1" ht="17.25" customHeight="1" x14ac:dyDescent="0.2">
      <c r="A60" s="60"/>
      <c r="B60" s="60"/>
      <c r="C60" s="60"/>
    </row>
    <row r="61" spans="1:3" s="47" customFormat="1" ht="17.25" customHeight="1" x14ac:dyDescent="0.2">
      <c r="A61" s="60"/>
      <c r="B61" s="60"/>
      <c r="C61" s="60"/>
    </row>
    <row r="62" spans="1:3" s="47" customFormat="1" ht="17.25" customHeight="1" x14ac:dyDescent="0.2">
      <c r="A62" s="60"/>
      <c r="B62" s="60"/>
      <c r="C62" s="60"/>
    </row>
    <row r="63" spans="1:3" s="47" customFormat="1" ht="17.25" customHeight="1" x14ac:dyDescent="0.2">
      <c r="A63" s="60"/>
      <c r="B63" s="60"/>
      <c r="C63" s="60"/>
    </row>
    <row r="64" spans="1:3" s="47" customFormat="1" ht="17.25" customHeight="1" x14ac:dyDescent="0.2">
      <c r="A64" s="60"/>
      <c r="B64" s="60"/>
      <c r="C64" s="60"/>
    </row>
    <row r="65" spans="1:3" s="47" customFormat="1" ht="17.25" customHeight="1" x14ac:dyDescent="0.2">
      <c r="A65" s="60"/>
      <c r="B65" s="60"/>
      <c r="C65" s="60"/>
    </row>
    <row r="66" spans="1:3" s="47" customFormat="1" ht="17.25" customHeight="1" x14ac:dyDescent="0.2">
      <c r="A66" s="60"/>
      <c r="B66" s="60"/>
      <c r="C66" s="60"/>
    </row>
    <row r="67" spans="1:3" s="47" customFormat="1" ht="17.25" customHeight="1" x14ac:dyDescent="0.2">
      <c r="A67" s="60"/>
      <c r="B67" s="60"/>
      <c r="C67" s="60"/>
    </row>
    <row r="68" spans="1:3" s="47" customFormat="1" ht="17.25" customHeight="1" x14ac:dyDescent="0.2">
      <c r="A68" s="60"/>
      <c r="B68" s="60"/>
      <c r="C68" s="60"/>
    </row>
    <row r="69" spans="1:3" s="47" customFormat="1" ht="17.25" customHeight="1" x14ac:dyDescent="0.2">
      <c r="A69" s="60"/>
      <c r="B69" s="60"/>
      <c r="C69" s="60"/>
    </row>
    <row r="70" spans="1:3" s="47" customFormat="1" ht="17.25" customHeight="1" x14ac:dyDescent="0.2">
      <c r="A70" s="60"/>
      <c r="B70" s="60"/>
      <c r="C70" s="60"/>
    </row>
    <row r="71" spans="1:3" s="47" customFormat="1" ht="17.25" customHeight="1" x14ac:dyDescent="0.2">
      <c r="A71" s="60"/>
      <c r="B71" s="60"/>
      <c r="C71" s="60"/>
    </row>
    <row r="72" spans="1:3" s="47" customFormat="1" ht="17.25" customHeight="1" x14ac:dyDescent="0.2">
      <c r="A72" s="60"/>
      <c r="B72" s="60"/>
      <c r="C72" s="60"/>
    </row>
    <row r="73" spans="1:3" s="47" customFormat="1" ht="17.25" customHeight="1" x14ac:dyDescent="0.2">
      <c r="A73" s="60"/>
      <c r="B73" s="60"/>
      <c r="C73" s="60"/>
    </row>
    <row r="74" spans="1:3" s="47" customFormat="1" ht="17.25" customHeight="1" x14ac:dyDescent="0.2">
      <c r="A74" s="60"/>
      <c r="B74" s="60"/>
      <c r="C74" s="60"/>
    </row>
    <row r="75" spans="1:3" s="47" customFormat="1" ht="17.25" customHeight="1" x14ac:dyDescent="0.2">
      <c r="A75" s="60"/>
      <c r="B75" s="60"/>
      <c r="C75" s="60"/>
    </row>
    <row r="76" spans="1:3" s="47" customFormat="1" ht="17.25" customHeight="1" x14ac:dyDescent="0.2">
      <c r="A76" s="60"/>
      <c r="B76" s="60"/>
      <c r="C76" s="60"/>
    </row>
    <row r="77" spans="1:3" s="47" customFormat="1" ht="17.25" customHeight="1" x14ac:dyDescent="0.2">
      <c r="A77" s="60"/>
      <c r="B77" s="60"/>
      <c r="C77" s="60"/>
    </row>
    <row r="78" spans="1:3" s="47" customFormat="1" ht="17.25" customHeight="1" x14ac:dyDescent="0.2">
      <c r="A78" s="60"/>
      <c r="B78" s="60"/>
      <c r="C78" s="60"/>
    </row>
    <row r="79" spans="1:3" s="47" customFormat="1" ht="17.25" customHeight="1" x14ac:dyDescent="0.2">
      <c r="A79" s="60"/>
      <c r="B79" s="60"/>
      <c r="C79" s="60"/>
    </row>
    <row r="80" spans="1:3" s="47" customFormat="1" ht="17.25" customHeight="1" x14ac:dyDescent="0.2">
      <c r="A80" s="60"/>
      <c r="B80" s="60"/>
      <c r="C80" s="60"/>
    </row>
    <row r="81" spans="1:3" s="47" customFormat="1" ht="17.25" customHeight="1" x14ac:dyDescent="0.2">
      <c r="A81" s="60"/>
      <c r="B81" s="60"/>
      <c r="C81" s="60"/>
    </row>
    <row r="82" spans="1:3" s="47" customFormat="1" ht="17.25" customHeight="1" x14ac:dyDescent="0.2">
      <c r="A82" s="60"/>
      <c r="B82" s="60"/>
      <c r="C82" s="60"/>
    </row>
    <row r="83" spans="1:3" s="47" customFormat="1" ht="17.25" customHeight="1" x14ac:dyDescent="0.2">
      <c r="A83" s="60"/>
      <c r="B83" s="60"/>
      <c r="C83" s="60"/>
    </row>
    <row r="84" spans="1:3" s="47" customFormat="1" ht="17.25" customHeight="1" x14ac:dyDescent="0.2">
      <c r="A84" s="60"/>
      <c r="B84" s="60"/>
      <c r="C84" s="60"/>
    </row>
    <row r="85" spans="1:3" s="47" customFormat="1" ht="17.25" customHeight="1" x14ac:dyDescent="0.2">
      <c r="A85" s="60"/>
      <c r="B85" s="60"/>
      <c r="C85" s="60"/>
    </row>
    <row r="86" spans="1:3" s="47" customFormat="1" ht="17.25" customHeight="1" x14ac:dyDescent="0.2">
      <c r="A86" s="60"/>
      <c r="B86" s="60"/>
      <c r="C86" s="60"/>
    </row>
    <row r="87" spans="1:3" s="47" customFormat="1" ht="17.25" customHeight="1" x14ac:dyDescent="0.2">
      <c r="A87" s="60"/>
      <c r="B87" s="60"/>
      <c r="C87" s="60"/>
    </row>
    <row r="88" spans="1:3" s="47" customFormat="1" ht="17.25" customHeight="1" x14ac:dyDescent="0.2">
      <c r="A88" s="60"/>
      <c r="B88" s="60"/>
      <c r="C88" s="60"/>
    </row>
    <row r="89" spans="1:3" s="47" customFormat="1" ht="17.25" customHeight="1" x14ac:dyDescent="0.2">
      <c r="A89" s="60"/>
      <c r="B89" s="60"/>
      <c r="C89" s="60"/>
    </row>
    <row r="90" spans="1:3" s="47" customFormat="1" ht="17.25" customHeight="1" x14ac:dyDescent="0.2">
      <c r="A90" s="60"/>
      <c r="B90" s="60"/>
      <c r="C90" s="60"/>
    </row>
    <row r="91" spans="1:3" s="47" customFormat="1" ht="17.25" customHeight="1" x14ac:dyDescent="0.2">
      <c r="A91" s="60"/>
      <c r="B91" s="60"/>
      <c r="C91" s="60"/>
    </row>
    <row r="92" spans="1:3" s="47" customFormat="1" ht="17.25" customHeight="1" x14ac:dyDescent="0.2">
      <c r="A92" s="60"/>
      <c r="B92" s="60"/>
      <c r="C92" s="60"/>
    </row>
    <row r="93" spans="1:3" s="47" customFormat="1" ht="17.25" customHeight="1" x14ac:dyDescent="0.2">
      <c r="A93" s="60"/>
      <c r="B93" s="60"/>
      <c r="C93" s="60"/>
    </row>
    <row r="94" spans="1:3" s="47" customFormat="1" ht="17.25" customHeight="1" x14ac:dyDescent="0.2">
      <c r="A94" s="60"/>
      <c r="B94" s="60"/>
      <c r="C94" s="60"/>
    </row>
    <row r="95" spans="1:3" s="47" customFormat="1" ht="17.25" customHeight="1" x14ac:dyDescent="0.2">
      <c r="A95" s="60"/>
      <c r="B95" s="60"/>
      <c r="C95" s="60"/>
    </row>
    <row r="96" spans="1:3" s="47" customFormat="1" ht="17.25" customHeight="1" x14ac:dyDescent="0.2">
      <c r="A96" s="60"/>
      <c r="B96" s="60"/>
      <c r="C96" s="60"/>
    </row>
    <row r="97" spans="1:3" s="47" customFormat="1" ht="14.25" x14ac:dyDescent="0.2">
      <c r="A97" s="60"/>
      <c r="B97" s="60"/>
      <c r="C97" s="60"/>
    </row>
    <row r="98" spans="1:3" s="47" customFormat="1" ht="14.25" x14ac:dyDescent="0.2">
      <c r="A98" s="60"/>
      <c r="B98" s="60"/>
      <c r="C98" s="60"/>
    </row>
    <row r="99" spans="1:3" s="47" customFormat="1" ht="14.25" x14ac:dyDescent="0.2">
      <c r="A99" s="60"/>
      <c r="B99" s="60"/>
      <c r="C99" s="60"/>
    </row>
    <row r="100" spans="1:3" s="47" customFormat="1" ht="14.25" x14ac:dyDescent="0.2">
      <c r="A100" s="60"/>
      <c r="B100" s="60"/>
      <c r="C100" s="60"/>
    </row>
    <row r="101" spans="1:3" s="47" customFormat="1" ht="14.25" x14ac:dyDescent="0.2">
      <c r="A101" s="60"/>
      <c r="B101" s="60"/>
      <c r="C101" s="60"/>
    </row>
    <row r="102" spans="1:3" s="47" customFormat="1" ht="14.25" x14ac:dyDescent="0.2">
      <c r="A102" s="60"/>
      <c r="B102" s="60"/>
      <c r="C102" s="60"/>
    </row>
    <row r="103" spans="1:3" s="47" customFormat="1" ht="14.25" x14ac:dyDescent="0.2">
      <c r="A103" s="60"/>
      <c r="B103" s="60"/>
      <c r="C103" s="60"/>
    </row>
    <row r="104" spans="1:3" s="47" customFormat="1" ht="14.25" x14ac:dyDescent="0.2">
      <c r="A104" s="60"/>
      <c r="B104" s="60"/>
      <c r="C104" s="60"/>
    </row>
    <row r="105" spans="1:3" s="47" customFormat="1" ht="14.25" x14ac:dyDescent="0.2">
      <c r="A105" s="60"/>
      <c r="B105" s="60"/>
      <c r="C105" s="60"/>
    </row>
    <row r="106" spans="1:3" s="47" customFormat="1" ht="14.25" x14ac:dyDescent="0.2">
      <c r="A106" s="60"/>
      <c r="B106" s="60"/>
      <c r="C106" s="60"/>
    </row>
    <row r="107" spans="1:3" s="47" customFormat="1" ht="14.25" x14ac:dyDescent="0.2">
      <c r="A107" s="60"/>
      <c r="B107" s="60"/>
      <c r="C107" s="60"/>
    </row>
    <row r="108" spans="1:3" s="47" customFormat="1" ht="14.25" x14ac:dyDescent="0.2">
      <c r="A108" s="60"/>
      <c r="B108" s="60"/>
      <c r="C108" s="60"/>
    </row>
    <row r="109" spans="1:3" s="47" customFormat="1" ht="14.25" x14ac:dyDescent="0.2">
      <c r="A109" s="60"/>
      <c r="B109" s="60"/>
      <c r="C109" s="60"/>
    </row>
    <row r="110" spans="1:3" s="47" customFormat="1" ht="14.25" x14ac:dyDescent="0.2">
      <c r="A110" s="60"/>
      <c r="B110" s="60"/>
      <c r="C110" s="60"/>
    </row>
    <row r="111" spans="1:3" s="47" customFormat="1" ht="14.25" x14ac:dyDescent="0.2">
      <c r="A111" s="60"/>
      <c r="B111" s="60"/>
      <c r="C111" s="60"/>
    </row>
    <row r="112" spans="1:3" s="47" customFormat="1" ht="14.25" x14ac:dyDescent="0.2">
      <c r="A112" s="60"/>
      <c r="B112" s="60"/>
      <c r="C112" s="60"/>
    </row>
    <row r="113" spans="1:3" s="47" customFormat="1" ht="14.25" x14ac:dyDescent="0.2">
      <c r="A113" s="60"/>
      <c r="B113" s="60"/>
      <c r="C113" s="60"/>
    </row>
    <row r="114" spans="1:3" s="47" customFormat="1" ht="14.25" x14ac:dyDescent="0.2">
      <c r="A114" s="60"/>
      <c r="B114" s="60"/>
      <c r="C114" s="60"/>
    </row>
    <row r="115" spans="1:3" s="47" customFormat="1" ht="14.25" x14ac:dyDescent="0.2">
      <c r="A115" s="60"/>
      <c r="B115" s="60"/>
      <c r="C115" s="60"/>
    </row>
    <row r="116" spans="1:3" s="47" customFormat="1" ht="14.25" x14ac:dyDescent="0.2">
      <c r="A116" s="60"/>
      <c r="B116" s="60"/>
      <c r="C116" s="60"/>
    </row>
    <row r="117" spans="1:3" s="47" customFormat="1" ht="14.25" x14ac:dyDescent="0.2">
      <c r="A117" s="60"/>
      <c r="B117" s="60"/>
      <c r="C117" s="60"/>
    </row>
    <row r="118" spans="1:3" s="47" customFormat="1" ht="14.25" x14ac:dyDescent="0.2">
      <c r="A118" s="60"/>
      <c r="B118" s="60"/>
      <c r="C118" s="60"/>
    </row>
    <row r="119" spans="1:3" s="47" customFormat="1" ht="14.25" x14ac:dyDescent="0.2">
      <c r="A119" s="60"/>
      <c r="B119" s="60"/>
      <c r="C119" s="60"/>
    </row>
    <row r="120" spans="1:3" s="47" customFormat="1" ht="14.25" x14ac:dyDescent="0.2">
      <c r="A120" s="60"/>
      <c r="B120" s="60"/>
      <c r="C120" s="60"/>
    </row>
    <row r="121" spans="1:3" s="47" customFormat="1" ht="14.25" x14ac:dyDescent="0.2">
      <c r="A121" s="60"/>
      <c r="B121" s="60"/>
      <c r="C121" s="60"/>
    </row>
    <row r="122" spans="1:3" s="47" customFormat="1" ht="14.25" x14ac:dyDescent="0.2">
      <c r="A122" s="60"/>
      <c r="B122" s="60"/>
      <c r="C122" s="60"/>
    </row>
    <row r="123" spans="1:3" s="47" customFormat="1" ht="14.25" x14ac:dyDescent="0.2">
      <c r="A123" s="60"/>
      <c r="B123" s="60"/>
      <c r="C123" s="60"/>
    </row>
    <row r="124" spans="1:3" s="47" customFormat="1" ht="14.25" x14ac:dyDescent="0.2">
      <c r="A124" s="60"/>
      <c r="B124" s="60"/>
      <c r="C124" s="60"/>
    </row>
    <row r="125" spans="1:3" s="47" customFormat="1" ht="14.25" x14ac:dyDescent="0.2">
      <c r="A125" s="60"/>
      <c r="B125" s="60"/>
      <c r="C125" s="60"/>
    </row>
    <row r="126" spans="1:3" s="47" customFormat="1" ht="14.25" x14ac:dyDescent="0.2">
      <c r="A126" s="60"/>
      <c r="B126" s="60"/>
      <c r="C126" s="60"/>
    </row>
    <row r="127" spans="1:3" s="47" customFormat="1" ht="14.25" x14ac:dyDescent="0.2">
      <c r="A127" s="60"/>
      <c r="B127" s="60"/>
      <c r="C127" s="60"/>
    </row>
    <row r="128" spans="1:3" s="47" customFormat="1" ht="14.25" x14ac:dyDescent="0.2">
      <c r="A128" s="60"/>
      <c r="B128" s="60"/>
      <c r="C128" s="60"/>
    </row>
    <row r="129" spans="1:3" s="47" customFormat="1" ht="14.25" x14ac:dyDescent="0.2">
      <c r="A129" s="60"/>
      <c r="B129" s="60"/>
      <c r="C129" s="60"/>
    </row>
    <row r="130" spans="1:3" s="47" customFormat="1" ht="14.25" x14ac:dyDescent="0.2">
      <c r="A130" s="60"/>
      <c r="B130" s="60"/>
      <c r="C130" s="60"/>
    </row>
    <row r="131" spans="1:3" s="47" customFormat="1" ht="14.25" x14ac:dyDescent="0.2">
      <c r="A131" s="60"/>
      <c r="B131" s="60"/>
      <c r="C131" s="60"/>
    </row>
    <row r="132" spans="1:3" s="47" customFormat="1" ht="14.25" x14ac:dyDescent="0.2">
      <c r="A132" s="60"/>
      <c r="B132" s="60"/>
      <c r="C132" s="60"/>
    </row>
    <row r="133" spans="1:3" s="47" customFormat="1" ht="14.25" x14ac:dyDescent="0.2">
      <c r="A133" s="60"/>
      <c r="B133" s="60"/>
      <c r="C133" s="60"/>
    </row>
    <row r="134" spans="1:3" s="47" customFormat="1" ht="14.25" x14ac:dyDescent="0.2">
      <c r="A134" s="60"/>
      <c r="B134" s="60"/>
      <c r="C134" s="60"/>
    </row>
    <row r="135" spans="1:3" s="47" customFormat="1" ht="14.25" x14ac:dyDescent="0.2">
      <c r="A135" s="60"/>
      <c r="B135" s="60"/>
      <c r="C135" s="60"/>
    </row>
    <row r="136" spans="1:3" s="47" customFormat="1" ht="14.25" x14ac:dyDescent="0.2">
      <c r="A136" s="60"/>
      <c r="B136" s="60"/>
      <c r="C136" s="60"/>
    </row>
    <row r="137" spans="1:3" s="47" customFormat="1" ht="14.25" x14ac:dyDescent="0.2">
      <c r="A137" s="60"/>
      <c r="B137" s="60"/>
      <c r="C137" s="60"/>
    </row>
    <row r="138" spans="1:3" s="47" customFormat="1" ht="14.25" x14ac:dyDescent="0.2">
      <c r="A138" s="60"/>
      <c r="B138" s="60"/>
      <c r="C138" s="60"/>
    </row>
    <row r="139" spans="1:3" s="47" customFormat="1" ht="14.25" x14ac:dyDescent="0.2">
      <c r="A139" s="60"/>
      <c r="B139" s="60"/>
      <c r="C139" s="60"/>
    </row>
    <row r="140" spans="1:3" s="47" customFormat="1" ht="14.25" x14ac:dyDescent="0.2">
      <c r="A140" s="60"/>
      <c r="B140" s="60"/>
      <c r="C140" s="60"/>
    </row>
    <row r="141" spans="1:3" s="47" customFormat="1" ht="14.25" x14ac:dyDescent="0.2">
      <c r="A141" s="60"/>
      <c r="B141" s="60"/>
      <c r="C141" s="60"/>
    </row>
    <row r="142" spans="1:3" s="47" customFormat="1" ht="14.25" x14ac:dyDescent="0.2">
      <c r="A142" s="60"/>
      <c r="B142" s="60"/>
      <c r="C142" s="60"/>
    </row>
    <row r="143" spans="1:3" s="47" customFormat="1" ht="14.25" x14ac:dyDescent="0.2">
      <c r="A143" s="60"/>
      <c r="B143" s="60"/>
      <c r="C143" s="60"/>
    </row>
    <row r="144" spans="1:3" s="47" customFormat="1" ht="14.25" x14ac:dyDescent="0.2">
      <c r="A144" s="60"/>
      <c r="B144" s="60"/>
      <c r="C144" s="60"/>
    </row>
    <row r="145" spans="1:3" s="47" customFormat="1" ht="14.25" x14ac:dyDescent="0.2">
      <c r="A145" s="60"/>
      <c r="B145" s="60"/>
      <c r="C145" s="60"/>
    </row>
    <row r="146" spans="1:3" s="47" customFormat="1" ht="14.25" x14ac:dyDescent="0.2">
      <c r="A146" s="60"/>
      <c r="B146" s="60"/>
      <c r="C146" s="60"/>
    </row>
    <row r="147" spans="1:3" s="47" customFormat="1" ht="14.25" x14ac:dyDescent="0.2">
      <c r="A147" s="60"/>
      <c r="B147" s="60"/>
      <c r="C147" s="60"/>
    </row>
    <row r="148" spans="1:3" s="47" customFormat="1" ht="14.25" x14ac:dyDescent="0.2">
      <c r="A148" s="60"/>
      <c r="B148" s="60"/>
      <c r="C148" s="60"/>
    </row>
    <row r="149" spans="1:3" s="47" customFormat="1" ht="14.25" x14ac:dyDescent="0.2">
      <c r="A149" s="60"/>
      <c r="B149" s="60"/>
      <c r="C149" s="60"/>
    </row>
    <row r="150" spans="1:3" s="47" customFormat="1" ht="14.25" x14ac:dyDescent="0.2">
      <c r="A150" s="60"/>
      <c r="B150" s="60"/>
      <c r="C150" s="60"/>
    </row>
    <row r="151" spans="1:3" s="47" customFormat="1" ht="14.25" x14ac:dyDescent="0.2">
      <c r="A151" s="60"/>
      <c r="B151" s="60"/>
      <c r="C151" s="60"/>
    </row>
    <row r="152" spans="1:3" s="47" customFormat="1" ht="14.25" x14ac:dyDescent="0.2">
      <c r="A152" s="60"/>
      <c r="B152" s="60"/>
      <c r="C152" s="60"/>
    </row>
    <row r="153" spans="1:3" s="47" customFormat="1" ht="14.25" x14ac:dyDescent="0.2">
      <c r="A153" s="60"/>
      <c r="B153" s="60"/>
      <c r="C153" s="60"/>
    </row>
    <row r="154" spans="1:3" s="47" customFormat="1" ht="14.25" x14ac:dyDescent="0.2">
      <c r="A154" s="60"/>
      <c r="B154" s="60"/>
      <c r="C154" s="60"/>
    </row>
    <row r="155" spans="1:3" s="47" customFormat="1" ht="14.25" x14ac:dyDescent="0.2">
      <c r="A155" s="60"/>
      <c r="B155" s="60"/>
      <c r="C155" s="60"/>
    </row>
    <row r="156" spans="1:3" s="47" customFormat="1" ht="14.25" x14ac:dyDescent="0.2">
      <c r="A156" s="60"/>
      <c r="B156" s="60"/>
      <c r="C156" s="60"/>
    </row>
    <row r="157" spans="1:3" s="47" customFormat="1" ht="14.25" x14ac:dyDescent="0.2">
      <c r="A157" s="60"/>
      <c r="B157" s="60"/>
      <c r="C157" s="60"/>
    </row>
    <row r="158" spans="1:3" s="47" customFormat="1" ht="14.25" x14ac:dyDescent="0.2">
      <c r="A158" s="60"/>
      <c r="B158" s="60"/>
      <c r="C158" s="60"/>
    </row>
    <row r="159" spans="1:3" s="47" customFormat="1" ht="14.25" x14ac:dyDescent="0.2">
      <c r="A159" s="60"/>
      <c r="B159" s="60"/>
      <c r="C159" s="60"/>
    </row>
    <row r="160" spans="1:3" s="47" customFormat="1" ht="14.25" x14ac:dyDescent="0.2">
      <c r="A160" s="60"/>
      <c r="B160" s="60"/>
      <c r="C160" s="60"/>
    </row>
    <row r="161" spans="1:3" s="47" customFormat="1" ht="14.25" x14ac:dyDescent="0.2">
      <c r="A161" s="60"/>
      <c r="B161" s="60"/>
      <c r="C161" s="60"/>
    </row>
    <row r="162" spans="1:3" s="47" customFormat="1" ht="14.25" x14ac:dyDescent="0.2">
      <c r="A162" s="60"/>
      <c r="B162" s="60"/>
      <c r="C162" s="60"/>
    </row>
    <row r="163" spans="1:3" s="47" customFormat="1" ht="14.25" x14ac:dyDescent="0.2">
      <c r="A163" s="60"/>
      <c r="B163" s="60"/>
      <c r="C163" s="60"/>
    </row>
    <row r="164" spans="1:3" s="47" customFormat="1" ht="14.25" x14ac:dyDescent="0.2">
      <c r="A164" s="60"/>
      <c r="B164" s="60"/>
      <c r="C164" s="60"/>
    </row>
    <row r="165" spans="1:3" s="47" customFormat="1" ht="14.25" x14ac:dyDescent="0.2">
      <c r="A165" s="60"/>
      <c r="B165" s="60"/>
      <c r="C165" s="60"/>
    </row>
    <row r="166" spans="1:3" s="47" customFormat="1" ht="14.25" x14ac:dyDescent="0.2">
      <c r="A166" s="60"/>
      <c r="B166" s="60"/>
      <c r="C166" s="60"/>
    </row>
    <row r="167" spans="1:3" s="47" customFormat="1" ht="14.25" x14ac:dyDescent="0.2">
      <c r="A167" s="60"/>
      <c r="B167" s="60"/>
      <c r="C167" s="60"/>
    </row>
    <row r="168" spans="1:3" s="47" customFormat="1" ht="14.25" x14ac:dyDescent="0.2">
      <c r="A168" s="60"/>
      <c r="B168" s="60"/>
      <c r="C168" s="60"/>
    </row>
    <row r="169" spans="1:3" s="47" customFormat="1" ht="14.25" x14ac:dyDescent="0.2">
      <c r="A169" s="60"/>
      <c r="B169" s="60"/>
      <c r="C169" s="60"/>
    </row>
    <row r="170" spans="1:3" s="47" customFormat="1" ht="14.25" x14ac:dyDescent="0.2">
      <c r="A170" s="60"/>
      <c r="B170" s="60"/>
      <c r="C170" s="60"/>
    </row>
    <row r="171" spans="1:3" s="47" customFormat="1" ht="14.25" x14ac:dyDescent="0.2">
      <c r="A171" s="60"/>
      <c r="B171" s="60"/>
      <c r="C171" s="60"/>
    </row>
    <row r="172" spans="1:3" x14ac:dyDescent="0.2">
      <c r="A172" s="57"/>
      <c r="B172" s="57"/>
      <c r="C172" s="57"/>
    </row>
    <row r="173" spans="1:3" x14ac:dyDescent="0.2">
      <c r="A173" s="57"/>
      <c r="B173" s="57"/>
      <c r="C173" s="57"/>
    </row>
    <row r="174" spans="1:3" x14ac:dyDescent="0.2">
      <c r="A174" s="57"/>
      <c r="B174" s="57"/>
      <c r="C174" s="57"/>
    </row>
    <row r="175" spans="1:3" x14ac:dyDescent="0.2">
      <c r="A175" s="57"/>
      <c r="B175" s="57"/>
      <c r="C175" s="57"/>
    </row>
    <row r="176" spans="1:3" x14ac:dyDescent="0.2">
      <c r="A176" s="57"/>
      <c r="B176" s="57"/>
      <c r="C176" s="57"/>
    </row>
    <row r="177" spans="1:3" x14ac:dyDescent="0.2">
      <c r="A177" s="57"/>
      <c r="B177" s="57"/>
      <c r="C177" s="57"/>
    </row>
    <row r="178" spans="1:3" x14ac:dyDescent="0.2">
      <c r="A178" s="57"/>
      <c r="B178" s="57"/>
      <c r="C178" s="57"/>
    </row>
    <row r="179" spans="1:3" x14ac:dyDescent="0.2">
      <c r="A179" s="57"/>
      <c r="B179" s="57"/>
      <c r="C179" s="57"/>
    </row>
    <row r="180" spans="1:3" x14ac:dyDescent="0.2">
      <c r="A180" s="57"/>
      <c r="B180" s="57"/>
      <c r="C180" s="57"/>
    </row>
    <row r="181" spans="1:3" x14ac:dyDescent="0.2">
      <c r="A181" s="57"/>
      <c r="B181" s="57"/>
      <c r="C181" s="57"/>
    </row>
    <row r="182" spans="1:3" x14ac:dyDescent="0.2">
      <c r="A182" s="57"/>
      <c r="B182" s="57"/>
      <c r="C182" s="57"/>
    </row>
    <row r="183" spans="1:3" x14ac:dyDescent="0.2">
      <c r="A183" s="57"/>
      <c r="B183" s="57"/>
      <c r="C183" s="57"/>
    </row>
    <row r="184" spans="1:3" x14ac:dyDescent="0.2">
      <c r="A184" s="57"/>
      <c r="B184" s="57"/>
      <c r="C184" s="57"/>
    </row>
    <row r="185" spans="1:3" x14ac:dyDescent="0.2">
      <c r="A185" s="57"/>
      <c r="B185" s="57"/>
      <c r="C185" s="57"/>
    </row>
    <row r="186" spans="1:3" x14ac:dyDescent="0.2">
      <c r="A186" s="57"/>
      <c r="B186" s="57"/>
      <c r="C186" s="57"/>
    </row>
    <row r="187" spans="1:3" x14ac:dyDescent="0.2">
      <c r="A187" s="57"/>
      <c r="B187" s="57"/>
      <c r="C187" s="57"/>
    </row>
    <row r="188" spans="1:3" x14ac:dyDescent="0.2">
      <c r="A188" s="57"/>
      <c r="B188" s="57"/>
      <c r="C188" s="57"/>
    </row>
    <row r="189" spans="1:3" x14ac:dyDescent="0.2">
      <c r="A189" s="57"/>
      <c r="B189" s="57"/>
      <c r="C189" s="57"/>
    </row>
    <row r="190" spans="1:3" x14ac:dyDescent="0.2">
      <c r="A190" s="57"/>
      <c r="B190" s="57"/>
      <c r="C190" s="57"/>
    </row>
    <row r="191" spans="1:3" x14ac:dyDescent="0.2">
      <c r="A191" s="57"/>
      <c r="B191" s="57"/>
      <c r="C191" s="57"/>
    </row>
    <row r="192" spans="1:3" x14ac:dyDescent="0.2">
      <c r="A192" s="57"/>
      <c r="B192" s="57"/>
      <c r="C192" s="57"/>
    </row>
    <row r="193" spans="1:3" x14ac:dyDescent="0.2">
      <c r="A193" s="57"/>
      <c r="B193" s="57"/>
      <c r="C193" s="57"/>
    </row>
    <row r="194" spans="1:3" x14ac:dyDescent="0.2">
      <c r="A194" s="57"/>
      <c r="B194" s="57"/>
      <c r="C194" s="57"/>
    </row>
    <row r="195" spans="1:3" x14ac:dyDescent="0.2">
      <c r="A195" s="57"/>
      <c r="B195" s="57"/>
      <c r="C195" s="57"/>
    </row>
    <row r="196" spans="1:3" x14ac:dyDescent="0.2">
      <c r="A196" s="57"/>
      <c r="B196" s="57"/>
      <c r="C196" s="57"/>
    </row>
    <row r="197" spans="1:3" x14ac:dyDescent="0.2">
      <c r="A197" s="57"/>
      <c r="B197" s="57"/>
      <c r="C197" s="57"/>
    </row>
    <row r="198" spans="1:3" x14ac:dyDescent="0.2">
      <c r="A198" s="57"/>
      <c r="B198" s="57"/>
      <c r="C198" s="57"/>
    </row>
    <row r="199" spans="1:3" x14ac:dyDescent="0.2">
      <c r="A199" s="57"/>
      <c r="B199" s="57"/>
      <c r="C199" s="57"/>
    </row>
    <row r="200" spans="1:3" x14ac:dyDescent="0.2">
      <c r="A200" s="57"/>
      <c r="B200" s="57"/>
      <c r="C200" s="57"/>
    </row>
    <row r="201" spans="1:3" x14ac:dyDescent="0.2">
      <c r="A201" s="57"/>
      <c r="B201" s="57"/>
      <c r="C201" s="57"/>
    </row>
    <row r="202" spans="1:3" x14ac:dyDescent="0.2">
      <c r="A202" s="57"/>
      <c r="B202" s="57"/>
      <c r="C202" s="57"/>
    </row>
    <row r="203" spans="1:3" x14ac:dyDescent="0.2">
      <c r="A203" s="57"/>
      <c r="B203" s="57"/>
      <c r="C203" s="57"/>
    </row>
    <row r="204" spans="1:3" x14ac:dyDescent="0.2">
      <c r="A204" s="57"/>
      <c r="B204" s="57"/>
      <c r="C204" s="57"/>
    </row>
    <row r="205" spans="1:3" x14ac:dyDescent="0.2">
      <c r="A205" s="57"/>
      <c r="B205" s="57"/>
      <c r="C205" s="57"/>
    </row>
    <row r="206" spans="1:3" x14ac:dyDescent="0.2">
      <c r="A206" s="57"/>
      <c r="B206" s="57"/>
      <c r="C206" s="57"/>
    </row>
    <row r="207" spans="1:3" x14ac:dyDescent="0.2">
      <c r="A207" s="57"/>
      <c r="B207" s="57"/>
      <c r="C207" s="57"/>
    </row>
    <row r="208" spans="1:3" x14ac:dyDescent="0.2">
      <c r="A208" s="57"/>
      <c r="B208" s="57"/>
      <c r="C208" s="57"/>
    </row>
    <row r="209" spans="1:3" x14ac:dyDescent="0.2">
      <c r="A209" s="57"/>
      <c r="B209" s="57"/>
      <c r="C209" s="57"/>
    </row>
    <row r="210" spans="1:3" x14ac:dyDescent="0.2">
      <c r="A210" s="57"/>
      <c r="B210" s="57"/>
      <c r="C210" s="57"/>
    </row>
    <row r="211" spans="1:3" x14ac:dyDescent="0.2">
      <c r="A211" s="57"/>
      <c r="B211" s="57"/>
      <c r="C211" s="57"/>
    </row>
    <row r="212" spans="1:3" x14ac:dyDescent="0.2">
      <c r="A212" s="57"/>
      <c r="B212" s="57"/>
      <c r="C212" s="57"/>
    </row>
    <row r="213" spans="1:3" x14ac:dyDescent="0.2">
      <c r="A213" s="57"/>
      <c r="B213" s="57"/>
      <c r="C213" s="57"/>
    </row>
    <row r="214" spans="1:3" x14ac:dyDescent="0.2">
      <c r="A214" s="57"/>
      <c r="B214" s="57"/>
      <c r="C214" s="57"/>
    </row>
    <row r="215" spans="1:3" x14ac:dyDescent="0.2">
      <c r="A215" s="57"/>
      <c r="B215" s="57"/>
      <c r="C215" s="57"/>
    </row>
    <row r="216" spans="1:3" x14ac:dyDescent="0.2">
      <c r="A216" s="57"/>
      <c r="B216" s="57"/>
      <c r="C216" s="57"/>
    </row>
    <row r="217" spans="1:3" x14ac:dyDescent="0.2">
      <c r="A217" s="57"/>
      <c r="B217" s="57"/>
      <c r="C217" s="57"/>
    </row>
    <row r="218" spans="1:3" x14ac:dyDescent="0.2">
      <c r="A218" s="57"/>
      <c r="B218" s="57"/>
      <c r="C218" s="57"/>
    </row>
    <row r="219" spans="1:3" x14ac:dyDescent="0.2">
      <c r="A219" s="57"/>
      <c r="B219" s="57"/>
      <c r="C219" s="57"/>
    </row>
    <row r="220" spans="1:3" x14ac:dyDescent="0.2">
      <c r="A220" s="57"/>
      <c r="B220" s="57"/>
      <c r="C220" s="57"/>
    </row>
    <row r="221" spans="1:3" x14ac:dyDescent="0.2">
      <c r="A221" s="57"/>
      <c r="B221" s="57"/>
      <c r="C221" s="57"/>
    </row>
    <row r="222" spans="1:3" x14ac:dyDescent="0.2">
      <c r="A222" s="57"/>
      <c r="B222" s="57"/>
      <c r="C222" s="57"/>
    </row>
    <row r="223" spans="1:3" x14ac:dyDescent="0.2">
      <c r="A223" s="57"/>
      <c r="B223" s="57"/>
      <c r="C223" s="57"/>
    </row>
    <row r="224" spans="1:3" x14ac:dyDescent="0.2">
      <c r="A224" s="57"/>
      <c r="B224" s="57"/>
      <c r="C224" s="57"/>
    </row>
    <row r="225" spans="1:3" x14ac:dyDescent="0.2">
      <c r="A225" s="57"/>
      <c r="B225" s="57"/>
      <c r="C225" s="57"/>
    </row>
    <row r="226" spans="1:3" x14ac:dyDescent="0.2">
      <c r="A226" s="57"/>
      <c r="B226" s="57"/>
      <c r="C226" s="57"/>
    </row>
    <row r="227" spans="1:3" x14ac:dyDescent="0.2">
      <c r="A227" s="57"/>
      <c r="B227" s="57"/>
      <c r="C227" s="57"/>
    </row>
    <row r="228" spans="1:3" x14ac:dyDescent="0.2">
      <c r="A228" s="57"/>
      <c r="B228" s="57"/>
      <c r="C228" s="57"/>
    </row>
    <row r="229" spans="1:3" x14ac:dyDescent="0.2">
      <c r="A229" s="57"/>
      <c r="B229" s="57"/>
      <c r="C229" s="57"/>
    </row>
    <row r="230" spans="1:3" x14ac:dyDescent="0.2">
      <c r="A230" s="57"/>
      <c r="B230" s="57"/>
      <c r="C230" s="57"/>
    </row>
    <row r="231" spans="1:3" x14ac:dyDescent="0.2">
      <c r="A231" s="57"/>
      <c r="B231" s="57"/>
      <c r="C231" s="57"/>
    </row>
    <row r="232" spans="1:3" x14ac:dyDescent="0.2">
      <c r="A232" s="57"/>
      <c r="B232" s="57"/>
      <c r="C232" s="57"/>
    </row>
    <row r="233" spans="1:3" x14ac:dyDescent="0.2">
      <c r="A233" s="57"/>
      <c r="B233" s="57"/>
      <c r="C233" s="57"/>
    </row>
    <row r="234" spans="1:3" x14ac:dyDescent="0.2">
      <c r="A234" s="57"/>
      <c r="B234" s="57"/>
      <c r="C234" s="57"/>
    </row>
    <row r="235" spans="1:3" x14ac:dyDescent="0.2">
      <c r="A235" s="57"/>
      <c r="B235" s="57"/>
      <c r="C235" s="57"/>
    </row>
    <row r="236" spans="1:3" x14ac:dyDescent="0.2">
      <c r="A236" s="57"/>
      <c r="B236" s="57"/>
      <c r="C236" s="57"/>
    </row>
    <row r="237" spans="1:3" x14ac:dyDescent="0.2">
      <c r="A237" s="57"/>
      <c r="B237" s="57"/>
      <c r="C237" s="57"/>
    </row>
    <row r="238" spans="1:3" x14ac:dyDescent="0.2">
      <c r="A238" s="57"/>
      <c r="B238" s="57"/>
      <c r="C238" s="57"/>
    </row>
    <row r="239" spans="1:3" x14ac:dyDescent="0.2">
      <c r="A239" s="57"/>
      <c r="B239" s="57"/>
      <c r="C239" s="57"/>
    </row>
    <row r="240" spans="1:3" x14ac:dyDescent="0.2">
      <c r="A240" s="57"/>
      <c r="B240" s="57"/>
      <c r="C240" s="57"/>
    </row>
    <row r="241" spans="1:3" x14ac:dyDescent="0.2">
      <c r="A241" s="57"/>
      <c r="B241" s="57"/>
      <c r="C241" s="57"/>
    </row>
    <row r="242" spans="1:3" x14ac:dyDescent="0.2">
      <c r="A242" s="57"/>
      <c r="B242" s="57"/>
      <c r="C242" s="57"/>
    </row>
    <row r="243" spans="1:3" x14ac:dyDescent="0.2">
      <c r="A243" s="57"/>
      <c r="B243" s="57"/>
      <c r="C243" s="57"/>
    </row>
    <row r="244" spans="1:3" x14ac:dyDescent="0.2">
      <c r="A244" s="57"/>
      <c r="B244" s="57"/>
      <c r="C244" s="57"/>
    </row>
    <row r="245" spans="1:3" x14ac:dyDescent="0.2">
      <c r="A245" s="57"/>
      <c r="B245" s="57"/>
      <c r="C245" s="57"/>
    </row>
    <row r="246" spans="1:3" x14ac:dyDescent="0.2">
      <c r="A246" s="57"/>
      <c r="B246" s="57"/>
      <c r="C246" s="57"/>
    </row>
    <row r="247" spans="1:3" x14ac:dyDescent="0.2">
      <c r="A247" s="57"/>
      <c r="B247" s="57"/>
      <c r="C247" s="57"/>
    </row>
    <row r="248" spans="1:3" x14ac:dyDescent="0.2">
      <c r="A248" s="57"/>
      <c r="B248" s="57"/>
      <c r="C248" s="57"/>
    </row>
    <row r="249" spans="1:3" x14ac:dyDescent="0.2">
      <c r="A249" s="57"/>
      <c r="B249" s="57"/>
      <c r="C249" s="57"/>
    </row>
    <row r="250" spans="1:3" x14ac:dyDescent="0.2">
      <c r="A250" s="57"/>
      <c r="B250" s="57"/>
      <c r="C250" s="57"/>
    </row>
    <row r="251" spans="1:3" x14ac:dyDescent="0.2">
      <c r="A251" s="57"/>
      <c r="B251" s="57"/>
      <c r="C251" s="57"/>
    </row>
    <row r="252" spans="1:3" x14ac:dyDescent="0.2">
      <c r="A252" s="57"/>
      <c r="B252" s="57"/>
      <c r="C252" s="57"/>
    </row>
    <row r="253" spans="1:3" x14ac:dyDescent="0.2">
      <c r="A253" s="57"/>
      <c r="B253" s="57"/>
      <c r="C253" s="57"/>
    </row>
    <row r="254" spans="1:3" x14ac:dyDescent="0.2">
      <c r="A254" s="57"/>
      <c r="B254" s="57"/>
      <c r="C254" s="57"/>
    </row>
    <row r="255" spans="1:3" x14ac:dyDescent="0.2">
      <c r="A255" s="57"/>
      <c r="B255" s="57"/>
      <c r="C255" s="57"/>
    </row>
    <row r="256" spans="1:3" x14ac:dyDescent="0.2">
      <c r="A256" s="57"/>
      <c r="B256" s="57"/>
      <c r="C256" s="57"/>
    </row>
    <row r="257" spans="1:3" x14ac:dyDescent="0.2">
      <c r="A257" s="57"/>
      <c r="B257" s="57"/>
      <c r="C257" s="57"/>
    </row>
    <row r="258" spans="1:3" x14ac:dyDescent="0.2">
      <c r="A258" s="57"/>
      <c r="B258" s="57"/>
      <c r="C258" s="57"/>
    </row>
    <row r="259" spans="1:3" x14ac:dyDescent="0.2">
      <c r="A259" s="57"/>
      <c r="B259" s="57"/>
      <c r="C259" s="57"/>
    </row>
    <row r="260" spans="1:3" x14ac:dyDescent="0.2">
      <c r="A260" s="57"/>
      <c r="B260" s="57"/>
      <c r="C260" s="57"/>
    </row>
    <row r="261" spans="1:3" x14ac:dyDescent="0.2">
      <c r="A261" s="57"/>
      <c r="B261" s="57"/>
      <c r="C261" s="57"/>
    </row>
    <row r="262" spans="1:3" x14ac:dyDescent="0.2">
      <c r="A262" s="57"/>
      <c r="B262" s="57"/>
      <c r="C262" s="57"/>
    </row>
    <row r="263" spans="1:3" x14ac:dyDescent="0.2">
      <c r="A263" s="57"/>
      <c r="B263" s="57"/>
      <c r="C263" s="57"/>
    </row>
    <row r="264" spans="1:3" x14ac:dyDescent="0.2">
      <c r="A264" s="57"/>
      <c r="B264" s="57"/>
      <c r="C264" s="57"/>
    </row>
    <row r="265" spans="1:3" x14ac:dyDescent="0.2">
      <c r="A265" s="57"/>
      <c r="B265" s="57"/>
      <c r="C265" s="57"/>
    </row>
    <row r="266" spans="1:3" x14ac:dyDescent="0.2">
      <c r="A266" s="57"/>
      <c r="B266" s="57"/>
      <c r="C266" s="57"/>
    </row>
    <row r="267" spans="1:3" x14ac:dyDescent="0.2">
      <c r="A267" s="57"/>
      <c r="B267" s="57"/>
      <c r="C267" s="57"/>
    </row>
    <row r="268" spans="1:3" x14ac:dyDescent="0.2">
      <c r="A268" s="57"/>
      <c r="B268" s="57"/>
      <c r="C268" s="57"/>
    </row>
    <row r="269" spans="1:3" x14ac:dyDescent="0.2">
      <c r="A269" s="57"/>
      <c r="B269" s="57"/>
      <c r="C269" s="57"/>
    </row>
    <row r="270" spans="1:3" x14ac:dyDescent="0.2">
      <c r="A270" s="57"/>
      <c r="B270" s="57"/>
      <c r="C270" s="57"/>
    </row>
    <row r="271" spans="1:3" x14ac:dyDescent="0.2">
      <c r="A271" s="57"/>
      <c r="B271" s="57"/>
      <c r="C271" s="57"/>
    </row>
  </sheetData>
  <mergeCells count="8">
    <mergeCell ref="A2:P2"/>
    <mergeCell ref="A44:I44"/>
    <mergeCell ref="A42:C42"/>
    <mergeCell ref="A40:C40"/>
    <mergeCell ref="A3:P3"/>
    <mergeCell ref="D5:P5"/>
    <mergeCell ref="A5:C6"/>
    <mergeCell ref="A41:C41"/>
  </mergeCells>
  <phoneticPr fontId="0" type="noConversion"/>
  <printOptions horizontalCentered="1"/>
  <pageMargins left="0.23" right="0.23622047244094491" top="0.41" bottom="0.31496062992125984" header="0.38" footer="0.15748031496062992"/>
  <pageSetup paperSize="9" scale="10" orientation="landscape" horizontalDpi="300" verticalDpi="300" r:id="rId1"/>
  <headerFooter alignWithMargins="0">
    <oddHeader>&amp;L&amp;"Verdana,Negrito"&amp;8SECRETARIA DE ORÇAMENTO FEDERAL - SOF
DEPARTAMENTO DE ASSUNTOS FISCAIS - DEAFI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A1:P272"/>
  <sheetViews>
    <sheetView showGridLines="0" showZeros="0" view="pageBreakPreview" zoomScale="60" zoomScaleNormal="75" workbookViewId="0">
      <selection activeCell="A3" sqref="A3:P3"/>
    </sheetView>
  </sheetViews>
  <sheetFormatPr defaultColWidth="6.7109375" defaultRowHeight="12.75" x14ac:dyDescent="0.2"/>
  <cols>
    <col min="1" max="1" width="4" style="39" customWidth="1"/>
    <col min="2" max="2" width="6.42578125" style="39" customWidth="1"/>
    <col min="3" max="3" width="40.28515625" style="39" customWidth="1"/>
    <col min="4" max="16" width="13.85546875" style="39" customWidth="1"/>
    <col min="17" max="16384" width="6.7109375" style="39"/>
  </cols>
  <sheetData>
    <row r="1" spans="1:16" ht="52.5" customHeight="1" x14ac:dyDescent="0.2"/>
    <row r="2" spans="1:16" ht="21" customHeight="1" x14ac:dyDescent="0.25">
      <c r="A2" s="40"/>
      <c r="B2" s="40"/>
      <c r="C2" s="40"/>
    </row>
    <row r="3" spans="1:16" s="41" customFormat="1" ht="66.75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D4" s="43"/>
      <c r="P4" s="43"/>
    </row>
    <row r="5" spans="1:16" s="44" customFormat="1" ht="30.75" customHeight="1" x14ac:dyDescent="0.2">
      <c r="A5" s="92" t="s">
        <v>13</v>
      </c>
      <c r="B5" s="92"/>
      <c r="C5" s="93"/>
      <c r="D5" s="90">
        <v>2006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44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4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s="49" customFormat="1" ht="17.25" customHeight="1" x14ac:dyDescent="0.2">
      <c r="A8" s="10" t="s">
        <v>14</v>
      </c>
      <c r="B8" s="10"/>
      <c r="C8" s="10"/>
      <c r="D8" s="48">
        <f>SUM(D9:D11)</f>
        <v>383.93043055999999</v>
      </c>
      <c r="E8" s="48">
        <f t="shared" ref="E8:O8" si="0">SUM(E9:E11)</f>
        <v>441.41483010000002</v>
      </c>
      <c r="F8" s="48">
        <f t="shared" si="0"/>
        <v>362.72278963000002</v>
      </c>
      <c r="G8" s="48">
        <f t="shared" si="0"/>
        <v>343.46174487999997</v>
      </c>
      <c r="H8" s="48">
        <f t="shared" si="0"/>
        <v>348.85619063999997</v>
      </c>
      <c r="I8" s="48">
        <f t="shared" si="0"/>
        <v>550.34899195000003</v>
      </c>
      <c r="J8" s="48">
        <f t="shared" si="0"/>
        <v>338.24709711999998</v>
      </c>
      <c r="K8" s="48">
        <f t="shared" si="0"/>
        <v>408.94247331999998</v>
      </c>
      <c r="L8" s="48">
        <f t="shared" si="0"/>
        <v>358.03618266000001</v>
      </c>
      <c r="M8" s="48">
        <f t="shared" si="0"/>
        <v>364.59506848000001</v>
      </c>
      <c r="N8" s="48">
        <f t="shared" si="0"/>
        <v>370.22488722999998</v>
      </c>
      <c r="O8" s="48">
        <f t="shared" si="0"/>
        <v>1197.5811702599995</v>
      </c>
      <c r="P8" s="48">
        <f t="shared" ref="P8:P33" si="1">SUM(D8:O8)</f>
        <v>5468.3618568299999</v>
      </c>
    </row>
    <row r="9" spans="1:16" s="50" customFormat="1" ht="17.25" customHeight="1" x14ac:dyDescent="0.2">
      <c r="A9" s="2"/>
      <c r="B9" s="12" t="s">
        <v>15</v>
      </c>
      <c r="C9" s="12"/>
      <c r="D9" s="32">
        <v>237.71899999999999</v>
      </c>
      <c r="E9" s="32">
        <v>289.63799999999998</v>
      </c>
      <c r="F9" s="32">
        <v>225.066</v>
      </c>
      <c r="G9" s="32">
        <v>209.06700000000001</v>
      </c>
      <c r="H9" s="32">
        <v>207.69399999999999</v>
      </c>
      <c r="I9" s="32">
        <v>339.21837699999998</v>
      </c>
      <c r="J9" s="32">
        <v>201.244</v>
      </c>
      <c r="K9" s="32">
        <v>236.56200000000001</v>
      </c>
      <c r="L9" s="32">
        <v>209.79300000000001</v>
      </c>
      <c r="M9" s="32">
        <v>214.34</v>
      </c>
      <c r="N9" s="32">
        <v>221.083</v>
      </c>
      <c r="O9" s="41">
        <v>720.07062299999961</v>
      </c>
      <c r="P9" s="32">
        <f t="shared" si="1"/>
        <v>3311.4949999999999</v>
      </c>
    </row>
    <row r="10" spans="1:16" ht="17.25" customHeight="1" x14ac:dyDescent="0.2">
      <c r="A10" s="2"/>
      <c r="B10" s="12" t="s">
        <v>16</v>
      </c>
      <c r="C10" s="12"/>
      <c r="D10" s="41">
        <v>28.60043056</v>
      </c>
      <c r="E10" s="41">
        <v>32.380830100000004</v>
      </c>
      <c r="F10" s="41">
        <v>26.709789630000003</v>
      </c>
      <c r="G10" s="41">
        <v>22.465744879999999</v>
      </c>
      <c r="H10" s="41">
        <v>30.581190639999999</v>
      </c>
      <c r="I10" s="41">
        <v>30.55238095</v>
      </c>
      <c r="J10" s="41">
        <v>26.224097119999996</v>
      </c>
      <c r="K10" s="41">
        <v>33.787473320000004</v>
      </c>
      <c r="L10" s="41">
        <v>28.52918266</v>
      </c>
      <c r="M10" s="41">
        <v>28.872068479999996</v>
      </c>
      <c r="N10" s="41">
        <v>28.811887230000004</v>
      </c>
      <c r="O10" s="41">
        <v>107.14578126000002</v>
      </c>
      <c r="P10" s="32">
        <f t="shared" si="1"/>
        <v>424.66085683000006</v>
      </c>
    </row>
    <row r="11" spans="1:16" s="50" customFormat="1" ht="17.25" customHeight="1" x14ac:dyDescent="0.2">
      <c r="A11" s="2"/>
      <c r="B11" s="12" t="s">
        <v>17</v>
      </c>
      <c r="C11" s="12"/>
      <c r="D11" s="32">
        <v>117.611</v>
      </c>
      <c r="E11" s="32">
        <v>119.396</v>
      </c>
      <c r="F11" s="32">
        <v>110.947</v>
      </c>
      <c r="G11" s="32">
        <v>111.929</v>
      </c>
      <c r="H11" s="32">
        <v>110.581</v>
      </c>
      <c r="I11" s="32">
        <v>180.57823400000001</v>
      </c>
      <c r="J11" s="32">
        <v>110.779</v>
      </c>
      <c r="K11" s="32">
        <v>138.59299999999999</v>
      </c>
      <c r="L11" s="32">
        <v>119.714</v>
      </c>
      <c r="M11" s="32">
        <v>121.383</v>
      </c>
      <c r="N11" s="32">
        <v>120.33</v>
      </c>
      <c r="O11" s="32">
        <v>370.36476599999992</v>
      </c>
      <c r="P11" s="32">
        <f t="shared" si="1"/>
        <v>1732.2059999999999</v>
      </c>
    </row>
    <row r="12" spans="1:16" s="50" customFormat="1" ht="7.5" customHeight="1" x14ac:dyDescent="0.2">
      <c r="A12" s="12"/>
      <c r="B12" s="12"/>
      <c r="C12" s="1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>
        <f t="shared" si="1"/>
        <v>0</v>
      </c>
    </row>
    <row r="13" spans="1:16" s="49" customFormat="1" ht="17.25" customHeight="1" x14ac:dyDescent="0.2">
      <c r="A13" s="10" t="s">
        <v>18</v>
      </c>
      <c r="B13" s="10"/>
      <c r="C13" s="10"/>
      <c r="D13" s="48">
        <f>SUM(D14:D16)</f>
        <v>1320.7967375000001</v>
      </c>
      <c r="E13" s="48">
        <f t="shared" ref="E13:O13" si="2">SUM(E14:E16)</f>
        <v>992.70434333999992</v>
      </c>
      <c r="F13" s="48">
        <f t="shared" si="2"/>
        <v>973.52555490000009</v>
      </c>
      <c r="G13" s="48">
        <f t="shared" si="2"/>
        <v>1038.1197550100001</v>
      </c>
      <c r="H13" s="48">
        <f t="shared" si="2"/>
        <v>1022.01832225</v>
      </c>
      <c r="I13" s="48">
        <f t="shared" si="2"/>
        <v>1172.4634637300001</v>
      </c>
      <c r="J13" s="48">
        <f t="shared" si="2"/>
        <v>998.52172689999998</v>
      </c>
      <c r="K13" s="48">
        <f t="shared" si="2"/>
        <v>1020.4799260500001</v>
      </c>
      <c r="L13" s="48">
        <f t="shared" si="2"/>
        <v>1041.1436582400001</v>
      </c>
      <c r="M13" s="48">
        <f t="shared" si="2"/>
        <v>1053.1615796899998</v>
      </c>
      <c r="N13" s="48">
        <f t="shared" si="2"/>
        <v>1309.4026760500001</v>
      </c>
      <c r="O13" s="48">
        <f t="shared" si="2"/>
        <v>2556.7788881299994</v>
      </c>
      <c r="P13" s="48">
        <f t="shared" si="1"/>
        <v>14499.116631790002</v>
      </c>
    </row>
    <row r="14" spans="1:16" ht="17.25" customHeight="1" x14ac:dyDescent="0.2">
      <c r="A14" s="12"/>
      <c r="B14" s="12" t="s">
        <v>21</v>
      </c>
      <c r="C14" s="12"/>
      <c r="D14" s="32">
        <v>923.09799999999996</v>
      </c>
      <c r="E14" s="32">
        <v>649.45799999999997</v>
      </c>
      <c r="F14" s="32">
        <v>636.00800000000004</v>
      </c>
      <c r="G14" s="32">
        <v>690.03199999999993</v>
      </c>
      <c r="H14" s="32">
        <v>676.06600000000003</v>
      </c>
      <c r="I14" s="32">
        <v>769.26304500000003</v>
      </c>
      <c r="J14" s="32">
        <v>655.01200000000006</v>
      </c>
      <c r="K14" s="32">
        <v>673.7890000000001</v>
      </c>
      <c r="L14" s="32">
        <v>693.33800000000008</v>
      </c>
      <c r="M14" s="32">
        <v>705.28399999999999</v>
      </c>
      <c r="N14" s="32">
        <v>857.33199999999999</v>
      </c>
      <c r="O14" s="32">
        <v>1747.0799549999992</v>
      </c>
      <c r="P14" s="32">
        <f t="shared" si="1"/>
        <v>9675.7599999999984</v>
      </c>
    </row>
    <row r="15" spans="1:16" ht="17.25" customHeight="1" x14ac:dyDescent="0.2">
      <c r="A15" s="12"/>
      <c r="B15" s="12" t="s">
        <v>22</v>
      </c>
      <c r="C15" s="12"/>
      <c r="D15" s="32">
        <v>124.2687375</v>
      </c>
      <c r="E15" s="32">
        <v>112.42134334000001</v>
      </c>
      <c r="F15" s="32">
        <v>113.32355490000006</v>
      </c>
      <c r="G15" s="32">
        <v>122.88075500999999</v>
      </c>
      <c r="H15" s="32">
        <v>120.28832224999998</v>
      </c>
      <c r="I15" s="32">
        <v>125.20885572999997</v>
      </c>
      <c r="J15" s="32">
        <v>117.76672690000004</v>
      </c>
      <c r="K15" s="32">
        <v>119.51792604999997</v>
      </c>
      <c r="L15" s="32">
        <v>119.51665824000003</v>
      </c>
      <c r="M15" s="32">
        <v>120.49857968999997</v>
      </c>
      <c r="N15" s="32">
        <v>177.11067604999994</v>
      </c>
      <c r="O15" s="32">
        <v>299.04149613000004</v>
      </c>
      <c r="P15" s="32">
        <f t="shared" si="1"/>
        <v>1671.84363179</v>
      </c>
    </row>
    <row r="16" spans="1:16" ht="17.25" customHeight="1" x14ac:dyDescent="0.2">
      <c r="A16" s="12"/>
      <c r="B16" s="12" t="s">
        <v>23</v>
      </c>
      <c r="C16" s="12"/>
      <c r="D16" s="32">
        <v>273.43</v>
      </c>
      <c r="E16" s="32">
        <v>230.82499999999999</v>
      </c>
      <c r="F16" s="32">
        <v>224.19399999999999</v>
      </c>
      <c r="G16" s="32">
        <v>225.20699999999999</v>
      </c>
      <c r="H16" s="32">
        <v>225.66399999999999</v>
      </c>
      <c r="I16" s="32">
        <v>277.99156299999999</v>
      </c>
      <c r="J16" s="32">
        <v>225.74299999999999</v>
      </c>
      <c r="K16" s="32">
        <v>227.173</v>
      </c>
      <c r="L16" s="32">
        <v>228.28899999999999</v>
      </c>
      <c r="M16" s="32">
        <v>227.37899999999999</v>
      </c>
      <c r="N16" s="32">
        <v>274.95999999999998</v>
      </c>
      <c r="O16" s="32">
        <v>510.65743699999985</v>
      </c>
      <c r="P16" s="32">
        <f t="shared" si="1"/>
        <v>3151.5129999999999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>
        <f t="shared" si="1"/>
        <v>0</v>
      </c>
    </row>
    <row r="18" spans="1:16" s="47" customFormat="1" ht="17.25" customHeight="1" x14ac:dyDescent="0.2">
      <c r="A18" s="10" t="s">
        <v>19</v>
      </c>
      <c r="B18" s="10"/>
      <c r="C18" s="10"/>
      <c r="D18" s="48">
        <f>SUM(D19:D21)</f>
        <v>171.1182742</v>
      </c>
      <c r="E18" s="48">
        <f t="shared" ref="E18:O18" si="3">SUM(E19:E21)</f>
        <v>121.36153184</v>
      </c>
      <c r="F18" s="48">
        <f t="shared" si="3"/>
        <v>123.15599016000002</v>
      </c>
      <c r="G18" s="48">
        <f t="shared" si="3"/>
        <v>123.68741607000001</v>
      </c>
      <c r="H18" s="48">
        <f t="shared" si="3"/>
        <v>125.88634886</v>
      </c>
      <c r="I18" s="48">
        <f t="shared" si="3"/>
        <v>159.10768081999998</v>
      </c>
      <c r="J18" s="48">
        <f t="shared" si="3"/>
        <v>121.85585380000001</v>
      </c>
      <c r="K18" s="48">
        <f t="shared" si="3"/>
        <v>120.16223507999999</v>
      </c>
      <c r="L18" s="48">
        <f t="shared" si="3"/>
        <v>122.69220773000001</v>
      </c>
      <c r="M18" s="48">
        <f t="shared" si="3"/>
        <v>126.6585211</v>
      </c>
      <c r="N18" s="48">
        <f t="shared" si="3"/>
        <v>241.1517728</v>
      </c>
      <c r="O18" s="48">
        <f t="shared" si="3"/>
        <v>264.47725202999976</v>
      </c>
      <c r="P18" s="48">
        <f t="shared" si="1"/>
        <v>1821.3150844899997</v>
      </c>
    </row>
    <row r="19" spans="1:16" ht="17.25" customHeight="1" x14ac:dyDescent="0.2">
      <c r="A19" s="12"/>
      <c r="B19" s="12" t="s">
        <v>24</v>
      </c>
      <c r="C19" s="12"/>
      <c r="D19" s="32">
        <v>130.405</v>
      </c>
      <c r="E19" s="32">
        <v>81.626999999999995</v>
      </c>
      <c r="F19" s="32">
        <v>82.915000000000006</v>
      </c>
      <c r="G19" s="32">
        <v>83.626000000000005</v>
      </c>
      <c r="H19" s="32">
        <v>85.731999999999999</v>
      </c>
      <c r="I19" s="41">
        <v>106.67003699999999</v>
      </c>
      <c r="J19" s="32">
        <v>81.754000000000005</v>
      </c>
      <c r="K19" s="32">
        <v>80.406999999999996</v>
      </c>
      <c r="L19" s="32">
        <v>82.608999999999995</v>
      </c>
      <c r="M19" s="32">
        <v>86.301000000000002</v>
      </c>
      <c r="N19" s="32">
        <v>156.47999999999999</v>
      </c>
      <c r="O19" s="32">
        <v>196.1229629999998</v>
      </c>
      <c r="P19" s="32">
        <f t="shared" si="1"/>
        <v>1254.6489999999999</v>
      </c>
    </row>
    <row r="20" spans="1:16" ht="17.25" customHeight="1" x14ac:dyDescent="0.2">
      <c r="A20" s="12"/>
      <c r="B20" s="12" t="s">
        <v>25</v>
      </c>
      <c r="C20" s="12"/>
      <c r="D20" s="32">
        <v>16.7362742</v>
      </c>
      <c r="E20" s="32">
        <v>15.63653184</v>
      </c>
      <c r="F20" s="32">
        <v>16.061990160000001</v>
      </c>
      <c r="G20" s="32">
        <v>15.950416069999999</v>
      </c>
      <c r="H20" s="32">
        <v>16.002348859999998</v>
      </c>
      <c r="I20" s="41">
        <v>16.365199820000001</v>
      </c>
      <c r="J20" s="32">
        <v>15.989853799999999</v>
      </c>
      <c r="K20" s="32">
        <v>15.611235079999998</v>
      </c>
      <c r="L20" s="32">
        <v>16.004207730000001</v>
      </c>
      <c r="M20" s="32">
        <v>16.243521099999999</v>
      </c>
      <c r="N20" s="32">
        <v>38.222772799999994</v>
      </c>
      <c r="O20" s="32">
        <v>29.41673303</v>
      </c>
      <c r="P20" s="32">
        <f t="shared" si="1"/>
        <v>228.24108448999999</v>
      </c>
    </row>
    <row r="21" spans="1:16" ht="17.25" customHeight="1" x14ac:dyDescent="0.2">
      <c r="A21" s="12"/>
      <c r="B21" s="12" t="s">
        <v>26</v>
      </c>
      <c r="C21" s="12"/>
      <c r="D21" s="32">
        <v>23.977</v>
      </c>
      <c r="E21" s="32">
        <v>24.097999999999999</v>
      </c>
      <c r="F21" s="32">
        <v>24.178999999999998</v>
      </c>
      <c r="G21" s="32">
        <v>24.111000000000001</v>
      </c>
      <c r="H21" s="32">
        <v>24.152000000000001</v>
      </c>
      <c r="I21" s="41">
        <v>36.072443999999997</v>
      </c>
      <c r="J21" s="32">
        <v>24.111999999999998</v>
      </c>
      <c r="K21" s="32">
        <v>24.143999999999998</v>
      </c>
      <c r="L21" s="32">
        <v>24.079000000000001</v>
      </c>
      <c r="M21" s="32">
        <v>24.114000000000001</v>
      </c>
      <c r="N21" s="32">
        <v>46.448999999999998</v>
      </c>
      <c r="O21" s="32">
        <v>38.937555999999972</v>
      </c>
      <c r="P21" s="32">
        <f t="shared" si="1"/>
        <v>338.42500000000001</v>
      </c>
    </row>
    <row r="22" spans="1:16" s="4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>
        <f t="shared" si="1"/>
        <v>0</v>
      </c>
    </row>
    <row r="23" spans="1:16" s="49" customFormat="1" ht="17.25" customHeight="1" x14ac:dyDescent="0.2">
      <c r="A23" s="10" t="s">
        <v>20</v>
      </c>
      <c r="B23" s="10"/>
      <c r="C23" s="10"/>
      <c r="D23" s="53">
        <f>D24+D28+D30</f>
        <v>6416.6104706899996</v>
      </c>
      <c r="E23" s="53">
        <f t="shared" ref="E23:O23" si="4">E24+E28+E30</f>
        <v>5712.9965461500005</v>
      </c>
      <c r="F23" s="53">
        <f t="shared" si="4"/>
        <v>5847.026632869999</v>
      </c>
      <c r="G23" s="53">
        <f t="shared" si="4"/>
        <v>5825.4984024999994</v>
      </c>
      <c r="H23" s="53">
        <f t="shared" si="4"/>
        <v>5959.8736709900004</v>
      </c>
      <c r="I23" s="53">
        <f t="shared" si="4"/>
        <v>7939.2760809699994</v>
      </c>
      <c r="J23" s="53">
        <f t="shared" si="4"/>
        <v>6308.99618715</v>
      </c>
      <c r="K23" s="53">
        <f t="shared" si="4"/>
        <v>6856.9883518000006</v>
      </c>
      <c r="L23" s="53">
        <f t="shared" si="4"/>
        <v>6971.25514759</v>
      </c>
      <c r="M23" s="53">
        <f t="shared" si="4"/>
        <v>6894.3682510499984</v>
      </c>
      <c r="N23" s="53">
        <f t="shared" si="4"/>
        <v>10071.910198500002</v>
      </c>
      <c r="O23" s="53">
        <f t="shared" si="4"/>
        <v>8456.2538774600052</v>
      </c>
      <c r="P23" s="53">
        <f t="shared" si="1"/>
        <v>83261.053817720021</v>
      </c>
    </row>
    <row r="24" spans="1:16" s="50" customFormat="1" ht="17.25" customHeight="1" x14ac:dyDescent="0.2">
      <c r="A24" s="54"/>
      <c r="B24" s="14" t="s">
        <v>27</v>
      </c>
      <c r="D24" s="55">
        <f>SUM(D25:D26)</f>
        <v>3036.0169999999998</v>
      </c>
      <c r="E24" s="55">
        <f t="shared" ref="E24:O24" si="5">SUM(E25:E26)</f>
        <v>2534.9059999999999</v>
      </c>
      <c r="F24" s="55">
        <f t="shared" si="5"/>
        <v>2561.3669999999997</v>
      </c>
      <c r="G24" s="55">
        <f t="shared" si="5"/>
        <v>2561.6329999999998</v>
      </c>
      <c r="H24" s="55">
        <f t="shared" si="5"/>
        <v>2610.1570000000002</v>
      </c>
      <c r="I24" s="55">
        <f t="shared" si="5"/>
        <v>3225.6665839999996</v>
      </c>
      <c r="J24" s="55">
        <f t="shared" si="5"/>
        <v>2796.1149999999998</v>
      </c>
      <c r="K24" s="55">
        <f t="shared" si="5"/>
        <v>3067.8130000000001</v>
      </c>
      <c r="L24" s="55">
        <f t="shared" si="5"/>
        <v>3080.5239999999999</v>
      </c>
      <c r="M24" s="55">
        <f t="shared" si="5"/>
        <v>3025.3369999999995</v>
      </c>
      <c r="N24" s="55">
        <f t="shared" si="5"/>
        <v>4543.4760000000006</v>
      </c>
      <c r="O24" s="55">
        <f t="shared" si="5"/>
        <v>4184.9614160000037</v>
      </c>
      <c r="P24" s="55">
        <f t="shared" si="1"/>
        <v>37227.973000000005</v>
      </c>
    </row>
    <row r="25" spans="1:16" ht="17.25" customHeight="1" x14ac:dyDescent="0.2">
      <c r="A25" s="1"/>
      <c r="B25" s="12"/>
      <c r="C25" s="12" t="s">
        <v>28</v>
      </c>
      <c r="D25" s="32">
        <v>2258.9259999999999</v>
      </c>
      <c r="E25" s="32">
        <v>1863.04</v>
      </c>
      <c r="F25" s="32">
        <v>1883.5909999999999</v>
      </c>
      <c r="G25" s="32">
        <v>1859.454</v>
      </c>
      <c r="H25" s="32">
        <v>1902.7750000000001</v>
      </c>
      <c r="I25" s="32">
        <v>2367.2822809999998</v>
      </c>
      <c r="J25" s="32">
        <v>2117.598</v>
      </c>
      <c r="K25" s="32">
        <v>2313.2339999999999</v>
      </c>
      <c r="L25" s="32">
        <v>2310.375</v>
      </c>
      <c r="M25" s="32">
        <v>2242.2399999999998</v>
      </c>
      <c r="N25" s="32">
        <v>3286.5140000000001</v>
      </c>
      <c r="O25" s="32">
        <v>3185.4397190000018</v>
      </c>
      <c r="P25" s="32">
        <f t="shared" si="1"/>
        <v>27590.469000000001</v>
      </c>
    </row>
    <row r="26" spans="1:16" ht="17.25" customHeight="1" x14ac:dyDescent="0.2">
      <c r="A26" s="12"/>
      <c r="B26" s="12"/>
      <c r="C26" s="12" t="s">
        <v>29</v>
      </c>
      <c r="D26" s="32">
        <v>777.09100000000001</v>
      </c>
      <c r="E26" s="32">
        <v>671.86599999999999</v>
      </c>
      <c r="F26" s="32">
        <v>677.77599999999995</v>
      </c>
      <c r="G26" s="32">
        <v>702.17899999999997</v>
      </c>
      <c r="H26" s="32">
        <v>707.38199999999995</v>
      </c>
      <c r="I26" s="32">
        <v>858.38430300000005</v>
      </c>
      <c r="J26" s="32">
        <v>678.51700000000005</v>
      </c>
      <c r="K26" s="32">
        <v>754.57899999999995</v>
      </c>
      <c r="L26" s="32">
        <v>770.149</v>
      </c>
      <c r="M26" s="32">
        <v>783.09699999999998</v>
      </c>
      <c r="N26" s="32">
        <v>1256.962</v>
      </c>
      <c r="O26" s="32">
        <v>999.52169700000195</v>
      </c>
      <c r="P26" s="32">
        <f t="shared" si="1"/>
        <v>9637.5040000000008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>
        <f t="shared" si="1"/>
        <v>0</v>
      </c>
    </row>
    <row r="28" spans="1:16" s="50" customFormat="1" ht="17.25" customHeight="1" x14ac:dyDescent="0.2">
      <c r="A28" s="16"/>
      <c r="B28" s="14" t="s">
        <v>30</v>
      </c>
      <c r="C28" s="16"/>
      <c r="D28" s="55">
        <v>405.40647069000011</v>
      </c>
      <c r="E28" s="55">
        <v>277.94254615000023</v>
      </c>
      <c r="F28" s="55">
        <v>369.56663286999969</v>
      </c>
      <c r="G28" s="55">
        <v>305.95640249999985</v>
      </c>
      <c r="H28" s="55">
        <v>386.13867099000021</v>
      </c>
      <c r="I28" s="55">
        <v>297.77738697000007</v>
      </c>
      <c r="J28" s="55">
        <v>431.59518715000013</v>
      </c>
      <c r="K28" s="55">
        <v>368.33935180000003</v>
      </c>
      <c r="L28" s="55">
        <v>494.22014759000012</v>
      </c>
      <c r="M28" s="55">
        <v>485.36825104999951</v>
      </c>
      <c r="N28" s="55">
        <v>489.62619849999999</v>
      </c>
      <c r="O28" s="55">
        <v>801.65857146000064</v>
      </c>
      <c r="P28" s="55">
        <f t="shared" si="1"/>
        <v>5113.59581772</v>
      </c>
    </row>
    <row r="29" spans="1:16" s="50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>
        <f t="shared" si="1"/>
        <v>0</v>
      </c>
    </row>
    <row r="30" spans="1:16" s="50" customFormat="1" ht="17.25" customHeight="1" x14ac:dyDescent="0.2">
      <c r="A30" s="14"/>
      <c r="B30" s="14" t="s">
        <v>31</v>
      </c>
      <c r="C30" s="14"/>
      <c r="D30" s="55">
        <f>SUM(D31:D32)</f>
        <v>2975.1869999999999</v>
      </c>
      <c r="E30" s="55">
        <f t="shared" ref="E30:O30" si="6">SUM(E31:E32)</f>
        <v>2900.1480000000001</v>
      </c>
      <c r="F30" s="55">
        <f t="shared" si="6"/>
        <v>2916.0929999999998</v>
      </c>
      <c r="G30" s="55">
        <f t="shared" si="6"/>
        <v>2957.9089999999997</v>
      </c>
      <c r="H30" s="55">
        <f t="shared" si="6"/>
        <v>2963.578</v>
      </c>
      <c r="I30" s="55">
        <f t="shared" si="6"/>
        <v>4415.8321100000003</v>
      </c>
      <c r="J30" s="55">
        <f t="shared" si="6"/>
        <v>3081.2860000000001</v>
      </c>
      <c r="K30" s="55">
        <f t="shared" si="6"/>
        <v>3420.8360000000002</v>
      </c>
      <c r="L30" s="55">
        <f t="shared" si="6"/>
        <v>3396.511</v>
      </c>
      <c r="M30" s="55">
        <f t="shared" si="6"/>
        <v>3383.663</v>
      </c>
      <c r="N30" s="55">
        <f t="shared" si="6"/>
        <v>5038.808</v>
      </c>
      <c r="O30" s="55">
        <f t="shared" si="6"/>
        <v>3469.633890000001</v>
      </c>
      <c r="P30" s="55">
        <f t="shared" si="1"/>
        <v>40919.485000000001</v>
      </c>
    </row>
    <row r="31" spans="1:16" ht="17.25" customHeight="1" x14ac:dyDescent="0.2">
      <c r="A31" s="1"/>
      <c r="B31" s="12"/>
      <c r="C31" s="12" t="s">
        <v>32</v>
      </c>
      <c r="D31" s="32">
        <v>1738.49</v>
      </c>
      <c r="E31" s="32">
        <v>1692.212</v>
      </c>
      <c r="F31" s="32">
        <v>1693.88</v>
      </c>
      <c r="G31" s="32">
        <v>1717.1769999999999</v>
      </c>
      <c r="H31" s="32">
        <v>1743.133</v>
      </c>
      <c r="I31" s="32">
        <v>2598.825648</v>
      </c>
      <c r="J31" s="32">
        <v>1863.6890000000001</v>
      </c>
      <c r="K31" s="32">
        <v>2075.5700000000002</v>
      </c>
      <c r="L31" s="32">
        <v>2051.87</v>
      </c>
      <c r="M31" s="32">
        <v>2035.2570000000001</v>
      </c>
      <c r="N31" s="32">
        <v>2974.145</v>
      </c>
      <c r="O31" s="32">
        <v>2151.5873519999986</v>
      </c>
      <c r="P31" s="32">
        <f t="shared" si="1"/>
        <v>24335.835999999999</v>
      </c>
    </row>
    <row r="32" spans="1:16" ht="17.25" customHeight="1" x14ac:dyDescent="0.2">
      <c r="A32" s="12"/>
      <c r="B32" s="12"/>
      <c r="C32" s="12" t="s">
        <v>33</v>
      </c>
      <c r="D32" s="32">
        <v>1236.6969999999999</v>
      </c>
      <c r="E32" s="32">
        <v>1207.9359999999999</v>
      </c>
      <c r="F32" s="32">
        <v>1222.213</v>
      </c>
      <c r="G32" s="32">
        <v>1240.732</v>
      </c>
      <c r="H32" s="32">
        <v>1220.4449999999999</v>
      </c>
      <c r="I32" s="32">
        <v>1817.0064620000001</v>
      </c>
      <c r="J32" s="32">
        <v>1217.597</v>
      </c>
      <c r="K32" s="32">
        <v>1345.2660000000001</v>
      </c>
      <c r="L32" s="32">
        <v>1344.6410000000001</v>
      </c>
      <c r="M32" s="32">
        <v>1348.4059999999999</v>
      </c>
      <c r="N32" s="32">
        <v>2064.663</v>
      </c>
      <c r="O32" s="32">
        <v>1318.0465380000023</v>
      </c>
      <c r="P32" s="32">
        <f t="shared" si="1"/>
        <v>16583.649000000001</v>
      </c>
    </row>
    <row r="33" spans="1:16" ht="7.5" customHeight="1" x14ac:dyDescent="0.2">
      <c r="A33" s="1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>
        <f t="shared" si="1"/>
        <v>0</v>
      </c>
    </row>
    <row r="34" spans="1:16" ht="16.5" customHeight="1" x14ac:dyDescent="0.2">
      <c r="A34" s="10" t="s">
        <v>34</v>
      </c>
      <c r="B34" s="12"/>
      <c r="C34" s="12"/>
      <c r="D34" s="56">
        <f>SUM(D35:D36)</f>
        <v>515.84199999999998</v>
      </c>
      <c r="E34" s="56">
        <f t="shared" ref="E34:O34" si="7">SUM(E35:E36)</f>
        <v>511.03699999999998</v>
      </c>
      <c r="F34" s="56">
        <f t="shared" si="7"/>
        <v>509.90799999999996</v>
      </c>
      <c r="G34" s="56">
        <f t="shared" si="7"/>
        <v>514.05399999999997</v>
      </c>
      <c r="H34" s="56">
        <f t="shared" si="7"/>
        <v>616.75400000000002</v>
      </c>
      <c r="I34" s="56">
        <f t="shared" si="7"/>
        <v>580.838303</v>
      </c>
      <c r="J34" s="56">
        <f t="shared" si="7"/>
        <v>578.79600000000005</v>
      </c>
      <c r="K34" s="56">
        <f t="shared" si="7"/>
        <v>457.87618399999997</v>
      </c>
      <c r="L34" s="56">
        <f t="shared" si="7"/>
        <v>625.53072299999997</v>
      </c>
      <c r="M34" s="56">
        <f t="shared" si="7"/>
        <v>691.39873899999998</v>
      </c>
      <c r="N34" s="56">
        <f t="shared" si="7"/>
        <v>590.70740799999999</v>
      </c>
      <c r="O34" s="56">
        <f t="shared" si="7"/>
        <v>687.40118200000029</v>
      </c>
      <c r="P34" s="56">
        <f>SUM(D34:O34)</f>
        <v>6880.1435390000006</v>
      </c>
    </row>
    <row r="35" spans="1:16" s="50" customFormat="1" ht="17.25" customHeight="1" x14ac:dyDescent="0.2">
      <c r="A35" s="1"/>
      <c r="B35" s="12" t="s">
        <v>35</v>
      </c>
      <c r="C35" s="12"/>
      <c r="D35" s="32">
        <v>143.68</v>
      </c>
      <c r="E35" s="32">
        <v>129.435</v>
      </c>
      <c r="F35" s="32">
        <v>129.88999999999999</v>
      </c>
      <c r="G35" s="32">
        <v>132.071</v>
      </c>
      <c r="H35" s="32">
        <v>130.91499999999999</v>
      </c>
      <c r="I35" s="32">
        <v>198.176097</v>
      </c>
      <c r="J35" s="32">
        <v>159.375</v>
      </c>
      <c r="K35" s="32">
        <v>163.66374099999999</v>
      </c>
      <c r="L35" s="32">
        <v>146.58887200000001</v>
      </c>
      <c r="M35" s="32">
        <v>175.046663</v>
      </c>
      <c r="N35" s="32">
        <v>332.55221399999999</v>
      </c>
      <c r="O35" s="32">
        <v>203.85422499999981</v>
      </c>
      <c r="P35" s="32">
        <f t="shared" ref="P35:P42" si="8">SUM(D35:O35)</f>
        <v>2045.2478120000001</v>
      </c>
    </row>
    <row r="36" spans="1:16" ht="17.25" customHeight="1" x14ac:dyDescent="0.2">
      <c r="A36" s="1"/>
      <c r="B36" s="12" t="s">
        <v>36</v>
      </c>
      <c r="C36" s="12"/>
      <c r="D36" s="32">
        <v>372.16199999999998</v>
      </c>
      <c r="E36" s="32">
        <v>381.60199999999998</v>
      </c>
      <c r="F36" s="32">
        <v>380.01799999999997</v>
      </c>
      <c r="G36" s="32">
        <v>381.983</v>
      </c>
      <c r="H36" s="32">
        <v>485.839</v>
      </c>
      <c r="I36" s="32">
        <v>382.66220600000003</v>
      </c>
      <c r="J36" s="32">
        <v>419.42099999999999</v>
      </c>
      <c r="K36" s="32">
        <v>294.21244300000001</v>
      </c>
      <c r="L36" s="32">
        <v>478.94185099999999</v>
      </c>
      <c r="M36" s="32">
        <v>516.35207600000001</v>
      </c>
      <c r="N36" s="32">
        <v>258.15519399999999</v>
      </c>
      <c r="O36" s="32">
        <v>483.54695700000048</v>
      </c>
      <c r="P36" s="32">
        <f t="shared" si="8"/>
        <v>4834.8957270000001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>
        <f t="shared" si="8"/>
        <v>0</v>
      </c>
    </row>
    <row r="38" spans="1:16" s="49" customFormat="1" ht="17.25" customHeight="1" x14ac:dyDescent="0.2">
      <c r="A38" s="10" t="s">
        <v>40</v>
      </c>
      <c r="B38" s="10"/>
      <c r="C38" s="10"/>
      <c r="D38" s="53">
        <v>1175.53</v>
      </c>
      <c r="E38" s="53">
        <v>250.11799999999999</v>
      </c>
      <c r="F38" s="53">
        <v>617.31246599999997</v>
      </c>
      <c r="G38" s="53">
        <v>84.173219000000003</v>
      </c>
      <c r="H38" s="53">
        <v>117.949</v>
      </c>
      <c r="I38" s="53">
        <v>98.157194000000004</v>
      </c>
      <c r="J38" s="53">
        <v>108.43300000000001</v>
      </c>
      <c r="K38" s="53">
        <v>94.472908000000004</v>
      </c>
      <c r="L38" s="53">
        <v>72.232003000000006</v>
      </c>
      <c r="M38" s="53">
        <v>86.033062999999999</v>
      </c>
      <c r="N38" s="53">
        <v>112.677224</v>
      </c>
      <c r="O38" s="53">
        <v>264.83895200000006</v>
      </c>
      <c r="P38" s="53">
        <f t="shared" si="8"/>
        <v>3081.9270289999999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>
        <f t="shared" si="8"/>
        <v>0</v>
      </c>
    </row>
    <row r="40" spans="1:16" s="59" customFormat="1" ht="26.25" customHeight="1" x14ac:dyDescent="0.2">
      <c r="A40" s="87" t="s">
        <v>37</v>
      </c>
      <c r="B40" s="87"/>
      <c r="C40" s="88"/>
      <c r="D40" s="20">
        <f t="shared" ref="D40:O40" si="9">D8+D13+D18+D23+D34+D38</f>
        <v>9983.8279129500006</v>
      </c>
      <c r="E40" s="20">
        <f t="shared" si="9"/>
        <v>8029.6322514300009</v>
      </c>
      <c r="F40" s="20">
        <f t="shared" si="9"/>
        <v>8433.6514335600004</v>
      </c>
      <c r="G40" s="20">
        <f t="shared" si="9"/>
        <v>7928.9945374599993</v>
      </c>
      <c r="H40" s="20">
        <f t="shared" si="9"/>
        <v>8191.3375327399999</v>
      </c>
      <c r="I40" s="20">
        <f t="shared" si="9"/>
        <v>10500.19171447</v>
      </c>
      <c r="J40" s="20">
        <f t="shared" si="9"/>
        <v>8454.8498649700014</v>
      </c>
      <c r="K40" s="20">
        <f t="shared" si="9"/>
        <v>8958.9220782500015</v>
      </c>
      <c r="L40" s="20">
        <f t="shared" si="9"/>
        <v>9190.8899222199998</v>
      </c>
      <c r="M40" s="20">
        <f t="shared" si="9"/>
        <v>9216.2152223199992</v>
      </c>
      <c r="N40" s="20">
        <f t="shared" si="9"/>
        <v>12696.074166580001</v>
      </c>
      <c r="O40" s="20">
        <f t="shared" si="9"/>
        <v>13427.331321880003</v>
      </c>
      <c r="P40" s="20">
        <f t="shared" si="8"/>
        <v>115011.91795883</v>
      </c>
    </row>
    <row r="41" spans="1:16" s="47" customFormat="1" ht="26.25" customHeight="1" x14ac:dyDescent="0.2">
      <c r="A41" s="84" t="s">
        <v>39</v>
      </c>
      <c r="B41" s="84"/>
      <c r="C41" s="84"/>
      <c r="D41" s="24">
        <f>D10+D15+D20+D28</f>
        <v>575.01191295000012</v>
      </c>
      <c r="E41" s="24">
        <f t="shared" ref="E41:O41" si="10">E10+E15+E20+E28</f>
        <v>438.38125143000025</v>
      </c>
      <c r="F41" s="24">
        <f t="shared" si="10"/>
        <v>525.66196755999977</v>
      </c>
      <c r="G41" s="24">
        <f t="shared" si="10"/>
        <v>467.25331845999983</v>
      </c>
      <c r="H41" s="24">
        <f t="shared" si="10"/>
        <v>553.01053274000014</v>
      </c>
      <c r="I41" s="24">
        <f t="shared" si="10"/>
        <v>469.90382347000002</v>
      </c>
      <c r="J41" s="24">
        <f t="shared" si="10"/>
        <v>591.57586497000011</v>
      </c>
      <c r="K41" s="24">
        <f t="shared" si="10"/>
        <v>537.25598624999998</v>
      </c>
      <c r="L41" s="24">
        <f t="shared" si="10"/>
        <v>658.27019622000012</v>
      </c>
      <c r="M41" s="24">
        <f t="shared" si="10"/>
        <v>650.98242031999951</v>
      </c>
      <c r="N41" s="24">
        <f t="shared" si="10"/>
        <v>733.77153457999998</v>
      </c>
      <c r="O41" s="24">
        <f t="shared" si="10"/>
        <v>1237.2625818800007</v>
      </c>
      <c r="P41" s="24">
        <f t="shared" si="8"/>
        <v>7438.3413908299999</v>
      </c>
    </row>
    <row r="42" spans="1:16" s="47" customFormat="1" ht="26.25" customHeight="1" thickBot="1" x14ac:dyDescent="0.25">
      <c r="A42" s="80" t="s">
        <v>38</v>
      </c>
      <c r="B42" s="80"/>
      <c r="C42" s="80"/>
      <c r="D42" s="28">
        <f>D40-D41</f>
        <v>9408.8160000000007</v>
      </c>
      <c r="E42" s="28">
        <f t="shared" ref="E42:O42" si="11">E40-E41</f>
        <v>7591.2510000000002</v>
      </c>
      <c r="F42" s="28">
        <f t="shared" si="11"/>
        <v>7907.9894660000009</v>
      </c>
      <c r="G42" s="28">
        <f t="shared" si="11"/>
        <v>7461.7412189999995</v>
      </c>
      <c r="H42" s="28">
        <f t="shared" si="11"/>
        <v>7638.3269999999993</v>
      </c>
      <c r="I42" s="28">
        <f t="shared" si="11"/>
        <v>10030.287891</v>
      </c>
      <c r="J42" s="28">
        <f t="shared" si="11"/>
        <v>7863.2740000000013</v>
      </c>
      <c r="K42" s="28">
        <f t="shared" si="11"/>
        <v>8421.6660920000013</v>
      </c>
      <c r="L42" s="28">
        <f t="shared" si="11"/>
        <v>8532.619725999999</v>
      </c>
      <c r="M42" s="28">
        <f t="shared" si="11"/>
        <v>8565.2328020000004</v>
      </c>
      <c r="N42" s="28">
        <f t="shared" si="11"/>
        <v>11962.302632000001</v>
      </c>
      <c r="O42" s="28">
        <f t="shared" si="11"/>
        <v>12190.068740000002</v>
      </c>
      <c r="P42" s="28">
        <f t="shared" si="8"/>
        <v>107573.57656800002</v>
      </c>
    </row>
    <row r="43" spans="1:16" s="47" customFormat="1" ht="17.25" customHeight="1" x14ac:dyDescent="0.2">
      <c r="A43" s="60"/>
      <c r="B43" s="60"/>
      <c r="C43" s="60"/>
    </row>
    <row r="44" spans="1:16" s="47" customFormat="1" ht="17.25" customHeight="1" x14ac:dyDescent="0.2">
      <c r="A44" s="60"/>
      <c r="B44" s="60"/>
      <c r="C44" s="60"/>
    </row>
    <row r="45" spans="1:16" s="47" customFormat="1" ht="17.25" customHeight="1" x14ac:dyDescent="0.2">
      <c r="A45" s="60"/>
      <c r="B45" s="60"/>
      <c r="C45" s="60"/>
    </row>
    <row r="46" spans="1:16" s="47" customFormat="1" ht="17.25" customHeight="1" x14ac:dyDescent="0.2">
      <c r="A46" s="60"/>
      <c r="B46" s="60"/>
      <c r="C46" s="60"/>
    </row>
    <row r="47" spans="1:16" s="47" customFormat="1" ht="17.25" customHeight="1" x14ac:dyDescent="0.2">
      <c r="A47" s="60"/>
      <c r="B47" s="60"/>
      <c r="C47" s="60"/>
    </row>
    <row r="48" spans="1:16" s="47" customFormat="1" ht="17.25" customHeight="1" x14ac:dyDescent="0.2">
      <c r="A48" s="60"/>
      <c r="B48" s="60"/>
      <c r="C48" s="60"/>
    </row>
    <row r="49" spans="1:3" s="47" customFormat="1" ht="17.25" customHeight="1" x14ac:dyDescent="0.2">
      <c r="A49" s="60"/>
      <c r="B49" s="60"/>
      <c r="C49" s="60"/>
    </row>
    <row r="50" spans="1:3" s="47" customFormat="1" ht="17.25" customHeight="1" x14ac:dyDescent="0.2">
      <c r="A50" s="60"/>
      <c r="B50" s="60"/>
      <c r="C50" s="60"/>
    </row>
    <row r="51" spans="1:3" s="47" customFormat="1" ht="17.25" customHeight="1" x14ac:dyDescent="0.2">
      <c r="A51" s="60"/>
      <c r="B51" s="60"/>
      <c r="C51" s="60"/>
    </row>
    <row r="52" spans="1:3" s="47" customFormat="1" ht="17.25" customHeight="1" x14ac:dyDescent="0.2">
      <c r="A52" s="60"/>
      <c r="B52" s="60"/>
      <c r="C52" s="60"/>
    </row>
    <row r="53" spans="1:3" s="47" customFormat="1" ht="17.25" customHeight="1" x14ac:dyDescent="0.2">
      <c r="A53" s="60"/>
      <c r="B53" s="60"/>
      <c r="C53" s="60"/>
    </row>
    <row r="54" spans="1:3" s="47" customFormat="1" ht="17.25" customHeight="1" x14ac:dyDescent="0.2">
      <c r="A54" s="60"/>
      <c r="B54" s="60"/>
      <c r="C54" s="60"/>
    </row>
    <row r="55" spans="1:3" s="47" customFormat="1" ht="17.25" customHeight="1" x14ac:dyDescent="0.2">
      <c r="A55" s="60"/>
      <c r="B55" s="60"/>
      <c r="C55" s="60"/>
    </row>
    <row r="56" spans="1:3" s="47" customFormat="1" ht="17.25" customHeight="1" x14ac:dyDescent="0.2">
      <c r="A56" s="60"/>
      <c r="B56" s="60"/>
      <c r="C56" s="60"/>
    </row>
    <row r="57" spans="1:3" s="47" customFormat="1" ht="17.25" customHeight="1" x14ac:dyDescent="0.2">
      <c r="A57" s="60"/>
      <c r="B57" s="60"/>
      <c r="C57" s="60"/>
    </row>
    <row r="58" spans="1:3" s="47" customFormat="1" ht="17.25" customHeight="1" x14ac:dyDescent="0.2">
      <c r="A58" s="60"/>
      <c r="B58" s="60"/>
      <c r="C58" s="60"/>
    </row>
    <row r="59" spans="1:3" s="47" customFormat="1" ht="17.25" customHeight="1" x14ac:dyDescent="0.2">
      <c r="A59" s="60"/>
      <c r="B59" s="60"/>
      <c r="C59" s="60"/>
    </row>
    <row r="60" spans="1:3" s="47" customFormat="1" ht="17.25" customHeight="1" x14ac:dyDescent="0.2">
      <c r="A60" s="60"/>
      <c r="B60" s="60"/>
      <c r="C60" s="60"/>
    </row>
    <row r="61" spans="1:3" s="47" customFormat="1" ht="17.25" customHeight="1" x14ac:dyDescent="0.2">
      <c r="A61" s="60"/>
      <c r="B61" s="60"/>
      <c r="C61" s="60"/>
    </row>
    <row r="62" spans="1:3" s="47" customFormat="1" ht="17.25" customHeight="1" x14ac:dyDescent="0.2">
      <c r="A62" s="60"/>
      <c r="B62" s="60"/>
      <c r="C62" s="60"/>
    </row>
    <row r="63" spans="1:3" s="47" customFormat="1" ht="17.25" customHeight="1" x14ac:dyDescent="0.2">
      <c r="A63" s="60"/>
      <c r="B63" s="60"/>
      <c r="C63" s="60"/>
    </row>
    <row r="64" spans="1:3" s="47" customFormat="1" ht="17.25" customHeight="1" x14ac:dyDescent="0.2">
      <c r="A64" s="60"/>
      <c r="B64" s="60"/>
      <c r="C64" s="60"/>
    </row>
    <row r="65" spans="1:3" s="47" customFormat="1" ht="17.25" customHeight="1" x14ac:dyDescent="0.2">
      <c r="A65" s="60"/>
      <c r="B65" s="60"/>
      <c r="C65" s="60"/>
    </row>
    <row r="66" spans="1:3" s="47" customFormat="1" ht="17.25" customHeight="1" x14ac:dyDescent="0.2">
      <c r="A66" s="60"/>
      <c r="B66" s="60"/>
      <c r="C66" s="60"/>
    </row>
    <row r="67" spans="1:3" s="47" customFormat="1" ht="17.25" customHeight="1" x14ac:dyDescent="0.2">
      <c r="A67" s="60"/>
      <c r="B67" s="60"/>
      <c r="C67" s="60"/>
    </row>
    <row r="68" spans="1:3" s="47" customFormat="1" ht="17.25" customHeight="1" x14ac:dyDescent="0.2">
      <c r="A68" s="60"/>
      <c r="B68" s="60"/>
      <c r="C68" s="60"/>
    </row>
    <row r="69" spans="1:3" s="47" customFormat="1" ht="17.25" customHeight="1" x14ac:dyDescent="0.2">
      <c r="A69" s="60"/>
      <c r="B69" s="60"/>
      <c r="C69" s="60"/>
    </row>
    <row r="70" spans="1:3" s="47" customFormat="1" ht="17.25" customHeight="1" x14ac:dyDescent="0.2">
      <c r="A70" s="60"/>
      <c r="B70" s="60"/>
      <c r="C70" s="60"/>
    </row>
    <row r="71" spans="1:3" s="47" customFormat="1" ht="17.25" customHeight="1" x14ac:dyDescent="0.2">
      <c r="A71" s="60"/>
      <c r="B71" s="60"/>
      <c r="C71" s="60"/>
    </row>
    <row r="72" spans="1:3" s="47" customFormat="1" ht="17.25" customHeight="1" x14ac:dyDescent="0.2">
      <c r="A72" s="60"/>
      <c r="B72" s="60"/>
      <c r="C72" s="60"/>
    </row>
    <row r="73" spans="1:3" s="47" customFormat="1" ht="17.25" customHeight="1" x14ac:dyDescent="0.2">
      <c r="A73" s="60"/>
      <c r="B73" s="60"/>
      <c r="C73" s="60"/>
    </row>
    <row r="74" spans="1:3" s="47" customFormat="1" ht="17.25" customHeight="1" x14ac:dyDescent="0.2">
      <c r="A74" s="60"/>
      <c r="B74" s="60"/>
      <c r="C74" s="60"/>
    </row>
    <row r="75" spans="1:3" s="47" customFormat="1" ht="17.25" customHeight="1" x14ac:dyDescent="0.2">
      <c r="A75" s="60"/>
      <c r="B75" s="60"/>
      <c r="C75" s="60"/>
    </row>
    <row r="76" spans="1:3" s="47" customFormat="1" ht="17.25" customHeight="1" x14ac:dyDescent="0.2">
      <c r="A76" s="60"/>
      <c r="B76" s="60"/>
      <c r="C76" s="60"/>
    </row>
    <row r="77" spans="1:3" s="47" customFormat="1" ht="17.25" customHeight="1" x14ac:dyDescent="0.2">
      <c r="A77" s="60"/>
      <c r="B77" s="60"/>
      <c r="C77" s="60"/>
    </row>
    <row r="78" spans="1:3" s="47" customFormat="1" ht="17.25" customHeight="1" x14ac:dyDescent="0.2">
      <c r="A78" s="60"/>
      <c r="B78" s="60"/>
      <c r="C78" s="60"/>
    </row>
    <row r="79" spans="1:3" s="47" customFormat="1" ht="17.25" customHeight="1" x14ac:dyDescent="0.2">
      <c r="A79" s="60"/>
      <c r="B79" s="60"/>
      <c r="C79" s="60"/>
    </row>
    <row r="80" spans="1:3" s="47" customFormat="1" ht="17.25" customHeight="1" x14ac:dyDescent="0.2">
      <c r="A80" s="60"/>
      <c r="B80" s="60"/>
      <c r="C80" s="60"/>
    </row>
    <row r="81" spans="1:3" s="47" customFormat="1" ht="17.25" customHeight="1" x14ac:dyDescent="0.2">
      <c r="A81" s="60"/>
      <c r="B81" s="60"/>
      <c r="C81" s="60"/>
    </row>
    <row r="82" spans="1:3" s="47" customFormat="1" ht="17.25" customHeight="1" x14ac:dyDescent="0.2">
      <c r="A82" s="60"/>
      <c r="B82" s="60"/>
      <c r="C82" s="60"/>
    </row>
    <row r="83" spans="1:3" s="47" customFormat="1" ht="17.25" customHeight="1" x14ac:dyDescent="0.2">
      <c r="A83" s="60"/>
      <c r="B83" s="60"/>
      <c r="C83" s="60"/>
    </row>
    <row r="84" spans="1:3" s="47" customFormat="1" ht="17.25" customHeight="1" x14ac:dyDescent="0.2">
      <c r="A84" s="60"/>
      <c r="B84" s="60"/>
      <c r="C84" s="60"/>
    </row>
    <row r="85" spans="1:3" s="47" customFormat="1" ht="17.25" customHeight="1" x14ac:dyDescent="0.2">
      <c r="A85" s="60"/>
      <c r="B85" s="60"/>
      <c r="C85" s="60"/>
    </row>
    <row r="86" spans="1:3" s="47" customFormat="1" ht="17.25" customHeight="1" x14ac:dyDescent="0.2">
      <c r="A86" s="60"/>
      <c r="B86" s="60"/>
      <c r="C86" s="60"/>
    </row>
    <row r="87" spans="1:3" s="47" customFormat="1" ht="17.25" customHeight="1" x14ac:dyDescent="0.2">
      <c r="A87" s="60"/>
      <c r="B87" s="60"/>
      <c r="C87" s="60"/>
    </row>
    <row r="88" spans="1:3" s="47" customFormat="1" ht="17.25" customHeight="1" x14ac:dyDescent="0.2">
      <c r="A88" s="60"/>
      <c r="B88" s="60"/>
      <c r="C88" s="60"/>
    </row>
    <row r="89" spans="1:3" s="47" customFormat="1" ht="17.25" customHeight="1" x14ac:dyDescent="0.2">
      <c r="A89" s="60"/>
      <c r="B89" s="60"/>
      <c r="C89" s="60"/>
    </row>
    <row r="90" spans="1:3" s="47" customFormat="1" ht="17.25" customHeight="1" x14ac:dyDescent="0.2">
      <c r="A90" s="60"/>
      <c r="B90" s="60"/>
      <c r="C90" s="60"/>
    </row>
    <row r="91" spans="1:3" s="47" customFormat="1" ht="17.25" customHeight="1" x14ac:dyDescent="0.2">
      <c r="A91" s="60"/>
      <c r="B91" s="60"/>
      <c r="C91" s="60"/>
    </row>
    <row r="92" spans="1:3" s="47" customFormat="1" ht="17.25" customHeight="1" x14ac:dyDescent="0.2">
      <c r="A92" s="60"/>
      <c r="B92" s="60"/>
      <c r="C92" s="60"/>
    </row>
    <row r="93" spans="1:3" s="47" customFormat="1" ht="17.25" customHeight="1" x14ac:dyDescent="0.2">
      <c r="A93" s="60"/>
      <c r="B93" s="60"/>
      <c r="C93" s="60"/>
    </row>
    <row r="94" spans="1:3" s="47" customFormat="1" ht="17.25" customHeight="1" x14ac:dyDescent="0.2">
      <c r="A94" s="60"/>
      <c r="B94" s="60"/>
      <c r="C94" s="60"/>
    </row>
    <row r="95" spans="1:3" s="47" customFormat="1" ht="17.25" customHeight="1" x14ac:dyDescent="0.2">
      <c r="A95" s="60"/>
      <c r="B95" s="60"/>
      <c r="C95" s="60"/>
    </row>
    <row r="96" spans="1:3" s="47" customFormat="1" ht="17.25" customHeight="1" x14ac:dyDescent="0.2">
      <c r="A96" s="60"/>
      <c r="B96" s="60"/>
      <c r="C96" s="60"/>
    </row>
    <row r="97" spans="1:3" s="47" customFormat="1" ht="17.25" customHeight="1" x14ac:dyDescent="0.2">
      <c r="A97" s="60"/>
      <c r="B97" s="60"/>
      <c r="C97" s="60"/>
    </row>
    <row r="98" spans="1:3" s="47" customFormat="1" ht="14.25" x14ac:dyDescent="0.2">
      <c r="A98" s="60"/>
      <c r="B98" s="60"/>
      <c r="C98" s="60"/>
    </row>
    <row r="99" spans="1:3" s="47" customFormat="1" ht="14.25" x14ac:dyDescent="0.2">
      <c r="A99" s="60"/>
      <c r="B99" s="60"/>
      <c r="C99" s="60"/>
    </row>
    <row r="100" spans="1:3" s="47" customFormat="1" ht="14.25" x14ac:dyDescent="0.2">
      <c r="A100" s="60"/>
      <c r="B100" s="60"/>
      <c r="C100" s="60"/>
    </row>
    <row r="101" spans="1:3" s="47" customFormat="1" ht="14.25" x14ac:dyDescent="0.2">
      <c r="A101" s="60"/>
      <c r="B101" s="60"/>
      <c r="C101" s="60"/>
    </row>
    <row r="102" spans="1:3" s="47" customFormat="1" ht="14.25" x14ac:dyDescent="0.2">
      <c r="A102" s="60"/>
      <c r="B102" s="60"/>
      <c r="C102" s="60"/>
    </row>
    <row r="103" spans="1:3" s="47" customFormat="1" ht="14.25" x14ac:dyDescent="0.2">
      <c r="A103" s="60"/>
      <c r="B103" s="60"/>
      <c r="C103" s="60"/>
    </row>
    <row r="104" spans="1:3" s="47" customFormat="1" ht="14.25" x14ac:dyDescent="0.2">
      <c r="A104" s="60"/>
      <c r="B104" s="60"/>
      <c r="C104" s="60"/>
    </row>
    <row r="105" spans="1:3" s="47" customFormat="1" ht="14.25" x14ac:dyDescent="0.2">
      <c r="A105" s="60"/>
      <c r="B105" s="60"/>
      <c r="C105" s="60"/>
    </row>
    <row r="106" spans="1:3" s="47" customFormat="1" ht="14.25" x14ac:dyDescent="0.2">
      <c r="A106" s="60"/>
      <c r="B106" s="60"/>
      <c r="C106" s="60"/>
    </row>
    <row r="107" spans="1:3" s="47" customFormat="1" ht="14.25" x14ac:dyDescent="0.2">
      <c r="A107" s="60"/>
      <c r="B107" s="60"/>
      <c r="C107" s="60"/>
    </row>
    <row r="108" spans="1:3" s="47" customFormat="1" ht="14.25" x14ac:dyDescent="0.2">
      <c r="A108" s="60"/>
      <c r="B108" s="60"/>
      <c r="C108" s="60"/>
    </row>
    <row r="109" spans="1:3" s="47" customFormat="1" ht="14.25" x14ac:dyDescent="0.2">
      <c r="A109" s="60"/>
      <c r="B109" s="60"/>
      <c r="C109" s="60"/>
    </row>
    <row r="110" spans="1:3" s="47" customFormat="1" ht="14.25" x14ac:dyDescent="0.2">
      <c r="A110" s="60"/>
      <c r="B110" s="60"/>
      <c r="C110" s="60"/>
    </row>
    <row r="111" spans="1:3" s="47" customFormat="1" ht="14.25" x14ac:dyDescent="0.2">
      <c r="A111" s="60"/>
      <c r="B111" s="60"/>
      <c r="C111" s="60"/>
    </row>
    <row r="112" spans="1:3" s="47" customFormat="1" ht="14.25" x14ac:dyDescent="0.2">
      <c r="A112" s="60"/>
      <c r="B112" s="60"/>
      <c r="C112" s="60"/>
    </row>
    <row r="113" spans="1:3" s="47" customFormat="1" ht="14.25" x14ac:dyDescent="0.2">
      <c r="A113" s="60"/>
      <c r="B113" s="60"/>
      <c r="C113" s="60"/>
    </row>
    <row r="114" spans="1:3" s="47" customFormat="1" ht="14.25" x14ac:dyDescent="0.2">
      <c r="A114" s="60"/>
      <c r="B114" s="60"/>
      <c r="C114" s="60"/>
    </row>
    <row r="115" spans="1:3" s="47" customFormat="1" ht="14.25" x14ac:dyDescent="0.2">
      <c r="A115" s="60"/>
      <c r="B115" s="60"/>
      <c r="C115" s="60"/>
    </row>
    <row r="116" spans="1:3" s="47" customFormat="1" ht="14.25" x14ac:dyDescent="0.2">
      <c r="A116" s="60"/>
      <c r="B116" s="60"/>
      <c r="C116" s="60"/>
    </row>
    <row r="117" spans="1:3" s="47" customFormat="1" ht="14.25" x14ac:dyDescent="0.2">
      <c r="A117" s="60"/>
      <c r="B117" s="60"/>
      <c r="C117" s="60"/>
    </row>
    <row r="118" spans="1:3" s="47" customFormat="1" ht="14.25" x14ac:dyDescent="0.2">
      <c r="A118" s="60"/>
      <c r="B118" s="60"/>
      <c r="C118" s="60"/>
    </row>
    <row r="119" spans="1:3" s="47" customFormat="1" ht="14.25" x14ac:dyDescent="0.2">
      <c r="A119" s="60"/>
      <c r="B119" s="60"/>
      <c r="C119" s="60"/>
    </row>
    <row r="120" spans="1:3" s="47" customFormat="1" ht="14.25" x14ac:dyDescent="0.2">
      <c r="A120" s="60"/>
      <c r="B120" s="60"/>
      <c r="C120" s="60"/>
    </row>
    <row r="121" spans="1:3" s="47" customFormat="1" ht="14.25" x14ac:dyDescent="0.2">
      <c r="A121" s="60"/>
      <c r="B121" s="60"/>
      <c r="C121" s="60"/>
    </row>
    <row r="122" spans="1:3" s="47" customFormat="1" ht="14.25" x14ac:dyDescent="0.2">
      <c r="A122" s="60"/>
      <c r="B122" s="60"/>
      <c r="C122" s="60"/>
    </row>
    <row r="123" spans="1:3" s="47" customFormat="1" ht="14.25" x14ac:dyDescent="0.2">
      <c r="A123" s="60"/>
      <c r="B123" s="60"/>
      <c r="C123" s="60"/>
    </row>
    <row r="124" spans="1:3" s="47" customFormat="1" ht="14.25" x14ac:dyDescent="0.2">
      <c r="A124" s="60"/>
      <c r="B124" s="60"/>
      <c r="C124" s="60"/>
    </row>
    <row r="125" spans="1:3" s="47" customFormat="1" ht="14.25" x14ac:dyDescent="0.2">
      <c r="A125" s="60"/>
      <c r="B125" s="60"/>
      <c r="C125" s="60"/>
    </row>
    <row r="126" spans="1:3" s="47" customFormat="1" ht="14.25" x14ac:dyDescent="0.2">
      <c r="A126" s="60"/>
      <c r="B126" s="60"/>
      <c r="C126" s="60"/>
    </row>
    <row r="127" spans="1:3" s="47" customFormat="1" ht="14.25" x14ac:dyDescent="0.2">
      <c r="A127" s="60"/>
      <c r="B127" s="60"/>
      <c r="C127" s="60"/>
    </row>
    <row r="128" spans="1:3" s="47" customFormat="1" ht="14.25" x14ac:dyDescent="0.2">
      <c r="A128" s="60"/>
      <c r="B128" s="60"/>
      <c r="C128" s="60"/>
    </row>
    <row r="129" spans="1:3" s="47" customFormat="1" ht="14.25" x14ac:dyDescent="0.2">
      <c r="A129" s="60"/>
      <c r="B129" s="60"/>
      <c r="C129" s="60"/>
    </row>
    <row r="130" spans="1:3" s="47" customFormat="1" ht="14.25" x14ac:dyDescent="0.2">
      <c r="A130" s="60"/>
      <c r="B130" s="60"/>
      <c r="C130" s="60"/>
    </row>
    <row r="131" spans="1:3" s="47" customFormat="1" ht="14.25" x14ac:dyDescent="0.2">
      <c r="A131" s="60"/>
      <c r="B131" s="60"/>
      <c r="C131" s="60"/>
    </row>
    <row r="132" spans="1:3" s="47" customFormat="1" ht="14.25" x14ac:dyDescent="0.2">
      <c r="A132" s="60"/>
      <c r="B132" s="60"/>
      <c r="C132" s="60"/>
    </row>
    <row r="133" spans="1:3" s="47" customFormat="1" ht="14.25" x14ac:dyDescent="0.2">
      <c r="A133" s="60"/>
      <c r="B133" s="60"/>
      <c r="C133" s="60"/>
    </row>
    <row r="134" spans="1:3" s="47" customFormat="1" ht="14.25" x14ac:dyDescent="0.2">
      <c r="A134" s="60"/>
      <c r="B134" s="60"/>
      <c r="C134" s="60"/>
    </row>
    <row r="135" spans="1:3" s="47" customFormat="1" ht="14.25" x14ac:dyDescent="0.2">
      <c r="A135" s="60"/>
      <c r="B135" s="60"/>
      <c r="C135" s="60"/>
    </row>
    <row r="136" spans="1:3" s="47" customFormat="1" ht="14.25" x14ac:dyDescent="0.2">
      <c r="A136" s="60"/>
      <c r="B136" s="60"/>
      <c r="C136" s="60"/>
    </row>
    <row r="137" spans="1:3" s="47" customFormat="1" ht="14.25" x14ac:dyDescent="0.2">
      <c r="A137" s="60"/>
      <c r="B137" s="60"/>
      <c r="C137" s="60"/>
    </row>
    <row r="138" spans="1:3" s="47" customFormat="1" ht="14.25" x14ac:dyDescent="0.2">
      <c r="A138" s="60"/>
      <c r="B138" s="60"/>
      <c r="C138" s="60"/>
    </row>
    <row r="139" spans="1:3" s="47" customFormat="1" ht="14.25" x14ac:dyDescent="0.2">
      <c r="A139" s="60"/>
      <c r="B139" s="60"/>
      <c r="C139" s="60"/>
    </row>
    <row r="140" spans="1:3" s="47" customFormat="1" ht="14.25" x14ac:dyDescent="0.2">
      <c r="A140" s="60"/>
      <c r="B140" s="60"/>
      <c r="C140" s="60"/>
    </row>
    <row r="141" spans="1:3" s="47" customFormat="1" ht="14.25" x14ac:dyDescent="0.2">
      <c r="A141" s="60"/>
      <c r="B141" s="60"/>
      <c r="C141" s="60"/>
    </row>
    <row r="142" spans="1:3" s="47" customFormat="1" ht="14.25" x14ac:dyDescent="0.2">
      <c r="A142" s="60"/>
      <c r="B142" s="60"/>
      <c r="C142" s="60"/>
    </row>
    <row r="143" spans="1:3" s="47" customFormat="1" ht="14.25" x14ac:dyDescent="0.2">
      <c r="A143" s="60"/>
      <c r="B143" s="60"/>
      <c r="C143" s="60"/>
    </row>
    <row r="144" spans="1:3" s="47" customFormat="1" ht="14.25" x14ac:dyDescent="0.2">
      <c r="A144" s="60"/>
      <c r="B144" s="60"/>
      <c r="C144" s="60"/>
    </row>
    <row r="145" spans="1:3" s="47" customFormat="1" ht="14.25" x14ac:dyDescent="0.2">
      <c r="A145" s="60"/>
      <c r="B145" s="60"/>
      <c r="C145" s="60"/>
    </row>
    <row r="146" spans="1:3" s="47" customFormat="1" ht="14.25" x14ac:dyDescent="0.2">
      <c r="A146" s="60"/>
      <c r="B146" s="60"/>
      <c r="C146" s="60"/>
    </row>
    <row r="147" spans="1:3" s="47" customFormat="1" ht="14.25" x14ac:dyDescent="0.2">
      <c r="A147" s="60"/>
      <c r="B147" s="60"/>
      <c r="C147" s="60"/>
    </row>
    <row r="148" spans="1:3" s="47" customFormat="1" ht="14.25" x14ac:dyDescent="0.2">
      <c r="A148" s="60"/>
      <c r="B148" s="60"/>
      <c r="C148" s="60"/>
    </row>
    <row r="149" spans="1:3" s="47" customFormat="1" ht="14.25" x14ac:dyDescent="0.2">
      <c r="A149" s="60"/>
      <c r="B149" s="60"/>
      <c r="C149" s="60"/>
    </row>
    <row r="150" spans="1:3" s="47" customFormat="1" ht="14.25" x14ac:dyDescent="0.2">
      <c r="A150" s="60"/>
      <c r="B150" s="60"/>
      <c r="C150" s="60"/>
    </row>
    <row r="151" spans="1:3" s="47" customFormat="1" ht="14.25" x14ac:dyDescent="0.2">
      <c r="A151" s="60"/>
      <c r="B151" s="60"/>
      <c r="C151" s="60"/>
    </row>
    <row r="152" spans="1:3" s="47" customFormat="1" ht="14.25" x14ac:dyDescent="0.2">
      <c r="A152" s="60"/>
      <c r="B152" s="60"/>
      <c r="C152" s="60"/>
    </row>
    <row r="153" spans="1:3" s="47" customFormat="1" ht="14.25" x14ac:dyDescent="0.2">
      <c r="A153" s="60"/>
      <c r="B153" s="60"/>
      <c r="C153" s="60"/>
    </row>
    <row r="154" spans="1:3" s="47" customFormat="1" ht="14.25" x14ac:dyDescent="0.2">
      <c r="A154" s="60"/>
      <c r="B154" s="60"/>
      <c r="C154" s="60"/>
    </row>
    <row r="155" spans="1:3" s="47" customFormat="1" ht="14.25" x14ac:dyDescent="0.2">
      <c r="A155" s="60"/>
      <c r="B155" s="60"/>
      <c r="C155" s="60"/>
    </row>
    <row r="156" spans="1:3" s="47" customFormat="1" ht="14.25" x14ac:dyDescent="0.2">
      <c r="A156" s="60"/>
      <c r="B156" s="60"/>
      <c r="C156" s="60"/>
    </row>
    <row r="157" spans="1:3" s="47" customFormat="1" ht="14.25" x14ac:dyDescent="0.2">
      <c r="A157" s="60"/>
      <c r="B157" s="60"/>
      <c r="C157" s="60"/>
    </row>
    <row r="158" spans="1:3" s="47" customFormat="1" ht="14.25" x14ac:dyDescent="0.2">
      <c r="A158" s="60"/>
      <c r="B158" s="60"/>
      <c r="C158" s="60"/>
    </row>
    <row r="159" spans="1:3" s="47" customFormat="1" ht="14.25" x14ac:dyDescent="0.2">
      <c r="A159" s="60"/>
      <c r="B159" s="60"/>
      <c r="C159" s="60"/>
    </row>
    <row r="160" spans="1:3" s="47" customFormat="1" ht="14.25" x14ac:dyDescent="0.2">
      <c r="A160" s="60"/>
      <c r="B160" s="60"/>
      <c r="C160" s="60"/>
    </row>
    <row r="161" spans="1:3" s="47" customFormat="1" ht="14.25" x14ac:dyDescent="0.2">
      <c r="A161" s="60"/>
      <c r="B161" s="60"/>
      <c r="C161" s="60"/>
    </row>
    <row r="162" spans="1:3" s="47" customFormat="1" ht="14.25" x14ac:dyDescent="0.2">
      <c r="A162" s="60"/>
      <c r="B162" s="60"/>
      <c r="C162" s="60"/>
    </row>
    <row r="163" spans="1:3" s="47" customFormat="1" ht="14.25" x14ac:dyDescent="0.2">
      <c r="A163" s="60"/>
      <c r="B163" s="60"/>
      <c r="C163" s="60"/>
    </row>
    <row r="164" spans="1:3" s="47" customFormat="1" ht="14.25" x14ac:dyDescent="0.2">
      <c r="A164" s="60"/>
      <c r="B164" s="60"/>
      <c r="C164" s="60"/>
    </row>
    <row r="165" spans="1:3" s="47" customFormat="1" ht="14.25" x14ac:dyDescent="0.2">
      <c r="A165" s="60"/>
      <c r="B165" s="60"/>
      <c r="C165" s="60"/>
    </row>
    <row r="166" spans="1:3" s="47" customFormat="1" ht="14.25" x14ac:dyDescent="0.2">
      <c r="A166" s="60"/>
      <c r="B166" s="60"/>
      <c r="C166" s="60"/>
    </row>
    <row r="167" spans="1:3" s="47" customFormat="1" ht="14.25" x14ac:dyDescent="0.2">
      <c r="A167" s="60"/>
      <c r="B167" s="60"/>
      <c r="C167" s="60"/>
    </row>
    <row r="168" spans="1:3" s="47" customFormat="1" ht="14.25" x14ac:dyDescent="0.2">
      <c r="A168" s="60"/>
      <c r="B168" s="60"/>
      <c r="C168" s="60"/>
    </row>
    <row r="169" spans="1:3" s="47" customFormat="1" ht="14.25" x14ac:dyDescent="0.2">
      <c r="A169" s="60"/>
      <c r="B169" s="60"/>
      <c r="C169" s="60"/>
    </row>
    <row r="170" spans="1:3" s="47" customFormat="1" ht="14.25" x14ac:dyDescent="0.2">
      <c r="A170" s="60"/>
      <c r="B170" s="60"/>
      <c r="C170" s="60"/>
    </row>
    <row r="171" spans="1:3" s="47" customFormat="1" ht="14.25" x14ac:dyDescent="0.2">
      <c r="A171" s="60"/>
      <c r="B171" s="60"/>
      <c r="C171" s="60"/>
    </row>
    <row r="172" spans="1:3" s="47" customFormat="1" ht="14.25" x14ac:dyDescent="0.2">
      <c r="A172" s="60"/>
      <c r="B172" s="60"/>
      <c r="C172" s="60"/>
    </row>
    <row r="173" spans="1:3" x14ac:dyDescent="0.2">
      <c r="A173" s="57"/>
      <c r="B173" s="57"/>
      <c r="C173" s="57"/>
    </row>
    <row r="174" spans="1:3" x14ac:dyDescent="0.2">
      <c r="A174" s="57"/>
      <c r="B174" s="57"/>
      <c r="C174" s="57"/>
    </row>
    <row r="175" spans="1:3" x14ac:dyDescent="0.2">
      <c r="A175" s="57"/>
      <c r="B175" s="57"/>
      <c r="C175" s="57"/>
    </row>
    <row r="176" spans="1:3" x14ac:dyDescent="0.2">
      <c r="A176" s="57"/>
      <c r="B176" s="57"/>
      <c r="C176" s="57"/>
    </row>
    <row r="177" spans="1:3" x14ac:dyDescent="0.2">
      <c r="A177" s="57"/>
      <c r="B177" s="57"/>
      <c r="C177" s="57"/>
    </row>
    <row r="178" spans="1:3" x14ac:dyDescent="0.2">
      <c r="A178" s="57"/>
      <c r="B178" s="57"/>
      <c r="C178" s="57"/>
    </row>
    <row r="179" spans="1:3" x14ac:dyDescent="0.2">
      <c r="A179" s="57"/>
      <c r="B179" s="57"/>
      <c r="C179" s="57"/>
    </row>
    <row r="180" spans="1:3" x14ac:dyDescent="0.2">
      <c r="A180" s="57"/>
      <c r="B180" s="57"/>
      <c r="C180" s="57"/>
    </row>
    <row r="181" spans="1:3" x14ac:dyDescent="0.2">
      <c r="A181" s="57"/>
      <c r="B181" s="57"/>
      <c r="C181" s="57"/>
    </row>
    <row r="182" spans="1:3" x14ac:dyDescent="0.2">
      <c r="A182" s="57"/>
      <c r="B182" s="57"/>
      <c r="C182" s="57"/>
    </row>
    <row r="183" spans="1:3" x14ac:dyDescent="0.2">
      <c r="A183" s="57"/>
      <c r="B183" s="57"/>
      <c r="C183" s="57"/>
    </row>
    <row r="184" spans="1:3" x14ac:dyDescent="0.2">
      <c r="A184" s="57"/>
      <c r="B184" s="57"/>
      <c r="C184" s="57"/>
    </row>
    <row r="185" spans="1:3" x14ac:dyDescent="0.2">
      <c r="A185" s="57"/>
      <c r="B185" s="57"/>
      <c r="C185" s="57"/>
    </row>
    <row r="186" spans="1:3" x14ac:dyDescent="0.2">
      <c r="A186" s="57"/>
      <c r="B186" s="57"/>
      <c r="C186" s="57"/>
    </row>
    <row r="187" spans="1:3" x14ac:dyDescent="0.2">
      <c r="A187" s="57"/>
      <c r="B187" s="57"/>
      <c r="C187" s="57"/>
    </row>
    <row r="188" spans="1:3" x14ac:dyDescent="0.2">
      <c r="A188" s="57"/>
      <c r="B188" s="57"/>
      <c r="C188" s="57"/>
    </row>
    <row r="189" spans="1:3" x14ac:dyDescent="0.2">
      <c r="A189" s="57"/>
      <c r="B189" s="57"/>
      <c r="C189" s="57"/>
    </row>
    <row r="190" spans="1:3" x14ac:dyDescent="0.2">
      <c r="A190" s="57"/>
      <c r="B190" s="57"/>
      <c r="C190" s="57"/>
    </row>
    <row r="191" spans="1:3" x14ac:dyDescent="0.2">
      <c r="A191" s="57"/>
      <c r="B191" s="57"/>
      <c r="C191" s="57"/>
    </row>
    <row r="192" spans="1:3" x14ac:dyDescent="0.2">
      <c r="A192" s="57"/>
      <c r="B192" s="57"/>
      <c r="C192" s="57"/>
    </row>
    <row r="193" spans="1:3" x14ac:dyDescent="0.2">
      <c r="A193" s="57"/>
      <c r="B193" s="57"/>
      <c r="C193" s="57"/>
    </row>
    <row r="194" spans="1:3" x14ac:dyDescent="0.2">
      <c r="A194" s="57"/>
      <c r="B194" s="57"/>
      <c r="C194" s="57"/>
    </row>
    <row r="195" spans="1:3" x14ac:dyDescent="0.2">
      <c r="A195" s="57"/>
      <c r="B195" s="57"/>
      <c r="C195" s="57"/>
    </row>
    <row r="196" spans="1:3" x14ac:dyDescent="0.2">
      <c r="A196" s="57"/>
      <c r="B196" s="57"/>
      <c r="C196" s="57"/>
    </row>
    <row r="197" spans="1:3" x14ac:dyDescent="0.2">
      <c r="A197" s="57"/>
      <c r="B197" s="57"/>
      <c r="C197" s="57"/>
    </row>
    <row r="198" spans="1:3" x14ac:dyDescent="0.2">
      <c r="A198" s="57"/>
      <c r="B198" s="57"/>
      <c r="C198" s="57"/>
    </row>
    <row r="199" spans="1:3" x14ac:dyDescent="0.2">
      <c r="A199" s="57"/>
      <c r="B199" s="57"/>
      <c r="C199" s="57"/>
    </row>
    <row r="200" spans="1:3" x14ac:dyDescent="0.2">
      <c r="A200" s="57"/>
      <c r="B200" s="57"/>
      <c r="C200" s="57"/>
    </row>
    <row r="201" spans="1:3" x14ac:dyDescent="0.2">
      <c r="A201" s="57"/>
      <c r="B201" s="57"/>
      <c r="C201" s="57"/>
    </row>
    <row r="202" spans="1:3" x14ac:dyDescent="0.2">
      <c r="A202" s="57"/>
      <c r="B202" s="57"/>
      <c r="C202" s="57"/>
    </row>
    <row r="203" spans="1:3" x14ac:dyDescent="0.2">
      <c r="A203" s="57"/>
      <c r="B203" s="57"/>
      <c r="C203" s="57"/>
    </row>
    <row r="204" spans="1:3" x14ac:dyDescent="0.2">
      <c r="A204" s="57"/>
      <c r="B204" s="57"/>
      <c r="C204" s="57"/>
    </row>
    <row r="205" spans="1:3" x14ac:dyDescent="0.2">
      <c r="A205" s="57"/>
      <c r="B205" s="57"/>
      <c r="C205" s="57"/>
    </row>
    <row r="206" spans="1:3" x14ac:dyDescent="0.2">
      <c r="A206" s="57"/>
      <c r="B206" s="57"/>
      <c r="C206" s="57"/>
    </row>
    <row r="207" spans="1:3" x14ac:dyDescent="0.2">
      <c r="A207" s="57"/>
      <c r="B207" s="57"/>
      <c r="C207" s="57"/>
    </row>
    <row r="208" spans="1:3" x14ac:dyDescent="0.2">
      <c r="A208" s="57"/>
      <c r="B208" s="57"/>
      <c r="C208" s="57"/>
    </row>
    <row r="209" spans="1:3" x14ac:dyDescent="0.2">
      <c r="A209" s="57"/>
      <c r="B209" s="57"/>
      <c r="C209" s="57"/>
    </row>
    <row r="210" spans="1:3" x14ac:dyDescent="0.2">
      <c r="A210" s="57"/>
      <c r="B210" s="57"/>
      <c r="C210" s="57"/>
    </row>
    <row r="211" spans="1:3" x14ac:dyDescent="0.2">
      <c r="A211" s="57"/>
      <c r="B211" s="57"/>
      <c r="C211" s="57"/>
    </row>
    <row r="212" spans="1:3" x14ac:dyDescent="0.2">
      <c r="A212" s="57"/>
      <c r="B212" s="57"/>
      <c r="C212" s="57"/>
    </row>
    <row r="213" spans="1:3" x14ac:dyDescent="0.2">
      <c r="A213" s="57"/>
      <c r="B213" s="57"/>
      <c r="C213" s="57"/>
    </row>
    <row r="214" spans="1:3" x14ac:dyDescent="0.2">
      <c r="A214" s="57"/>
      <c r="B214" s="57"/>
      <c r="C214" s="57"/>
    </row>
    <row r="215" spans="1:3" x14ac:dyDescent="0.2">
      <c r="A215" s="57"/>
      <c r="B215" s="57"/>
      <c r="C215" s="57"/>
    </row>
    <row r="216" spans="1:3" x14ac:dyDescent="0.2">
      <c r="A216" s="57"/>
      <c r="B216" s="57"/>
      <c r="C216" s="57"/>
    </row>
    <row r="217" spans="1:3" x14ac:dyDescent="0.2">
      <c r="A217" s="57"/>
      <c r="B217" s="57"/>
      <c r="C217" s="57"/>
    </row>
    <row r="218" spans="1:3" x14ac:dyDescent="0.2">
      <c r="A218" s="57"/>
      <c r="B218" s="57"/>
      <c r="C218" s="57"/>
    </row>
    <row r="219" spans="1:3" x14ac:dyDescent="0.2">
      <c r="A219" s="57"/>
      <c r="B219" s="57"/>
      <c r="C219" s="57"/>
    </row>
    <row r="220" spans="1:3" x14ac:dyDescent="0.2">
      <c r="A220" s="57"/>
      <c r="B220" s="57"/>
      <c r="C220" s="57"/>
    </row>
    <row r="221" spans="1:3" x14ac:dyDescent="0.2">
      <c r="A221" s="57"/>
      <c r="B221" s="57"/>
      <c r="C221" s="57"/>
    </row>
    <row r="222" spans="1:3" x14ac:dyDescent="0.2">
      <c r="A222" s="57"/>
      <c r="B222" s="57"/>
      <c r="C222" s="57"/>
    </row>
    <row r="223" spans="1:3" x14ac:dyDescent="0.2">
      <c r="A223" s="57"/>
      <c r="B223" s="57"/>
      <c r="C223" s="57"/>
    </row>
    <row r="224" spans="1:3" x14ac:dyDescent="0.2">
      <c r="A224" s="57"/>
      <c r="B224" s="57"/>
      <c r="C224" s="57"/>
    </row>
    <row r="225" spans="1:3" x14ac:dyDescent="0.2">
      <c r="A225" s="57"/>
      <c r="B225" s="57"/>
      <c r="C225" s="57"/>
    </row>
    <row r="226" spans="1:3" x14ac:dyDescent="0.2">
      <c r="A226" s="57"/>
      <c r="B226" s="57"/>
      <c r="C226" s="57"/>
    </row>
    <row r="227" spans="1:3" x14ac:dyDescent="0.2">
      <c r="A227" s="57"/>
      <c r="B227" s="57"/>
      <c r="C227" s="57"/>
    </row>
    <row r="228" spans="1:3" x14ac:dyDescent="0.2">
      <c r="A228" s="57"/>
      <c r="B228" s="57"/>
      <c r="C228" s="57"/>
    </row>
    <row r="229" spans="1:3" x14ac:dyDescent="0.2">
      <c r="A229" s="57"/>
      <c r="B229" s="57"/>
      <c r="C229" s="57"/>
    </row>
    <row r="230" spans="1:3" x14ac:dyDescent="0.2">
      <c r="A230" s="57"/>
      <c r="B230" s="57"/>
      <c r="C230" s="57"/>
    </row>
    <row r="231" spans="1:3" x14ac:dyDescent="0.2">
      <c r="A231" s="57"/>
      <c r="B231" s="57"/>
      <c r="C231" s="57"/>
    </row>
    <row r="232" spans="1:3" x14ac:dyDescent="0.2">
      <c r="A232" s="57"/>
      <c r="B232" s="57"/>
      <c r="C232" s="57"/>
    </row>
    <row r="233" spans="1:3" x14ac:dyDescent="0.2">
      <c r="A233" s="57"/>
      <c r="B233" s="57"/>
      <c r="C233" s="57"/>
    </row>
    <row r="234" spans="1:3" x14ac:dyDescent="0.2">
      <c r="A234" s="57"/>
      <c r="B234" s="57"/>
      <c r="C234" s="57"/>
    </row>
    <row r="235" spans="1:3" x14ac:dyDescent="0.2">
      <c r="A235" s="57"/>
      <c r="B235" s="57"/>
      <c r="C235" s="57"/>
    </row>
    <row r="236" spans="1:3" x14ac:dyDescent="0.2">
      <c r="A236" s="57"/>
      <c r="B236" s="57"/>
      <c r="C236" s="57"/>
    </row>
    <row r="237" spans="1:3" x14ac:dyDescent="0.2">
      <c r="A237" s="57"/>
      <c r="B237" s="57"/>
      <c r="C237" s="57"/>
    </row>
    <row r="238" spans="1:3" x14ac:dyDescent="0.2">
      <c r="A238" s="57"/>
      <c r="B238" s="57"/>
      <c r="C238" s="57"/>
    </row>
    <row r="239" spans="1:3" x14ac:dyDescent="0.2">
      <c r="A239" s="57"/>
      <c r="B239" s="57"/>
      <c r="C239" s="57"/>
    </row>
    <row r="240" spans="1:3" x14ac:dyDescent="0.2">
      <c r="A240" s="57"/>
      <c r="B240" s="57"/>
      <c r="C240" s="57"/>
    </row>
    <row r="241" spans="1:3" x14ac:dyDescent="0.2">
      <c r="A241" s="57"/>
      <c r="B241" s="57"/>
      <c r="C241" s="57"/>
    </row>
    <row r="242" spans="1:3" x14ac:dyDescent="0.2">
      <c r="A242" s="57"/>
      <c r="B242" s="57"/>
      <c r="C242" s="57"/>
    </row>
    <row r="243" spans="1:3" x14ac:dyDescent="0.2">
      <c r="A243" s="57"/>
      <c r="B243" s="57"/>
      <c r="C243" s="57"/>
    </row>
    <row r="244" spans="1:3" x14ac:dyDescent="0.2">
      <c r="A244" s="57"/>
      <c r="B244" s="57"/>
      <c r="C244" s="57"/>
    </row>
    <row r="245" spans="1:3" x14ac:dyDescent="0.2">
      <c r="A245" s="57"/>
      <c r="B245" s="57"/>
      <c r="C245" s="57"/>
    </row>
    <row r="246" spans="1:3" x14ac:dyDescent="0.2">
      <c r="A246" s="57"/>
      <c r="B246" s="57"/>
      <c r="C246" s="57"/>
    </row>
    <row r="247" spans="1:3" x14ac:dyDescent="0.2">
      <c r="A247" s="57"/>
      <c r="B247" s="57"/>
      <c r="C247" s="57"/>
    </row>
    <row r="248" spans="1:3" x14ac:dyDescent="0.2">
      <c r="A248" s="57"/>
      <c r="B248" s="57"/>
      <c r="C248" s="57"/>
    </row>
    <row r="249" spans="1:3" x14ac:dyDescent="0.2">
      <c r="A249" s="57"/>
      <c r="B249" s="57"/>
      <c r="C249" s="57"/>
    </row>
    <row r="250" spans="1:3" x14ac:dyDescent="0.2">
      <c r="A250" s="57"/>
      <c r="B250" s="57"/>
      <c r="C250" s="57"/>
    </row>
    <row r="251" spans="1:3" x14ac:dyDescent="0.2">
      <c r="A251" s="57"/>
      <c r="B251" s="57"/>
      <c r="C251" s="57"/>
    </row>
    <row r="252" spans="1:3" x14ac:dyDescent="0.2">
      <c r="A252" s="57"/>
      <c r="B252" s="57"/>
      <c r="C252" s="57"/>
    </row>
    <row r="253" spans="1:3" x14ac:dyDescent="0.2">
      <c r="A253" s="57"/>
      <c r="B253" s="57"/>
      <c r="C253" s="57"/>
    </row>
    <row r="254" spans="1:3" x14ac:dyDescent="0.2">
      <c r="A254" s="57"/>
      <c r="B254" s="57"/>
      <c r="C254" s="57"/>
    </row>
    <row r="255" spans="1:3" x14ac:dyDescent="0.2">
      <c r="A255" s="57"/>
      <c r="B255" s="57"/>
      <c r="C255" s="57"/>
    </row>
    <row r="256" spans="1:3" x14ac:dyDescent="0.2">
      <c r="A256" s="57"/>
      <c r="B256" s="57"/>
      <c r="C256" s="57"/>
    </row>
    <row r="257" spans="1:3" x14ac:dyDescent="0.2">
      <c r="A257" s="57"/>
      <c r="B257" s="57"/>
      <c r="C257" s="57"/>
    </row>
    <row r="258" spans="1:3" x14ac:dyDescent="0.2">
      <c r="A258" s="57"/>
      <c r="B258" s="57"/>
      <c r="C258" s="57"/>
    </row>
    <row r="259" spans="1:3" x14ac:dyDescent="0.2">
      <c r="A259" s="57"/>
      <c r="B259" s="57"/>
      <c r="C259" s="57"/>
    </row>
    <row r="260" spans="1:3" x14ac:dyDescent="0.2">
      <c r="A260" s="57"/>
      <c r="B260" s="57"/>
      <c r="C260" s="57"/>
    </row>
    <row r="261" spans="1:3" x14ac:dyDescent="0.2">
      <c r="A261" s="57"/>
      <c r="B261" s="57"/>
      <c r="C261" s="57"/>
    </row>
    <row r="262" spans="1:3" x14ac:dyDescent="0.2">
      <c r="A262" s="57"/>
      <c r="B262" s="57"/>
      <c r="C262" s="57"/>
    </row>
    <row r="263" spans="1:3" x14ac:dyDescent="0.2">
      <c r="A263" s="57"/>
      <c r="B263" s="57"/>
      <c r="C263" s="57"/>
    </row>
    <row r="264" spans="1:3" x14ac:dyDescent="0.2">
      <c r="A264" s="57"/>
      <c r="B264" s="57"/>
      <c r="C264" s="57"/>
    </row>
    <row r="265" spans="1:3" x14ac:dyDescent="0.2">
      <c r="A265" s="57"/>
      <c r="B265" s="57"/>
      <c r="C265" s="57"/>
    </row>
    <row r="266" spans="1:3" x14ac:dyDescent="0.2">
      <c r="A266" s="57"/>
      <c r="B266" s="57"/>
      <c r="C266" s="57"/>
    </row>
    <row r="267" spans="1:3" x14ac:dyDescent="0.2">
      <c r="A267" s="57"/>
      <c r="B267" s="57"/>
      <c r="C267" s="57"/>
    </row>
    <row r="268" spans="1:3" x14ac:dyDescent="0.2">
      <c r="A268" s="57"/>
      <c r="B268" s="57"/>
      <c r="C268" s="57"/>
    </row>
    <row r="269" spans="1:3" x14ac:dyDescent="0.2">
      <c r="A269" s="57"/>
      <c r="B269" s="57"/>
      <c r="C269" s="57"/>
    </row>
    <row r="270" spans="1:3" x14ac:dyDescent="0.2">
      <c r="A270" s="57"/>
      <c r="B270" s="57"/>
      <c r="C270" s="57"/>
    </row>
    <row r="271" spans="1:3" x14ac:dyDescent="0.2">
      <c r="A271" s="57"/>
      <c r="B271" s="57"/>
      <c r="C271" s="57"/>
    </row>
    <row r="272" spans="1:3" x14ac:dyDescent="0.2">
      <c r="A272" s="57"/>
      <c r="B272" s="57"/>
      <c r="C272" s="57"/>
    </row>
  </sheetData>
  <mergeCells count="6">
    <mergeCell ref="A41:C41"/>
    <mergeCell ref="A42:C42"/>
    <mergeCell ref="A40:C40"/>
    <mergeCell ref="A3:P3"/>
    <mergeCell ref="D5:P5"/>
    <mergeCell ref="A5:C6"/>
  </mergeCells>
  <phoneticPr fontId="0" type="noConversion"/>
  <printOptions horizontalCentered="1"/>
  <pageMargins left="0.23" right="0.23622047244094491" top="0.56999999999999995" bottom="0.31496062992125984" header="0.56000000000000005" footer="0.15748031496062992"/>
  <pageSetup paperSize="9" scale="10" orientation="landscape" horizontalDpi="300" verticalDpi="300" r:id="rId1"/>
  <headerFooter alignWithMargins="0">
    <oddHeader>&amp;L&amp;"Verdana,Negrito"&amp;8SECRETARIA DE ORÇAMENTO FEDERAL - SOF
DEPARTAMENTO DE ASSUNTOS FISCAIS - DEAFI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pageSetUpPr fitToPage="1"/>
  </sheetPr>
  <dimension ref="A1:P263"/>
  <sheetViews>
    <sheetView showGridLines="0" showZeros="0" zoomScale="75" zoomScaleNormal="75" workbookViewId="0">
      <selection activeCell="A3" sqref="A3:P3"/>
    </sheetView>
  </sheetViews>
  <sheetFormatPr defaultColWidth="6.7109375" defaultRowHeight="12.75" x14ac:dyDescent="0.2"/>
  <cols>
    <col min="1" max="1" width="4" style="64" customWidth="1"/>
    <col min="2" max="2" width="6.42578125" style="64" customWidth="1"/>
    <col min="3" max="3" width="40.28515625" style="64" customWidth="1"/>
    <col min="4" max="16" width="13.85546875" style="64" customWidth="1"/>
    <col min="17" max="16384" width="6.7109375" style="64"/>
  </cols>
  <sheetData>
    <row r="1" spans="1:16" ht="21" customHeight="1" x14ac:dyDescent="0.25">
      <c r="A1" s="63"/>
      <c r="B1" s="63"/>
      <c r="C1" s="63"/>
    </row>
    <row r="2" spans="1:16" ht="21" customHeight="1" x14ac:dyDescent="0.25">
      <c r="A2" s="63"/>
      <c r="B2" s="63"/>
      <c r="C2" s="63"/>
    </row>
    <row r="3" spans="1:16" s="65" customFormat="1" ht="66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D4" s="43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3"/>
    </row>
    <row r="5" spans="1:16" s="66" customFormat="1" ht="30.75" customHeight="1" x14ac:dyDescent="0.2">
      <c r="A5" s="92" t="s">
        <v>13</v>
      </c>
      <c r="B5" s="92"/>
      <c r="C5" s="93"/>
      <c r="D5" s="90">
        <v>2007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66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6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s="68" customFormat="1" ht="17.25" customHeight="1" x14ac:dyDescent="0.2">
      <c r="A8" s="10" t="s">
        <v>14</v>
      </c>
      <c r="B8" s="10"/>
      <c r="C8" s="10"/>
      <c r="D8" s="48">
        <v>413.79353800000001</v>
      </c>
      <c r="E8" s="48">
        <v>434.97042199999999</v>
      </c>
      <c r="F8" s="48">
        <v>369.64833399999998</v>
      </c>
      <c r="G8" s="48">
        <v>366.72916400000003</v>
      </c>
      <c r="H8" s="48">
        <v>381.84256399999998</v>
      </c>
      <c r="I8" s="48">
        <v>559.90175199999999</v>
      </c>
      <c r="J8" s="48">
        <v>388.44374100000005</v>
      </c>
      <c r="K8" s="48">
        <v>373.03824600000002</v>
      </c>
      <c r="L8" s="48">
        <v>388.93997899999999</v>
      </c>
      <c r="M8" s="48">
        <v>402.98625400000003</v>
      </c>
      <c r="N8" s="48">
        <v>392.08231499999999</v>
      </c>
      <c r="O8" s="48">
        <v>1148.7188919999999</v>
      </c>
      <c r="P8" s="48">
        <f t="shared" ref="P8:P27" si="0">SUM(D8:O8)</f>
        <v>5621.0952010000001</v>
      </c>
    </row>
    <row r="9" spans="1:16" s="69" customFormat="1" ht="17.25" customHeight="1" x14ac:dyDescent="0.2">
      <c r="A9" s="2"/>
      <c r="B9" s="12" t="s">
        <v>15</v>
      </c>
      <c r="C9" s="12"/>
      <c r="D9" s="32">
        <v>250.37700000000001</v>
      </c>
      <c r="E9" s="32">
        <v>266.86799999999999</v>
      </c>
      <c r="F9" s="32">
        <v>215.928</v>
      </c>
      <c r="G9" s="32">
        <v>215.459</v>
      </c>
      <c r="H9" s="32">
        <v>229.024</v>
      </c>
      <c r="I9" s="32">
        <v>331.80099999999999</v>
      </c>
      <c r="J9" s="32">
        <v>231.99100000000001</v>
      </c>
      <c r="K9" s="32">
        <v>220.70400000000001</v>
      </c>
      <c r="L9" s="32">
        <v>228.98400000000001</v>
      </c>
      <c r="M9" s="32">
        <v>237.47399999999999</v>
      </c>
      <c r="N9" s="32">
        <v>230.75800000000001</v>
      </c>
      <c r="O9" s="41">
        <v>696.28400000000011</v>
      </c>
      <c r="P9" s="32">
        <f t="shared" si="0"/>
        <v>3355.652</v>
      </c>
    </row>
    <row r="10" spans="1:16" ht="17.25" customHeight="1" x14ac:dyDescent="0.2">
      <c r="A10" s="2"/>
      <c r="B10" s="12" t="s">
        <v>16</v>
      </c>
      <c r="C10" s="12"/>
      <c r="D10" s="41">
        <v>38.651538000000002</v>
      </c>
      <c r="E10" s="41">
        <v>30.363422</v>
      </c>
      <c r="F10" s="41">
        <v>31.138334</v>
      </c>
      <c r="G10" s="41">
        <v>25.302164000000001</v>
      </c>
      <c r="H10" s="41">
        <v>29.371563999999999</v>
      </c>
      <c r="I10" s="41">
        <v>31.856752</v>
      </c>
      <c r="J10" s="41">
        <v>32.157741000000001</v>
      </c>
      <c r="K10" s="41">
        <v>29.516245999999999</v>
      </c>
      <c r="L10" s="41">
        <v>30.190978999999999</v>
      </c>
      <c r="M10" s="41">
        <v>32.057254</v>
      </c>
      <c r="N10" s="41">
        <v>32.290315</v>
      </c>
      <c r="O10" s="41">
        <v>110.08189199999998</v>
      </c>
      <c r="P10" s="32">
        <f t="shared" si="0"/>
        <v>452.97820100000001</v>
      </c>
    </row>
    <row r="11" spans="1:16" s="69" customFormat="1" ht="17.25" customHeight="1" x14ac:dyDescent="0.2">
      <c r="A11" s="2"/>
      <c r="B11" s="12" t="s">
        <v>17</v>
      </c>
      <c r="C11" s="12"/>
      <c r="D11" s="32">
        <v>124.765</v>
      </c>
      <c r="E11" s="32">
        <v>137.739</v>
      </c>
      <c r="F11" s="32">
        <v>122.58199999999999</v>
      </c>
      <c r="G11" s="32">
        <v>125.968</v>
      </c>
      <c r="H11" s="32">
        <v>123.447</v>
      </c>
      <c r="I11" s="32">
        <v>196.244</v>
      </c>
      <c r="J11" s="32">
        <v>124.295</v>
      </c>
      <c r="K11" s="32">
        <v>122.818</v>
      </c>
      <c r="L11" s="32">
        <v>129.76499999999999</v>
      </c>
      <c r="M11" s="32">
        <v>133.45500000000001</v>
      </c>
      <c r="N11" s="32">
        <v>129.03399999999999</v>
      </c>
      <c r="O11" s="32">
        <v>342.35299999999984</v>
      </c>
      <c r="P11" s="32">
        <f t="shared" si="0"/>
        <v>1812.4649999999999</v>
      </c>
    </row>
    <row r="12" spans="1:16" s="69" customFormat="1" ht="7.5" customHeight="1" x14ac:dyDescent="0.2">
      <c r="A12" s="12"/>
      <c r="B12" s="12"/>
      <c r="C12" s="1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>
        <f t="shared" si="0"/>
        <v>0</v>
      </c>
    </row>
    <row r="13" spans="1:16" s="68" customFormat="1" ht="17.25" customHeight="1" x14ac:dyDescent="0.2">
      <c r="A13" s="10" t="s">
        <v>18</v>
      </c>
      <c r="B13" s="10"/>
      <c r="C13" s="10"/>
      <c r="D13" s="48">
        <v>1500.947426</v>
      </c>
      <c r="E13" s="48">
        <v>1122.863803</v>
      </c>
      <c r="F13" s="48">
        <v>1136.8373039999999</v>
      </c>
      <c r="G13" s="48">
        <v>1140.5667050000002</v>
      </c>
      <c r="H13" s="48">
        <v>1155.57943</v>
      </c>
      <c r="I13" s="48">
        <v>1287.3481809999998</v>
      </c>
      <c r="J13" s="48">
        <v>1203.243749</v>
      </c>
      <c r="K13" s="48">
        <v>1210.875624</v>
      </c>
      <c r="L13" s="48">
        <v>1213.0500770000001</v>
      </c>
      <c r="M13" s="48">
        <v>1316.1687999999999</v>
      </c>
      <c r="N13" s="48">
        <v>1554.7516419999999</v>
      </c>
      <c r="O13" s="48">
        <v>2438.4921709999999</v>
      </c>
      <c r="P13" s="48">
        <f t="shared" si="0"/>
        <v>16280.724911999998</v>
      </c>
    </row>
    <row r="14" spans="1:16" ht="17.25" customHeight="1" x14ac:dyDescent="0.2">
      <c r="A14" s="12"/>
      <c r="B14" s="12" t="s">
        <v>21</v>
      </c>
      <c r="C14" s="12"/>
      <c r="D14" s="32">
        <v>1044.424</v>
      </c>
      <c r="E14" s="32">
        <v>738.87099999999998</v>
      </c>
      <c r="F14" s="32">
        <v>756.83500000000004</v>
      </c>
      <c r="G14" s="32">
        <v>762.65700000000004</v>
      </c>
      <c r="H14" s="32">
        <v>766.79099999999994</v>
      </c>
      <c r="I14" s="32">
        <v>848.15699999999993</v>
      </c>
      <c r="J14" s="32">
        <v>800.25199999999995</v>
      </c>
      <c r="K14" s="32">
        <v>807.39700000000005</v>
      </c>
      <c r="L14" s="32">
        <v>807.98500000000001</v>
      </c>
      <c r="M14" s="32">
        <v>870.61200000000008</v>
      </c>
      <c r="N14" s="32">
        <v>1029.422</v>
      </c>
      <c r="O14" s="32">
        <v>1586.0650000000001</v>
      </c>
      <c r="P14" s="32">
        <f t="shared" si="0"/>
        <v>10819.468000000001</v>
      </c>
    </row>
    <row r="15" spans="1:16" ht="17.25" customHeight="1" x14ac:dyDescent="0.2">
      <c r="A15" s="12"/>
      <c r="B15" s="12" t="s">
        <v>22</v>
      </c>
      <c r="C15" s="12"/>
      <c r="D15" s="32">
        <v>140.88842600000001</v>
      </c>
      <c r="E15" s="32">
        <v>134.96980300000001</v>
      </c>
      <c r="F15" s="32">
        <v>133.690304</v>
      </c>
      <c r="G15" s="32">
        <v>131.49670499999999</v>
      </c>
      <c r="H15" s="32">
        <v>138.39143000000001</v>
      </c>
      <c r="I15" s="32">
        <v>138.51118099999999</v>
      </c>
      <c r="J15" s="32">
        <v>144.79074900000001</v>
      </c>
      <c r="K15" s="32">
        <v>144.82862399999999</v>
      </c>
      <c r="L15" s="32">
        <v>144.87007700000001</v>
      </c>
      <c r="M15" s="32">
        <v>156.30179999999999</v>
      </c>
      <c r="N15" s="32">
        <v>210.29964200000001</v>
      </c>
      <c r="O15" s="32">
        <v>314.88017100000002</v>
      </c>
      <c r="P15" s="32">
        <f t="shared" si="0"/>
        <v>1933.9189120000001</v>
      </c>
    </row>
    <row r="16" spans="1:16" ht="17.25" customHeight="1" x14ac:dyDescent="0.2">
      <c r="A16" s="12"/>
      <c r="B16" s="12" t="s">
        <v>23</v>
      </c>
      <c r="C16" s="12"/>
      <c r="D16" s="32">
        <v>315.63499999999999</v>
      </c>
      <c r="E16" s="32">
        <v>249.023</v>
      </c>
      <c r="F16" s="32">
        <v>246.31200000000001</v>
      </c>
      <c r="G16" s="32">
        <v>246.41300000000001</v>
      </c>
      <c r="H16" s="32">
        <v>250.39699999999999</v>
      </c>
      <c r="I16" s="32">
        <v>300.68</v>
      </c>
      <c r="J16" s="32">
        <v>258.20100000000002</v>
      </c>
      <c r="K16" s="32">
        <v>258.64999999999998</v>
      </c>
      <c r="L16" s="32">
        <v>260.19499999999999</v>
      </c>
      <c r="M16" s="32">
        <v>289.255</v>
      </c>
      <c r="N16" s="32">
        <v>315.02999999999997</v>
      </c>
      <c r="O16" s="32">
        <v>537.54700000000003</v>
      </c>
      <c r="P16" s="32">
        <f t="shared" si="0"/>
        <v>3527.3380000000002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>
        <f t="shared" si="0"/>
        <v>0</v>
      </c>
    </row>
    <row r="18" spans="1:16" s="67" customFormat="1" ht="17.25" customHeight="1" x14ac:dyDescent="0.2">
      <c r="A18" s="10" t="s">
        <v>19</v>
      </c>
      <c r="B18" s="10"/>
      <c r="C18" s="10"/>
      <c r="D18" s="48">
        <v>196.38649599999999</v>
      </c>
      <c r="E18" s="48">
        <v>138.17137500000001</v>
      </c>
      <c r="F18" s="48">
        <v>141.622896</v>
      </c>
      <c r="G18" s="48">
        <v>141.04890399999999</v>
      </c>
      <c r="H18" s="48">
        <v>142.99701199999998</v>
      </c>
      <c r="I18" s="48">
        <v>182.79221699999999</v>
      </c>
      <c r="J18" s="48">
        <v>147.05857699999999</v>
      </c>
      <c r="K18" s="48">
        <v>147.69807600000001</v>
      </c>
      <c r="L18" s="48">
        <v>149.60619299999999</v>
      </c>
      <c r="M18" s="48">
        <v>152.209554</v>
      </c>
      <c r="N18" s="48">
        <v>154.57884300000001</v>
      </c>
      <c r="O18" s="48">
        <v>266.996983</v>
      </c>
      <c r="P18" s="48">
        <f t="shared" si="0"/>
        <v>1961.1671260000001</v>
      </c>
    </row>
    <row r="19" spans="1:16" ht="17.25" customHeight="1" x14ac:dyDescent="0.2">
      <c r="A19" s="12"/>
      <c r="B19" s="12" t="s">
        <v>24</v>
      </c>
      <c r="C19" s="12"/>
      <c r="D19" s="32">
        <v>151.476</v>
      </c>
      <c r="E19" s="32">
        <v>94.411000000000001</v>
      </c>
      <c r="F19" s="32">
        <v>97.387</v>
      </c>
      <c r="G19" s="32">
        <v>96.745999999999995</v>
      </c>
      <c r="H19" s="32">
        <v>98.563000000000002</v>
      </c>
      <c r="I19" s="41">
        <v>125.134</v>
      </c>
      <c r="J19" s="32">
        <v>101.158</v>
      </c>
      <c r="K19" s="32">
        <v>101.837</v>
      </c>
      <c r="L19" s="32">
        <v>103.23099999999999</v>
      </c>
      <c r="M19" s="32">
        <v>105.62</v>
      </c>
      <c r="N19" s="32">
        <v>105.81100000000001</v>
      </c>
      <c r="O19" s="32">
        <v>171.20100000000002</v>
      </c>
      <c r="P19" s="32">
        <f t="shared" si="0"/>
        <v>1352.575</v>
      </c>
    </row>
    <row r="20" spans="1:16" ht="17.25" customHeight="1" x14ac:dyDescent="0.2">
      <c r="A20" s="12"/>
      <c r="B20" s="12" t="s">
        <v>25</v>
      </c>
      <c r="C20" s="12"/>
      <c r="D20" s="32">
        <v>18.995495999999999</v>
      </c>
      <c r="E20" s="32">
        <v>17.858374999999999</v>
      </c>
      <c r="F20" s="32">
        <v>18.325896</v>
      </c>
      <c r="G20" s="32">
        <v>18.357904000000001</v>
      </c>
      <c r="H20" s="32">
        <v>18.407012000000002</v>
      </c>
      <c r="I20" s="41">
        <v>18.821217000000001</v>
      </c>
      <c r="J20" s="32">
        <v>19.271577000000001</v>
      </c>
      <c r="K20" s="32">
        <v>19.330075999999998</v>
      </c>
      <c r="L20" s="32">
        <v>19.813192999999998</v>
      </c>
      <c r="M20" s="32">
        <v>19.974554000000001</v>
      </c>
      <c r="N20" s="32">
        <v>21.032843</v>
      </c>
      <c r="O20" s="32">
        <v>42.46298299999998</v>
      </c>
      <c r="P20" s="32">
        <f t="shared" si="0"/>
        <v>252.651126</v>
      </c>
    </row>
    <row r="21" spans="1:16" ht="17.25" customHeight="1" x14ac:dyDescent="0.2">
      <c r="A21" s="12"/>
      <c r="B21" s="12" t="s">
        <v>26</v>
      </c>
      <c r="C21" s="12"/>
      <c r="D21" s="32">
        <v>25.914999999999999</v>
      </c>
      <c r="E21" s="32">
        <v>25.902000000000001</v>
      </c>
      <c r="F21" s="32">
        <v>25.91</v>
      </c>
      <c r="G21" s="32">
        <v>25.945</v>
      </c>
      <c r="H21" s="32">
        <v>26.027000000000001</v>
      </c>
      <c r="I21" s="41">
        <v>38.837000000000003</v>
      </c>
      <c r="J21" s="32">
        <v>26.629000000000001</v>
      </c>
      <c r="K21" s="32">
        <v>26.530999999999999</v>
      </c>
      <c r="L21" s="32">
        <v>26.562000000000001</v>
      </c>
      <c r="M21" s="32">
        <v>26.614999999999998</v>
      </c>
      <c r="N21" s="32">
        <v>27.734999999999999</v>
      </c>
      <c r="O21" s="32">
        <v>53.33299999999997</v>
      </c>
      <c r="P21" s="32">
        <f t="shared" si="0"/>
        <v>355.94099999999997</v>
      </c>
    </row>
    <row r="22" spans="1:16" s="6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>
        <f t="shared" si="0"/>
        <v>0</v>
      </c>
    </row>
    <row r="23" spans="1:16" s="68" customFormat="1" ht="17.25" customHeight="1" x14ac:dyDescent="0.2">
      <c r="A23" s="10" t="s">
        <v>20</v>
      </c>
      <c r="B23" s="10"/>
      <c r="C23" s="10"/>
      <c r="D23" s="53">
        <f>D24+D28+D30</f>
        <v>7423.5725430000002</v>
      </c>
      <c r="E23" s="53">
        <f t="shared" ref="E23:O23" si="1">E24+E28+E30</f>
        <v>6851.3267720000003</v>
      </c>
      <c r="F23" s="53">
        <f t="shared" si="1"/>
        <v>6837.2389549999998</v>
      </c>
      <c r="G23" s="53">
        <f t="shared" si="1"/>
        <v>6892.4192650000005</v>
      </c>
      <c r="H23" s="53">
        <f t="shared" si="1"/>
        <v>6850.2242450000003</v>
      </c>
      <c r="I23" s="53">
        <f t="shared" si="1"/>
        <v>9232.4500270000008</v>
      </c>
      <c r="J23" s="53">
        <f t="shared" si="1"/>
        <v>6887.7616109999999</v>
      </c>
      <c r="K23" s="53">
        <f t="shared" si="1"/>
        <v>7159.2052329999997</v>
      </c>
      <c r="L23" s="53">
        <f t="shared" si="1"/>
        <v>7212.0541580000008</v>
      </c>
      <c r="M23" s="53">
        <f t="shared" si="1"/>
        <v>6973.7264059999998</v>
      </c>
      <c r="N23" s="53">
        <f t="shared" si="1"/>
        <v>11009.239590000001</v>
      </c>
      <c r="O23" s="53">
        <f t="shared" si="1"/>
        <v>9117.7359990000004</v>
      </c>
      <c r="P23" s="53">
        <f t="shared" si="0"/>
        <v>92446.954803999994</v>
      </c>
    </row>
    <row r="24" spans="1:16" s="69" customFormat="1" ht="17.25" customHeight="1" x14ac:dyDescent="0.2">
      <c r="A24" s="54"/>
      <c r="B24" s="14" t="s">
        <v>27</v>
      </c>
      <c r="C24" s="50"/>
      <c r="D24" s="55">
        <v>3469.451</v>
      </c>
      <c r="E24" s="55">
        <v>3059.192</v>
      </c>
      <c r="F24" s="55">
        <v>3076.6480000000001</v>
      </c>
      <c r="G24" s="55">
        <v>3003.99</v>
      </c>
      <c r="H24" s="55">
        <v>3064.3450000000003</v>
      </c>
      <c r="I24" s="55">
        <v>3783.1890000000003</v>
      </c>
      <c r="J24" s="55">
        <v>3110.6440000000002</v>
      </c>
      <c r="K24" s="55">
        <v>3236.7889999999998</v>
      </c>
      <c r="L24" s="55">
        <v>3239.384</v>
      </c>
      <c r="M24" s="55">
        <v>3106.1169999999997</v>
      </c>
      <c r="N24" s="55">
        <v>5011.817</v>
      </c>
      <c r="O24" s="55">
        <v>4565.9760000000006</v>
      </c>
      <c r="P24" s="55">
        <f t="shared" si="0"/>
        <v>41727.542000000009</v>
      </c>
    </row>
    <row r="25" spans="1:16" ht="17.25" customHeight="1" x14ac:dyDescent="0.2">
      <c r="A25" s="1"/>
      <c r="B25" s="12"/>
      <c r="C25" s="12" t="s">
        <v>28</v>
      </c>
      <c r="D25" s="32">
        <v>2609.8420000000001</v>
      </c>
      <c r="E25" s="32">
        <v>2304.761</v>
      </c>
      <c r="F25" s="32">
        <v>2312.1770000000001</v>
      </c>
      <c r="G25" s="32">
        <v>2234.5340000000001</v>
      </c>
      <c r="H25" s="32">
        <v>2298.239</v>
      </c>
      <c r="I25" s="32">
        <v>2828.7060000000001</v>
      </c>
      <c r="J25" s="32">
        <v>2337.297</v>
      </c>
      <c r="K25" s="32">
        <v>2462.337</v>
      </c>
      <c r="L25" s="32">
        <v>2457.7649999999999</v>
      </c>
      <c r="M25" s="32">
        <v>2331.0859999999998</v>
      </c>
      <c r="N25" s="32">
        <v>3763.98</v>
      </c>
      <c r="O25" s="32">
        <v>3564.3290000000015</v>
      </c>
      <c r="P25" s="32">
        <f t="shared" si="0"/>
        <v>31505.053</v>
      </c>
    </row>
    <row r="26" spans="1:16" ht="17.25" customHeight="1" x14ac:dyDescent="0.2">
      <c r="A26" s="12"/>
      <c r="B26" s="12"/>
      <c r="C26" s="12" t="s">
        <v>29</v>
      </c>
      <c r="D26" s="32">
        <v>859.60900000000004</v>
      </c>
      <c r="E26" s="32">
        <v>754.43100000000004</v>
      </c>
      <c r="F26" s="32">
        <v>764.471</v>
      </c>
      <c r="G26" s="32">
        <v>769.45600000000002</v>
      </c>
      <c r="H26" s="32">
        <v>766.10599999999999</v>
      </c>
      <c r="I26" s="32">
        <v>954.48299999999995</v>
      </c>
      <c r="J26" s="32">
        <v>773.34699999999998</v>
      </c>
      <c r="K26" s="32">
        <v>774.452</v>
      </c>
      <c r="L26" s="32">
        <v>781.61900000000003</v>
      </c>
      <c r="M26" s="32">
        <v>775.03099999999995</v>
      </c>
      <c r="N26" s="32">
        <v>1247.837</v>
      </c>
      <c r="O26" s="32">
        <v>1001.646999999999</v>
      </c>
      <c r="P26" s="32">
        <f t="shared" si="0"/>
        <v>10222.489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>
        <f t="shared" si="0"/>
        <v>0</v>
      </c>
    </row>
    <row r="28" spans="1:16" s="69" customFormat="1" ht="17.25" customHeight="1" x14ac:dyDescent="0.2">
      <c r="A28" s="16"/>
      <c r="B28" s="14" t="s">
        <v>30</v>
      </c>
      <c r="C28" s="16"/>
      <c r="D28" s="55">
        <v>408.10054299999996</v>
      </c>
      <c r="E28" s="55">
        <v>450.08577199999996</v>
      </c>
      <c r="F28" s="55">
        <v>411.26095499999997</v>
      </c>
      <c r="G28" s="55">
        <v>481.11026500000003</v>
      </c>
      <c r="H28" s="55">
        <v>413.09124500000001</v>
      </c>
      <c r="I28" s="55">
        <v>487.12602700000002</v>
      </c>
      <c r="J28" s="55">
        <v>399.73161099999999</v>
      </c>
      <c r="K28" s="55">
        <v>458.12323300000003</v>
      </c>
      <c r="L28" s="55">
        <v>448.644158</v>
      </c>
      <c r="M28" s="55">
        <v>434.036406</v>
      </c>
      <c r="N28" s="55">
        <v>748.95758999999998</v>
      </c>
      <c r="O28" s="55">
        <v>736.42299900000046</v>
      </c>
      <c r="P28" s="55">
        <f>SUM(D28:O28)</f>
        <v>5876.6908040000008</v>
      </c>
    </row>
    <row r="29" spans="1:16" s="69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>
        <f t="shared" ref="P29:P42" si="2">SUM(D29:O29)</f>
        <v>0</v>
      </c>
    </row>
    <row r="30" spans="1:16" s="69" customFormat="1" ht="17.25" customHeight="1" x14ac:dyDescent="0.2">
      <c r="A30" s="14"/>
      <c r="B30" s="14" t="s">
        <v>31</v>
      </c>
      <c r="C30" s="14"/>
      <c r="D30" s="55">
        <v>3546.0209999999997</v>
      </c>
      <c r="E30" s="55">
        <v>3342.049</v>
      </c>
      <c r="F30" s="55">
        <v>3349.33</v>
      </c>
      <c r="G30" s="55">
        <v>3407.319</v>
      </c>
      <c r="H30" s="55">
        <v>3372.788</v>
      </c>
      <c r="I30" s="55">
        <v>4962.1350000000002</v>
      </c>
      <c r="J30" s="55">
        <v>3377.386</v>
      </c>
      <c r="K30" s="55">
        <v>3464.2929999999997</v>
      </c>
      <c r="L30" s="55">
        <v>3524.0260000000003</v>
      </c>
      <c r="M30" s="55">
        <v>3433.5729999999999</v>
      </c>
      <c r="N30" s="55">
        <v>5248.4650000000001</v>
      </c>
      <c r="O30" s="55">
        <v>3815.3370000000004</v>
      </c>
      <c r="P30" s="55">
        <f t="shared" si="2"/>
        <v>44842.721999999994</v>
      </c>
    </row>
    <row r="31" spans="1:16" ht="17.25" customHeight="1" x14ac:dyDescent="0.2">
      <c r="A31" s="1"/>
      <c r="B31" s="12"/>
      <c r="C31" s="12" t="s">
        <v>32</v>
      </c>
      <c r="D31" s="32">
        <v>2020.3209999999999</v>
      </c>
      <c r="E31" s="32">
        <v>1989.3309999999999</v>
      </c>
      <c r="F31" s="32">
        <v>1959.1110000000001</v>
      </c>
      <c r="G31" s="32">
        <v>2013.4829999999999</v>
      </c>
      <c r="H31" s="32">
        <v>2013.2860000000001</v>
      </c>
      <c r="I31" s="32">
        <v>2938.4749999999999</v>
      </c>
      <c r="J31" s="32">
        <v>2011.221</v>
      </c>
      <c r="K31" s="32">
        <v>2099.127</v>
      </c>
      <c r="L31" s="32">
        <v>2160.0970000000002</v>
      </c>
      <c r="M31" s="32">
        <v>2062.7249999999999</v>
      </c>
      <c r="N31" s="32">
        <v>3212.1469999999999</v>
      </c>
      <c r="O31" s="32">
        <v>2412.5720000000001</v>
      </c>
      <c r="P31" s="32">
        <f t="shared" si="2"/>
        <v>26891.896000000001</v>
      </c>
    </row>
    <row r="32" spans="1:16" ht="17.25" customHeight="1" x14ac:dyDescent="0.2">
      <c r="A32" s="12"/>
      <c r="B32" s="12"/>
      <c r="C32" s="12" t="s">
        <v>33</v>
      </c>
      <c r="D32" s="32">
        <v>1525.7</v>
      </c>
      <c r="E32" s="32">
        <v>1352.7180000000001</v>
      </c>
      <c r="F32" s="32">
        <v>1390.2190000000001</v>
      </c>
      <c r="G32" s="32">
        <v>1393.836</v>
      </c>
      <c r="H32" s="32">
        <v>1359.502</v>
      </c>
      <c r="I32" s="32">
        <v>2023.66</v>
      </c>
      <c r="J32" s="32">
        <v>1366.165</v>
      </c>
      <c r="K32" s="32">
        <v>1365.1659999999999</v>
      </c>
      <c r="L32" s="32">
        <v>1363.9290000000001</v>
      </c>
      <c r="M32" s="32">
        <v>1370.848</v>
      </c>
      <c r="N32" s="32">
        <v>2036.318</v>
      </c>
      <c r="O32" s="32">
        <v>1402.7650000000001</v>
      </c>
      <c r="P32" s="32">
        <f t="shared" si="2"/>
        <v>17950.825999999997</v>
      </c>
    </row>
    <row r="33" spans="1:16" ht="7.5" customHeight="1" x14ac:dyDescent="0.2">
      <c r="A33" s="12"/>
      <c r="B33" s="39"/>
      <c r="C33" s="3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>
        <f t="shared" si="2"/>
        <v>0</v>
      </c>
    </row>
    <row r="34" spans="1:16" ht="16.5" customHeight="1" x14ac:dyDescent="0.2">
      <c r="A34" s="10" t="s">
        <v>34</v>
      </c>
      <c r="B34" s="12"/>
      <c r="C34" s="12"/>
      <c r="D34" s="56">
        <f>SUM(D35:D36)</f>
        <v>631.96433000000002</v>
      </c>
      <c r="E34" s="56">
        <f t="shared" ref="E34:O34" si="3">SUM(E35:E36)</f>
        <v>627.24705100000006</v>
      </c>
      <c r="F34" s="56">
        <f t="shared" si="3"/>
        <v>585.23586699999998</v>
      </c>
      <c r="G34" s="56">
        <f t="shared" si="3"/>
        <v>631.22851000000003</v>
      </c>
      <c r="H34" s="56">
        <f t="shared" si="3"/>
        <v>643.52082700000005</v>
      </c>
      <c r="I34" s="56">
        <f t="shared" si="3"/>
        <v>687.00468899999998</v>
      </c>
      <c r="J34" s="56">
        <f t="shared" si="3"/>
        <v>641.60567600000002</v>
      </c>
      <c r="K34" s="56">
        <f t="shared" si="3"/>
        <v>611.68013599999995</v>
      </c>
      <c r="L34" s="56">
        <f t="shared" si="3"/>
        <v>610.06716300000005</v>
      </c>
      <c r="M34" s="56">
        <f t="shared" si="3"/>
        <v>609.50243899999998</v>
      </c>
      <c r="N34" s="56">
        <f t="shared" si="3"/>
        <v>743.72882499999992</v>
      </c>
      <c r="O34" s="56">
        <f t="shared" si="3"/>
        <v>800.25468899999987</v>
      </c>
      <c r="P34" s="56">
        <f t="shared" si="2"/>
        <v>7823.0402019999983</v>
      </c>
    </row>
    <row r="35" spans="1:16" s="69" customFormat="1" ht="17.25" customHeight="1" x14ac:dyDescent="0.2">
      <c r="A35" s="1"/>
      <c r="B35" s="12" t="s">
        <v>35</v>
      </c>
      <c r="C35" s="12"/>
      <c r="D35" s="32">
        <v>169.91409100000001</v>
      </c>
      <c r="E35" s="32">
        <v>161.64693399999999</v>
      </c>
      <c r="F35" s="32">
        <v>134.247479</v>
      </c>
      <c r="G35" s="32">
        <v>190.25017500000001</v>
      </c>
      <c r="H35" s="32">
        <v>182.45869200000001</v>
      </c>
      <c r="I35" s="32">
        <v>233.88546500000001</v>
      </c>
      <c r="J35" s="32">
        <v>170.18811700000001</v>
      </c>
      <c r="K35" s="32">
        <v>166.00591</v>
      </c>
      <c r="L35" s="32">
        <v>164.20229900000001</v>
      </c>
      <c r="M35" s="32">
        <v>164.460069</v>
      </c>
      <c r="N35" s="32">
        <v>264.24867799999998</v>
      </c>
      <c r="O35" s="32">
        <v>215.09382099999993</v>
      </c>
      <c r="P35" s="32">
        <f t="shared" si="2"/>
        <v>2216.6017299999999</v>
      </c>
    </row>
    <row r="36" spans="1:16" ht="17.25" customHeight="1" x14ac:dyDescent="0.2">
      <c r="A36" s="1"/>
      <c r="B36" s="12" t="s">
        <v>36</v>
      </c>
      <c r="C36" s="12"/>
      <c r="D36" s="32">
        <v>462.05023899999998</v>
      </c>
      <c r="E36" s="32">
        <v>465.60011700000001</v>
      </c>
      <c r="F36" s="32">
        <v>450.98838799999999</v>
      </c>
      <c r="G36" s="32">
        <v>440.97833500000002</v>
      </c>
      <c r="H36" s="32">
        <v>461.06213500000001</v>
      </c>
      <c r="I36" s="32">
        <v>453.11922399999997</v>
      </c>
      <c r="J36" s="32">
        <v>471.41755899999998</v>
      </c>
      <c r="K36" s="32">
        <v>445.67422599999998</v>
      </c>
      <c r="L36" s="32">
        <v>445.86486400000001</v>
      </c>
      <c r="M36" s="32">
        <v>445.04237000000001</v>
      </c>
      <c r="N36" s="32">
        <v>479.48014699999999</v>
      </c>
      <c r="O36" s="32">
        <v>585.16086799999994</v>
      </c>
      <c r="P36" s="32">
        <f t="shared" si="2"/>
        <v>5606.4384719999998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>
        <f t="shared" si="2"/>
        <v>0</v>
      </c>
    </row>
    <row r="38" spans="1:16" s="68" customFormat="1" ht="17.25" customHeight="1" x14ac:dyDescent="0.2">
      <c r="A38" s="10" t="s">
        <v>40</v>
      </c>
      <c r="B38" s="10"/>
      <c r="C38" s="10"/>
      <c r="D38" s="53">
        <v>67.274173000000005</v>
      </c>
      <c r="E38" s="53">
        <v>153.52545499999999</v>
      </c>
      <c r="F38" s="53">
        <v>1357.398083</v>
      </c>
      <c r="G38" s="53">
        <v>85.908339999999995</v>
      </c>
      <c r="H38" s="53">
        <v>89.811144999999996</v>
      </c>
      <c r="I38" s="53">
        <v>119.86827</v>
      </c>
      <c r="J38" s="53">
        <v>144.82037199999999</v>
      </c>
      <c r="K38" s="53">
        <v>70.999832999999995</v>
      </c>
      <c r="L38" s="53">
        <v>76.658676</v>
      </c>
      <c r="M38" s="53">
        <v>87.268066000000005</v>
      </c>
      <c r="N38" s="53">
        <v>119.275547</v>
      </c>
      <c r="O38" s="53">
        <v>371.97285299999999</v>
      </c>
      <c r="P38" s="53">
        <f t="shared" si="2"/>
        <v>2744.7808130000003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>
        <f t="shared" si="2"/>
        <v>0</v>
      </c>
    </row>
    <row r="40" spans="1:16" s="71" customFormat="1" ht="26.25" customHeight="1" x14ac:dyDescent="0.2">
      <c r="A40" s="87" t="s">
        <v>37</v>
      </c>
      <c r="B40" s="87"/>
      <c r="C40" s="88"/>
      <c r="D40" s="20">
        <f t="shared" ref="D40:O40" si="4">D8+D13+D18+D23+D34+D38</f>
        <v>10233.938506</v>
      </c>
      <c r="E40" s="20">
        <f t="shared" si="4"/>
        <v>9328.1048780000019</v>
      </c>
      <c r="F40" s="20">
        <f t="shared" si="4"/>
        <v>10427.981438999999</v>
      </c>
      <c r="G40" s="20">
        <f t="shared" si="4"/>
        <v>9257.9008880000019</v>
      </c>
      <c r="H40" s="20">
        <f t="shared" si="4"/>
        <v>9263.9752230000013</v>
      </c>
      <c r="I40" s="20">
        <f t="shared" si="4"/>
        <v>12069.365136</v>
      </c>
      <c r="J40" s="20">
        <f t="shared" si="4"/>
        <v>9412.9337259999993</v>
      </c>
      <c r="K40" s="20">
        <f t="shared" si="4"/>
        <v>9573.4971480000004</v>
      </c>
      <c r="L40" s="20">
        <f t="shared" si="4"/>
        <v>9650.3762459999998</v>
      </c>
      <c r="M40" s="20">
        <f t="shared" si="4"/>
        <v>9541.861519</v>
      </c>
      <c r="N40" s="20">
        <f t="shared" si="4"/>
        <v>13973.656762000001</v>
      </c>
      <c r="O40" s="20">
        <f t="shared" si="4"/>
        <v>14144.171586999999</v>
      </c>
      <c r="P40" s="20">
        <f t="shared" si="2"/>
        <v>126877.763058</v>
      </c>
    </row>
    <row r="41" spans="1:16" s="67" customFormat="1" ht="26.25" customHeight="1" x14ac:dyDescent="0.2">
      <c r="A41" s="84" t="s">
        <v>39</v>
      </c>
      <c r="B41" s="84"/>
      <c r="C41" s="84"/>
      <c r="D41" s="24">
        <f>SUM(D10,D15,D20,D28)</f>
        <v>606.63600299999996</v>
      </c>
      <c r="E41" s="24">
        <f t="shared" ref="E41:O41" si="5">SUM(E10,E15,E20,E28)</f>
        <v>633.27737200000001</v>
      </c>
      <c r="F41" s="24">
        <f t="shared" si="5"/>
        <v>594.41548899999998</v>
      </c>
      <c r="G41" s="24">
        <f t="shared" si="5"/>
        <v>656.26703799999996</v>
      </c>
      <c r="H41" s="24">
        <f t="shared" si="5"/>
        <v>599.26125100000002</v>
      </c>
      <c r="I41" s="24">
        <f t="shared" si="5"/>
        <v>676.31517699999995</v>
      </c>
      <c r="J41" s="24">
        <f t="shared" si="5"/>
        <v>595.95167800000002</v>
      </c>
      <c r="K41" s="24">
        <f t="shared" si="5"/>
        <v>651.798179</v>
      </c>
      <c r="L41" s="24">
        <f t="shared" si="5"/>
        <v>643.51840700000002</v>
      </c>
      <c r="M41" s="24">
        <f t="shared" si="5"/>
        <v>642.37001399999997</v>
      </c>
      <c r="N41" s="24">
        <f t="shared" si="5"/>
        <v>1012.58039</v>
      </c>
      <c r="O41" s="24">
        <f t="shared" si="5"/>
        <v>1203.8480450000004</v>
      </c>
      <c r="P41" s="24">
        <f t="shared" si="2"/>
        <v>8516.2390429999996</v>
      </c>
    </row>
    <row r="42" spans="1:16" s="67" customFormat="1" ht="26.25" customHeight="1" thickBot="1" x14ac:dyDescent="0.25">
      <c r="A42" s="80" t="s">
        <v>38</v>
      </c>
      <c r="B42" s="80"/>
      <c r="C42" s="80"/>
      <c r="D42" s="28">
        <f>D40-D41</f>
        <v>9627.3025030000008</v>
      </c>
      <c r="E42" s="28">
        <f t="shared" ref="E42:O42" si="6">E40-E41</f>
        <v>8694.8275060000014</v>
      </c>
      <c r="F42" s="28">
        <f t="shared" si="6"/>
        <v>9833.5659500000002</v>
      </c>
      <c r="G42" s="28">
        <f t="shared" si="6"/>
        <v>8601.633850000002</v>
      </c>
      <c r="H42" s="28">
        <f t="shared" si="6"/>
        <v>8664.7139720000014</v>
      </c>
      <c r="I42" s="28">
        <f t="shared" si="6"/>
        <v>11393.049959</v>
      </c>
      <c r="J42" s="28">
        <f t="shared" si="6"/>
        <v>8816.9820479999998</v>
      </c>
      <c r="K42" s="28">
        <f t="shared" si="6"/>
        <v>8921.6989690000009</v>
      </c>
      <c r="L42" s="28">
        <f t="shared" si="6"/>
        <v>9006.8578390000002</v>
      </c>
      <c r="M42" s="28">
        <f t="shared" si="6"/>
        <v>8899.491505</v>
      </c>
      <c r="N42" s="28">
        <f t="shared" si="6"/>
        <v>12961.076372000001</v>
      </c>
      <c r="O42" s="28">
        <f t="shared" si="6"/>
        <v>12940.323541999998</v>
      </c>
      <c r="P42" s="28">
        <f t="shared" si="2"/>
        <v>118361.524015</v>
      </c>
    </row>
    <row r="43" spans="1:16" s="67" customFormat="1" ht="9" customHeight="1" x14ac:dyDescent="0.2">
      <c r="A43" s="60"/>
      <c r="B43" s="60"/>
      <c r="C43" s="6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s="67" customFormat="1" ht="17.25" customHeight="1" x14ac:dyDescent="0.2">
      <c r="A44" s="72"/>
      <c r="B44" s="72"/>
      <c r="C44" s="72"/>
    </row>
    <row r="45" spans="1:16" s="67" customFormat="1" ht="17.25" customHeight="1" x14ac:dyDescent="0.2">
      <c r="A45" s="72"/>
      <c r="B45" s="72"/>
      <c r="C45" s="72"/>
    </row>
    <row r="46" spans="1:16" s="67" customFormat="1" ht="17.25" customHeight="1" x14ac:dyDescent="0.2">
      <c r="A46" s="72"/>
      <c r="B46" s="72"/>
      <c r="C46" s="72"/>
    </row>
    <row r="47" spans="1:16" s="67" customFormat="1" ht="17.25" customHeight="1" x14ac:dyDescent="0.2">
      <c r="A47" s="72"/>
      <c r="B47" s="72"/>
      <c r="C47" s="72"/>
    </row>
    <row r="48" spans="1:16" s="67" customFormat="1" ht="17.25" customHeight="1" x14ac:dyDescent="0.2">
      <c r="A48" s="72"/>
      <c r="B48" s="72"/>
      <c r="C48" s="72"/>
    </row>
    <row r="49" spans="1:3" s="67" customFormat="1" ht="17.25" customHeight="1" x14ac:dyDescent="0.2">
      <c r="A49" s="72"/>
      <c r="B49" s="72"/>
      <c r="C49" s="72"/>
    </row>
    <row r="50" spans="1:3" s="67" customFormat="1" ht="17.25" customHeight="1" x14ac:dyDescent="0.2">
      <c r="A50" s="72"/>
      <c r="B50" s="72"/>
      <c r="C50" s="72"/>
    </row>
    <row r="51" spans="1:3" s="67" customFormat="1" ht="17.25" customHeight="1" x14ac:dyDescent="0.2">
      <c r="A51" s="72"/>
      <c r="B51" s="72"/>
      <c r="C51" s="72"/>
    </row>
    <row r="52" spans="1:3" s="67" customFormat="1" ht="17.25" customHeight="1" x14ac:dyDescent="0.2">
      <c r="A52" s="72"/>
      <c r="B52" s="72"/>
      <c r="C52" s="72"/>
    </row>
    <row r="53" spans="1:3" s="67" customFormat="1" ht="17.25" customHeight="1" x14ac:dyDescent="0.2">
      <c r="A53" s="72"/>
      <c r="B53" s="72"/>
      <c r="C53" s="72"/>
    </row>
    <row r="54" spans="1:3" s="67" customFormat="1" ht="17.25" customHeight="1" x14ac:dyDescent="0.2">
      <c r="A54" s="72"/>
      <c r="B54" s="72"/>
      <c r="C54" s="72"/>
    </row>
    <row r="55" spans="1:3" s="67" customFormat="1" ht="17.25" customHeight="1" x14ac:dyDescent="0.2">
      <c r="A55" s="72"/>
      <c r="B55" s="72"/>
      <c r="C55" s="72"/>
    </row>
    <row r="56" spans="1:3" s="67" customFormat="1" ht="17.25" customHeight="1" x14ac:dyDescent="0.2">
      <c r="A56" s="72"/>
      <c r="B56" s="72"/>
      <c r="C56" s="72"/>
    </row>
    <row r="57" spans="1:3" s="67" customFormat="1" ht="17.25" customHeight="1" x14ac:dyDescent="0.2">
      <c r="A57" s="72"/>
      <c r="B57" s="72"/>
      <c r="C57" s="72"/>
    </row>
    <row r="58" spans="1:3" s="67" customFormat="1" ht="17.25" customHeight="1" x14ac:dyDescent="0.2">
      <c r="A58" s="72"/>
      <c r="B58" s="72"/>
      <c r="C58" s="72"/>
    </row>
    <row r="59" spans="1:3" s="67" customFormat="1" ht="17.25" customHeight="1" x14ac:dyDescent="0.2">
      <c r="A59" s="72"/>
      <c r="B59" s="72"/>
      <c r="C59" s="72"/>
    </row>
    <row r="60" spans="1:3" s="67" customFormat="1" ht="17.25" customHeight="1" x14ac:dyDescent="0.2">
      <c r="A60" s="72"/>
      <c r="B60" s="72"/>
      <c r="C60" s="72"/>
    </row>
    <row r="61" spans="1:3" s="67" customFormat="1" ht="17.25" customHeight="1" x14ac:dyDescent="0.2">
      <c r="A61" s="72"/>
      <c r="B61" s="72"/>
      <c r="C61" s="72"/>
    </row>
    <row r="62" spans="1:3" s="67" customFormat="1" ht="17.25" customHeight="1" x14ac:dyDescent="0.2">
      <c r="A62" s="72"/>
      <c r="B62" s="72"/>
      <c r="C62" s="72"/>
    </row>
    <row r="63" spans="1:3" s="67" customFormat="1" ht="17.25" customHeight="1" x14ac:dyDescent="0.2">
      <c r="A63" s="72"/>
      <c r="B63" s="72"/>
      <c r="C63" s="72"/>
    </row>
    <row r="64" spans="1:3" s="67" customFormat="1" ht="17.25" customHeight="1" x14ac:dyDescent="0.2">
      <c r="A64" s="72"/>
      <c r="B64" s="72"/>
      <c r="C64" s="72"/>
    </row>
    <row r="65" spans="1:3" s="67" customFormat="1" ht="17.25" customHeight="1" x14ac:dyDescent="0.2">
      <c r="A65" s="72"/>
      <c r="B65" s="72"/>
      <c r="C65" s="72"/>
    </row>
    <row r="66" spans="1:3" s="67" customFormat="1" ht="17.25" customHeight="1" x14ac:dyDescent="0.2">
      <c r="A66" s="72"/>
      <c r="B66" s="72"/>
      <c r="C66" s="72"/>
    </row>
    <row r="67" spans="1:3" s="67" customFormat="1" ht="17.25" customHeight="1" x14ac:dyDescent="0.2">
      <c r="A67" s="72"/>
      <c r="B67" s="72"/>
      <c r="C67" s="72"/>
    </row>
    <row r="68" spans="1:3" s="67" customFormat="1" ht="17.25" customHeight="1" x14ac:dyDescent="0.2">
      <c r="A68" s="72"/>
      <c r="B68" s="72"/>
      <c r="C68" s="72"/>
    </row>
    <row r="69" spans="1:3" s="67" customFormat="1" ht="17.25" customHeight="1" x14ac:dyDescent="0.2">
      <c r="A69" s="72"/>
      <c r="B69" s="72"/>
      <c r="C69" s="72"/>
    </row>
    <row r="70" spans="1:3" s="67" customFormat="1" ht="17.25" customHeight="1" x14ac:dyDescent="0.2">
      <c r="A70" s="72"/>
      <c r="B70" s="72"/>
      <c r="C70" s="72"/>
    </row>
    <row r="71" spans="1:3" s="67" customFormat="1" ht="17.25" customHeight="1" x14ac:dyDescent="0.2">
      <c r="A71" s="72"/>
      <c r="B71" s="72"/>
      <c r="C71" s="72"/>
    </row>
    <row r="72" spans="1:3" s="67" customFormat="1" ht="17.25" customHeight="1" x14ac:dyDescent="0.2">
      <c r="A72" s="72"/>
      <c r="B72" s="72"/>
      <c r="C72" s="72"/>
    </row>
    <row r="73" spans="1:3" s="67" customFormat="1" ht="17.25" customHeight="1" x14ac:dyDescent="0.2">
      <c r="A73" s="72"/>
      <c r="B73" s="72"/>
      <c r="C73" s="72"/>
    </row>
    <row r="74" spans="1:3" s="67" customFormat="1" ht="17.25" customHeight="1" x14ac:dyDescent="0.2">
      <c r="A74" s="72"/>
      <c r="B74" s="72"/>
      <c r="C74" s="72"/>
    </row>
    <row r="75" spans="1:3" s="67" customFormat="1" ht="17.25" customHeight="1" x14ac:dyDescent="0.2">
      <c r="A75" s="72"/>
      <c r="B75" s="72"/>
      <c r="C75" s="72"/>
    </row>
    <row r="76" spans="1:3" s="67" customFormat="1" ht="17.25" customHeight="1" x14ac:dyDescent="0.2">
      <c r="A76" s="72"/>
      <c r="B76" s="72"/>
      <c r="C76" s="72"/>
    </row>
    <row r="77" spans="1:3" s="67" customFormat="1" ht="17.25" customHeight="1" x14ac:dyDescent="0.2">
      <c r="A77" s="72"/>
      <c r="B77" s="72"/>
      <c r="C77" s="72"/>
    </row>
    <row r="78" spans="1:3" s="67" customFormat="1" ht="17.25" customHeight="1" x14ac:dyDescent="0.2">
      <c r="A78" s="72"/>
      <c r="B78" s="72"/>
      <c r="C78" s="72"/>
    </row>
    <row r="79" spans="1:3" s="67" customFormat="1" ht="17.25" customHeight="1" x14ac:dyDescent="0.2">
      <c r="A79" s="72"/>
      <c r="B79" s="72"/>
      <c r="C79" s="72"/>
    </row>
    <row r="80" spans="1:3" s="67" customFormat="1" ht="17.25" customHeight="1" x14ac:dyDescent="0.2">
      <c r="A80" s="72"/>
      <c r="B80" s="72"/>
      <c r="C80" s="72"/>
    </row>
    <row r="81" spans="1:3" s="67" customFormat="1" ht="17.25" customHeight="1" x14ac:dyDescent="0.2">
      <c r="A81" s="72"/>
      <c r="B81" s="72"/>
      <c r="C81" s="72"/>
    </row>
    <row r="82" spans="1:3" s="67" customFormat="1" ht="17.25" customHeight="1" x14ac:dyDescent="0.2">
      <c r="A82" s="72"/>
      <c r="B82" s="72"/>
      <c r="C82" s="72"/>
    </row>
    <row r="83" spans="1:3" s="67" customFormat="1" ht="17.25" customHeight="1" x14ac:dyDescent="0.2">
      <c r="A83" s="72"/>
      <c r="B83" s="72"/>
      <c r="C83" s="72"/>
    </row>
    <row r="84" spans="1:3" s="67" customFormat="1" ht="17.25" customHeight="1" x14ac:dyDescent="0.2">
      <c r="A84" s="72"/>
      <c r="B84" s="72"/>
      <c r="C84" s="72"/>
    </row>
    <row r="85" spans="1:3" s="67" customFormat="1" ht="17.25" customHeight="1" x14ac:dyDescent="0.2">
      <c r="A85" s="72"/>
      <c r="B85" s="72"/>
      <c r="C85" s="72"/>
    </row>
    <row r="86" spans="1:3" s="67" customFormat="1" ht="17.25" customHeight="1" x14ac:dyDescent="0.2">
      <c r="A86" s="72"/>
      <c r="B86" s="72"/>
      <c r="C86" s="72"/>
    </row>
    <row r="87" spans="1:3" s="67" customFormat="1" ht="17.25" customHeight="1" x14ac:dyDescent="0.2">
      <c r="A87" s="72"/>
      <c r="B87" s="72"/>
      <c r="C87" s="72"/>
    </row>
    <row r="88" spans="1:3" s="67" customFormat="1" ht="17.25" customHeight="1" x14ac:dyDescent="0.2">
      <c r="A88" s="72"/>
      <c r="B88" s="72"/>
      <c r="C88" s="72"/>
    </row>
    <row r="89" spans="1:3" s="67" customFormat="1" ht="14.25" x14ac:dyDescent="0.2">
      <c r="A89" s="72"/>
      <c r="B89" s="72"/>
      <c r="C89" s="72"/>
    </row>
    <row r="90" spans="1:3" s="67" customFormat="1" ht="14.25" x14ac:dyDescent="0.2">
      <c r="A90" s="72"/>
      <c r="B90" s="72"/>
      <c r="C90" s="72"/>
    </row>
    <row r="91" spans="1:3" s="67" customFormat="1" ht="14.25" x14ac:dyDescent="0.2">
      <c r="A91" s="72"/>
      <c r="B91" s="72"/>
      <c r="C91" s="72"/>
    </row>
    <row r="92" spans="1:3" s="67" customFormat="1" ht="14.25" x14ac:dyDescent="0.2">
      <c r="A92" s="72"/>
      <c r="B92" s="72"/>
      <c r="C92" s="72"/>
    </row>
    <row r="93" spans="1:3" s="67" customFormat="1" ht="14.25" x14ac:dyDescent="0.2">
      <c r="A93" s="72"/>
      <c r="B93" s="72"/>
      <c r="C93" s="72"/>
    </row>
    <row r="94" spans="1:3" s="67" customFormat="1" ht="14.25" x14ac:dyDescent="0.2">
      <c r="A94" s="72"/>
      <c r="B94" s="72"/>
      <c r="C94" s="72"/>
    </row>
    <row r="95" spans="1:3" s="67" customFormat="1" ht="14.25" x14ac:dyDescent="0.2">
      <c r="A95" s="72"/>
      <c r="B95" s="72"/>
      <c r="C95" s="72"/>
    </row>
    <row r="96" spans="1:3" s="67" customFormat="1" ht="14.25" x14ac:dyDescent="0.2">
      <c r="A96" s="72"/>
      <c r="B96" s="72"/>
      <c r="C96" s="72"/>
    </row>
    <row r="97" spans="1:3" s="67" customFormat="1" ht="14.25" x14ac:dyDescent="0.2">
      <c r="A97" s="72"/>
      <c r="B97" s="72"/>
      <c r="C97" s="72"/>
    </row>
    <row r="98" spans="1:3" s="67" customFormat="1" ht="14.25" x14ac:dyDescent="0.2">
      <c r="A98" s="72"/>
      <c r="B98" s="72"/>
      <c r="C98" s="72"/>
    </row>
    <row r="99" spans="1:3" s="67" customFormat="1" ht="14.25" x14ac:dyDescent="0.2">
      <c r="A99" s="72"/>
      <c r="B99" s="72"/>
      <c r="C99" s="72"/>
    </row>
    <row r="100" spans="1:3" s="67" customFormat="1" ht="14.25" x14ac:dyDescent="0.2">
      <c r="A100" s="72"/>
      <c r="B100" s="72"/>
      <c r="C100" s="72"/>
    </row>
    <row r="101" spans="1:3" s="67" customFormat="1" ht="14.25" x14ac:dyDescent="0.2">
      <c r="A101" s="72"/>
      <c r="B101" s="72"/>
      <c r="C101" s="72"/>
    </row>
    <row r="102" spans="1:3" s="67" customFormat="1" ht="14.25" x14ac:dyDescent="0.2">
      <c r="A102" s="72"/>
      <c r="B102" s="72"/>
      <c r="C102" s="72"/>
    </row>
    <row r="103" spans="1:3" s="67" customFormat="1" ht="14.25" x14ac:dyDescent="0.2">
      <c r="A103" s="72"/>
      <c r="B103" s="72"/>
      <c r="C103" s="72"/>
    </row>
    <row r="104" spans="1:3" s="67" customFormat="1" ht="14.25" x14ac:dyDescent="0.2">
      <c r="A104" s="72"/>
      <c r="B104" s="72"/>
      <c r="C104" s="72"/>
    </row>
    <row r="105" spans="1:3" s="67" customFormat="1" ht="14.25" x14ac:dyDescent="0.2">
      <c r="A105" s="72"/>
      <c r="B105" s="72"/>
      <c r="C105" s="72"/>
    </row>
    <row r="106" spans="1:3" s="67" customFormat="1" ht="14.25" x14ac:dyDescent="0.2">
      <c r="A106" s="72"/>
      <c r="B106" s="72"/>
      <c r="C106" s="72"/>
    </row>
    <row r="107" spans="1:3" s="67" customFormat="1" ht="14.25" x14ac:dyDescent="0.2">
      <c r="A107" s="72"/>
      <c r="B107" s="72"/>
      <c r="C107" s="72"/>
    </row>
    <row r="108" spans="1:3" s="67" customFormat="1" ht="14.25" x14ac:dyDescent="0.2">
      <c r="A108" s="72"/>
      <c r="B108" s="72"/>
      <c r="C108" s="72"/>
    </row>
    <row r="109" spans="1:3" s="67" customFormat="1" ht="14.25" x14ac:dyDescent="0.2">
      <c r="A109" s="72"/>
      <c r="B109" s="72"/>
      <c r="C109" s="72"/>
    </row>
    <row r="110" spans="1:3" s="67" customFormat="1" ht="14.25" x14ac:dyDescent="0.2">
      <c r="A110" s="72"/>
      <c r="B110" s="72"/>
      <c r="C110" s="72"/>
    </row>
    <row r="111" spans="1:3" s="67" customFormat="1" ht="14.25" x14ac:dyDescent="0.2">
      <c r="A111" s="72"/>
      <c r="B111" s="72"/>
      <c r="C111" s="72"/>
    </row>
    <row r="112" spans="1:3" s="67" customFormat="1" ht="14.25" x14ac:dyDescent="0.2">
      <c r="A112" s="72"/>
      <c r="B112" s="72"/>
      <c r="C112" s="72"/>
    </row>
    <row r="113" spans="1:3" s="67" customFormat="1" ht="14.25" x14ac:dyDescent="0.2">
      <c r="A113" s="72"/>
      <c r="B113" s="72"/>
      <c r="C113" s="72"/>
    </row>
    <row r="114" spans="1:3" s="67" customFormat="1" ht="14.25" x14ac:dyDescent="0.2">
      <c r="A114" s="72"/>
      <c r="B114" s="72"/>
      <c r="C114" s="72"/>
    </row>
    <row r="115" spans="1:3" s="67" customFormat="1" ht="14.25" x14ac:dyDescent="0.2">
      <c r="A115" s="72"/>
      <c r="B115" s="72"/>
      <c r="C115" s="72"/>
    </row>
    <row r="116" spans="1:3" s="67" customFormat="1" ht="14.25" x14ac:dyDescent="0.2">
      <c r="A116" s="72"/>
      <c r="B116" s="72"/>
      <c r="C116" s="72"/>
    </row>
    <row r="117" spans="1:3" s="67" customFormat="1" ht="14.25" x14ac:dyDescent="0.2">
      <c r="A117" s="72"/>
      <c r="B117" s="72"/>
      <c r="C117" s="72"/>
    </row>
    <row r="118" spans="1:3" s="67" customFormat="1" ht="14.25" x14ac:dyDescent="0.2">
      <c r="A118" s="72"/>
      <c r="B118" s="72"/>
      <c r="C118" s="72"/>
    </row>
    <row r="119" spans="1:3" s="67" customFormat="1" ht="14.25" x14ac:dyDescent="0.2">
      <c r="A119" s="72"/>
      <c r="B119" s="72"/>
      <c r="C119" s="72"/>
    </row>
    <row r="120" spans="1:3" s="67" customFormat="1" ht="14.25" x14ac:dyDescent="0.2">
      <c r="A120" s="72"/>
      <c r="B120" s="72"/>
      <c r="C120" s="72"/>
    </row>
    <row r="121" spans="1:3" s="67" customFormat="1" ht="14.25" x14ac:dyDescent="0.2">
      <c r="A121" s="72"/>
      <c r="B121" s="72"/>
      <c r="C121" s="72"/>
    </row>
    <row r="122" spans="1:3" s="67" customFormat="1" ht="14.25" x14ac:dyDescent="0.2">
      <c r="A122" s="72"/>
      <c r="B122" s="72"/>
      <c r="C122" s="72"/>
    </row>
    <row r="123" spans="1:3" s="67" customFormat="1" ht="14.25" x14ac:dyDescent="0.2">
      <c r="A123" s="72"/>
      <c r="B123" s="72"/>
      <c r="C123" s="72"/>
    </row>
    <row r="124" spans="1:3" s="67" customFormat="1" ht="14.25" x14ac:dyDescent="0.2">
      <c r="A124" s="72"/>
      <c r="B124" s="72"/>
      <c r="C124" s="72"/>
    </row>
    <row r="125" spans="1:3" s="67" customFormat="1" ht="14.25" x14ac:dyDescent="0.2">
      <c r="A125" s="72"/>
      <c r="B125" s="72"/>
      <c r="C125" s="72"/>
    </row>
    <row r="126" spans="1:3" s="67" customFormat="1" ht="14.25" x14ac:dyDescent="0.2">
      <c r="A126" s="72"/>
      <c r="B126" s="72"/>
      <c r="C126" s="72"/>
    </row>
    <row r="127" spans="1:3" s="67" customFormat="1" ht="14.25" x14ac:dyDescent="0.2">
      <c r="A127" s="72"/>
      <c r="B127" s="72"/>
      <c r="C127" s="72"/>
    </row>
    <row r="128" spans="1:3" s="67" customFormat="1" ht="14.25" x14ac:dyDescent="0.2">
      <c r="A128" s="72"/>
      <c r="B128" s="72"/>
      <c r="C128" s="72"/>
    </row>
    <row r="129" spans="1:3" s="67" customFormat="1" ht="14.25" x14ac:dyDescent="0.2">
      <c r="A129" s="72"/>
      <c r="B129" s="72"/>
      <c r="C129" s="72"/>
    </row>
    <row r="130" spans="1:3" s="67" customFormat="1" ht="14.25" x14ac:dyDescent="0.2">
      <c r="A130" s="72"/>
      <c r="B130" s="72"/>
      <c r="C130" s="72"/>
    </row>
    <row r="131" spans="1:3" s="67" customFormat="1" ht="14.25" x14ac:dyDescent="0.2">
      <c r="A131" s="72"/>
      <c r="B131" s="72"/>
      <c r="C131" s="72"/>
    </row>
    <row r="132" spans="1:3" s="67" customFormat="1" ht="14.25" x14ac:dyDescent="0.2">
      <c r="A132" s="72"/>
      <c r="B132" s="72"/>
      <c r="C132" s="72"/>
    </row>
    <row r="133" spans="1:3" s="67" customFormat="1" ht="14.25" x14ac:dyDescent="0.2">
      <c r="A133" s="72"/>
      <c r="B133" s="72"/>
      <c r="C133" s="72"/>
    </row>
    <row r="134" spans="1:3" s="67" customFormat="1" ht="14.25" x14ac:dyDescent="0.2">
      <c r="A134" s="72"/>
      <c r="B134" s="72"/>
      <c r="C134" s="72"/>
    </row>
    <row r="135" spans="1:3" s="67" customFormat="1" ht="14.25" x14ac:dyDescent="0.2">
      <c r="A135" s="72"/>
      <c r="B135" s="72"/>
      <c r="C135" s="72"/>
    </row>
    <row r="136" spans="1:3" s="67" customFormat="1" ht="14.25" x14ac:dyDescent="0.2">
      <c r="A136" s="72"/>
      <c r="B136" s="72"/>
      <c r="C136" s="72"/>
    </row>
    <row r="137" spans="1:3" s="67" customFormat="1" ht="14.25" x14ac:dyDescent="0.2">
      <c r="A137" s="72"/>
      <c r="B137" s="72"/>
      <c r="C137" s="72"/>
    </row>
    <row r="138" spans="1:3" s="67" customFormat="1" ht="14.25" x14ac:dyDescent="0.2">
      <c r="A138" s="72"/>
      <c r="B138" s="72"/>
      <c r="C138" s="72"/>
    </row>
    <row r="139" spans="1:3" s="67" customFormat="1" ht="14.25" x14ac:dyDescent="0.2">
      <c r="A139" s="72"/>
      <c r="B139" s="72"/>
      <c r="C139" s="72"/>
    </row>
    <row r="140" spans="1:3" s="67" customFormat="1" ht="14.25" x14ac:dyDescent="0.2">
      <c r="A140" s="72"/>
      <c r="B140" s="72"/>
      <c r="C140" s="72"/>
    </row>
    <row r="141" spans="1:3" s="67" customFormat="1" ht="14.25" x14ac:dyDescent="0.2">
      <c r="A141" s="72"/>
      <c r="B141" s="72"/>
      <c r="C141" s="72"/>
    </row>
    <row r="142" spans="1:3" s="67" customFormat="1" ht="14.25" x14ac:dyDescent="0.2">
      <c r="A142" s="72"/>
      <c r="B142" s="72"/>
      <c r="C142" s="72"/>
    </row>
    <row r="143" spans="1:3" s="67" customFormat="1" ht="14.25" x14ac:dyDescent="0.2">
      <c r="A143" s="72"/>
      <c r="B143" s="72"/>
      <c r="C143" s="72"/>
    </row>
    <row r="144" spans="1:3" s="67" customFormat="1" ht="14.25" x14ac:dyDescent="0.2">
      <c r="A144" s="72"/>
      <c r="B144" s="72"/>
      <c r="C144" s="72"/>
    </row>
    <row r="145" spans="1:3" s="67" customFormat="1" ht="14.25" x14ac:dyDescent="0.2">
      <c r="A145" s="72"/>
      <c r="B145" s="72"/>
      <c r="C145" s="72"/>
    </row>
    <row r="146" spans="1:3" s="67" customFormat="1" ht="14.25" x14ac:dyDescent="0.2">
      <c r="A146" s="72"/>
      <c r="B146" s="72"/>
      <c r="C146" s="72"/>
    </row>
    <row r="147" spans="1:3" s="67" customFormat="1" ht="14.25" x14ac:dyDescent="0.2">
      <c r="A147" s="72"/>
      <c r="B147" s="72"/>
      <c r="C147" s="72"/>
    </row>
    <row r="148" spans="1:3" s="67" customFormat="1" ht="14.25" x14ac:dyDescent="0.2">
      <c r="A148" s="72"/>
      <c r="B148" s="72"/>
      <c r="C148" s="72"/>
    </row>
    <row r="149" spans="1:3" s="67" customFormat="1" ht="14.25" x14ac:dyDescent="0.2">
      <c r="A149" s="72"/>
      <c r="B149" s="72"/>
      <c r="C149" s="72"/>
    </row>
    <row r="150" spans="1:3" s="67" customFormat="1" ht="14.25" x14ac:dyDescent="0.2">
      <c r="A150" s="72"/>
      <c r="B150" s="72"/>
      <c r="C150" s="72"/>
    </row>
    <row r="151" spans="1:3" s="67" customFormat="1" ht="14.25" x14ac:dyDescent="0.2">
      <c r="A151" s="72"/>
      <c r="B151" s="72"/>
      <c r="C151" s="72"/>
    </row>
    <row r="152" spans="1:3" s="67" customFormat="1" ht="14.25" x14ac:dyDescent="0.2">
      <c r="A152" s="72"/>
      <c r="B152" s="72"/>
      <c r="C152" s="72"/>
    </row>
    <row r="153" spans="1:3" s="67" customFormat="1" ht="14.25" x14ac:dyDescent="0.2">
      <c r="A153" s="72"/>
      <c r="B153" s="72"/>
      <c r="C153" s="72"/>
    </row>
    <row r="154" spans="1:3" s="67" customFormat="1" ht="14.25" x14ac:dyDescent="0.2">
      <c r="A154" s="72"/>
      <c r="B154" s="72"/>
      <c r="C154" s="72"/>
    </row>
    <row r="155" spans="1:3" s="67" customFormat="1" ht="14.25" x14ac:dyDescent="0.2">
      <c r="A155" s="72"/>
      <c r="B155" s="72"/>
      <c r="C155" s="72"/>
    </row>
    <row r="156" spans="1:3" s="67" customFormat="1" ht="14.25" x14ac:dyDescent="0.2">
      <c r="A156" s="72"/>
      <c r="B156" s="72"/>
      <c r="C156" s="72"/>
    </row>
    <row r="157" spans="1:3" s="67" customFormat="1" ht="14.25" x14ac:dyDescent="0.2">
      <c r="A157" s="72"/>
      <c r="B157" s="72"/>
      <c r="C157" s="72"/>
    </row>
    <row r="158" spans="1:3" s="67" customFormat="1" ht="14.25" x14ac:dyDescent="0.2">
      <c r="A158" s="72"/>
      <c r="B158" s="72"/>
      <c r="C158" s="72"/>
    </row>
    <row r="159" spans="1:3" s="67" customFormat="1" ht="14.25" x14ac:dyDescent="0.2">
      <c r="A159" s="72"/>
      <c r="B159" s="72"/>
      <c r="C159" s="72"/>
    </row>
    <row r="160" spans="1:3" s="67" customFormat="1" ht="14.25" x14ac:dyDescent="0.2">
      <c r="A160" s="72"/>
      <c r="B160" s="72"/>
      <c r="C160" s="72"/>
    </row>
    <row r="161" spans="1:3" s="67" customFormat="1" ht="14.25" x14ac:dyDescent="0.2">
      <c r="A161" s="72"/>
      <c r="B161" s="72"/>
      <c r="C161" s="72"/>
    </row>
    <row r="162" spans="1:3" s="67" customFormat="1" ht="14.25" x14ac:dyDescent="0.2">
      <c r="A162" s="72"/>
      <c r="B162" s="72"/>
      <c r="C162" s="72"/>
    </row>
    <row r="163" spans="1:3" s="67" customFormat="1" ht="14.25" x14ac:dyDescent="0.2">
      <c r="A163" s="72"/>
      <c r="B163" s="72"/>
      <c r="C163" s="72"/>
    </row>
    <row r="164" spans="1:3" x14ac:dyDescent="0.2">
      <c r="A164" s="70"/>
      <c r="B164" s="70"/>
      <c r="C164" s="70"/>
    </row>
    <row r="165" spans="1:3" x14ac:dyDescent="0.2">
      <c r="A165" s="70"/>
      <c r="B165" s="70"/>
      <c r="C165" s="70"/>
    </row>
    <row r="166" spans="1:3" x14ac:dyDescent="0.2">
      <c r="A166" s="70"/>
      <c r="B166" s="70"/>
      <c r="C166" s="70"/>
    </row>
    <row r="167" spans="1:3" x14ac:dyDescent="0.2">
      <c r="A167" s="70"/>
      <c r="B167" s="70"/>
      <c r="C167" s="70"/>
    </row>
    <row r="168" spans="1:3" x14ac:dyDescent="0.2">
      <c r="A168" s="70"/>
      <c r="B168" s="70"/>
      <c r="C168" s="70"/>
    </row>
    <row r="169" spans="1:3" x14ac:dyDescent="0.2">
      <c r="A169" s="70"/>
      <c r="B169" s="70"/>
      <c r="C169" s="70"/>
    </row>
    <row r="170" spans="1:3" x14ac:dyDescent="0.2">
      <c r="A170" s="70"/>
      <c r="B170" s="70"/>
      <c r="C170" s="70"/>
    </row>
    <row r="171" spans="1:3" x14ac:dyDescent="0.2">
      <c r="A171" s="70"/>
      <c r="B171" s="70"/>
      <c r="C171" s="70"/>
    </row>
    <row r="172" spans="1:3" x14ac:dyDescent="0.2">
      <c r="A172" s="70"/>
      <c r="B172" s="70"/>
      <c r="C172" s="70"/>
    </row>
    <row r="173" spans="1:3" x14ac:dyDescent="0.2">
      <c r="A173" s="70"/>
      <c r="B173" s="70"/>
      <c r="C173" s="70"/>
    </row>
    <row r="174" spans="1:3" x14ac:dyDescent="0.2">
      <c r="A174" s="70"/>
      <c r="B174" s="70"/>
      <c r="C174" s="70"/>
    </row>
    <row r="175" spans="1:3" x14ac:dyDescent="0.2">
      <c r="A175" s="70"/>
      <c r="B175" s="70"/>
      <c r="C175" s="70"/>
    </row>
    <row r="176" spans="1:3" x14ac:dyDescent="0.2">
      <c r="A176" s="70"/>
      <c r="B176" s="70"/>
      <c r="C176" s="70"/>
    </row>
    <row r="177" spans="1:3" x14ac:dyDescent="0.2">
      <c r="A177" s="70"/>
      <c r="B177" s="70"/>
      <c r="C177" s="70"/>
    </row>
    <row r="178" spans="1:3" x14ac:dyDescent="0.2">
      <c r="A178" s="70"/>
      <c r="B178" s="70"/>
      <c r="C178" s="70"/>
    </row>
    <row r="179" spans="1:3" x14ac:dyDescent="0.2">
      <c r="A179" s="70"/>
      <c r="B179" s="70"/>
      <c r="C179" s="70"/>
    </row>
    <row r="180" spans="1:3" x14ac:dyDescent="0.2">
      <c r="A180" s="70"/>
      <c r="B180" s="70"/>
      <c r="C180" s="70"/>
    </row>
    <row r="181" spans="1:3" x14ac:dyDescent="0.2">
      <c r="A181" s="70"/>
      <c r="B181" s="70"/>
      <c r="C181" s="70"/>
    </row>
    <row r="182" spans="1:3" x14ac:dyDescent="0.2">
      <c r="A182" s="70"/>
      <c r="B182" s="70"/>
      <c r="C182" s="70"/>
    </row>
    <row r="183" spans="1:3" x14ac:dyDescent="0.2">
      <c r="A183" s="70"/>
      <c r="B183" s="70"/>
      <c r="C183" s="70"/>
    </row>
    <row r="184" spans="1:3" x14ac:dyDescent="0.2">
      <c r="A184" s="70"/>
      <c r="B184" s="70"/>
      <c r="C184" s="70"/>
    </row>
    <row r="185" spans="1:3" x14ac:dyDescent="0.2">
      <c r="A185" s="70"/>
      <c r="B185" s="70"/>
      <c r="C185" s="70"/>
    </row>
    <row r="186" spans="1:3" x14ac:dyDescent="0.2">
      <c r="A186" s="70"/>
      <c r="B186" s="70"/>
      <c r="C186" s="70"/>
    </row>
    <row r="187" spans="1:3" x14ac:dyDescent="0.2">
      <c r="A187" s="70"/>
      <c r="B187" s="70"/>
      <c r="C187" s="70"/>
    </row>
    <row r="188" spans="1:3" x14ac:dyDescent="0.2">
      <c r="A188" s="70"/>
      <c r="B188" s="70"/>
      <c r="C188" s="70"/>
    </row>
    <row r="189" spans="1:3" x14ac:dyDescent="0.2">
      <c r="A189" s="70"/>
      <c r="B189" s="70"/>
      <c r="C189" s="70"/>
    </row>
    <row r="190" spans="1:3" x14ac:dyDescent="0.2">
      <c r="A190" s="70"/>
      <c r="B190" s="70"/>
      <c r="C190" s="70"/>
    </row>
    <row r="191" spans="1:3" x14ac:dyDescent="0.2">
      <c r="A191" s="70"/>
      <c r="B191" s="70"/>
      <c r="C191" s="70"/>
    </row>
    <row r="192" spans="1:3" x14ac:dyDescent="0.2">
      <c r="A192" s="70"/>
      <c r="B192" s="70"/>
      <c r="C192" s="70"/>
    </row>
    <row r="193" spans="1:3" x14ac:dyDescent="0.2">
      <c r="A193" s="70"/>
      <c r="B193" s="70"/>
      <c r="C193" s="70"/>
    </row>
    <row r="194" spans="1:3" x14ac:dyDescent="0.2">
      <c r="A194" s="70"/>
      <c r="B194" s="70"/>
      <c r="C194" s="70"/>
    </row>
    <row r="195" spans="1:3" x14ac:dyDescent="0.2">
      <c r="A195" s="70"/>
      <c r="B195" s="70"/>
      <c r="C195" s="70"/>
    </row>
    <row r="196" spans="1:3" x14ac:dyDescent="0.2">
      <c r="A196" s="70"/>
      <c r="B196" s="70"/>
      <c r="C196" s="70"/>
    </row>
    <row r="197" spans="1:3" x14ac:dyDescent="0.2">
      <c r="A197" s="70"/>
      <c r="B197" s="70"/>
      <c r="C197" s="70"/>
    </row>
    <row r="198" spans="1:3" x14ac:dyDescent="0.2">
      <c r="A198" s="70"/>
      <c r="B198" s="70"/>
      <c r="C198" s="70"/>
    </row>
    <row r="199" spans="1:3" x14ac:dyDescent="0.2">
      <c r="A199" s="70"/>
      <c r="B199" s="70"/>
      <c r="C199" s="70"/>
    </row>
    <row r="200" spans="1:3" x14ac:dyDescent="0.2">
      <c r="A200" s="70"/>
      <c r="B200" s="70"/>
      <c r="C200" s="70"/>
    </row>
    <row r="201" spans="1:3" x14ac:dyDescent="0.2">
      <c r="A201" s="70"/>
      <c r="B201" s="70"/>
      <c r="C201" s="70"/>
    </row>
    <row r="202" spans="1:3" x14ac:dyDescent="0.2">
      <c r="A202" s="70"/>
      <c r="B202" s="70"/>
      <c r="C202" s="70"/>
    </row>
    <row r="203" spans="1:3" x14ac:dyDescent="0.2">
      <c r="A203" s="70"/>
      <c r="B203" s="70"/>
      <c r="C203" s="70"/>
    </row>
    <row r="204" spans="1:3" x14ac:dyDescent="0.2">
      <c r="A204" s="70"/>
      <c r="B204" s="70"/>
      <c r="C204" s="70"/>
    </row>
    <row r="205" spans="1:3" x14ac:dyDescent="0.2">
      <c r="A205" s="70"/>
      <c r="B205" s="70"/>
      <c r="C205" s="70"/>
    </row>
    <row r="206" spans="1:3" x14ac:dyDescent="0.2">
      <c r="A206" s="70"/>
      <c r="B206" s="70"/>
      <c r="C206" s="70"/>
    </row>
    <row r="207" spans="1:3" x14ac:dyDescent="0.2">
      <c r="A207" s="70"/>
      <c r="B207" s="70"/>
      <c r="C207" s="70"/>
    </row>
    <row r="208" spans="1:3" x14ac:dyDescent="0.2">
      <c r="A208" s="70"/>
      <c r="B208" s="70"/>
      <c r="C208" s="70"/>
    </row>
    <row r="209" spans="1:3" x14ac:dyDescent="0.2">
      <c r="A209" s="70"/>
      <c r="B209" s="70"/>
      <c r="C209" s="70"/>
    </row>
    <row r="210" spans="1:3" x14ac:dyDescent="0.2">
      <c r="A210" s="70"/>
      <c r="B210" s="70"/>
      <c r="C210" s="70"/>
    </row>
    <row r="211" spans="1:3" x14ac:dyDescent="0.2">
      <c r="A211" s="70"/>
      <c r="B211" s="70"/>
      <c r="C211" s="70"/>
    </row>
    <row r="212" spans="1:3" x14ac:dyDescent="0.2">
      <c r="A212" s="70"/>
      <c r="B212" s="70"/>
      <c r="C212" s="70"/>
    </row>
    <row r="213" spans="1:3" x14ac:dyDescent="0.2">
      <c r="A213" s="70"/>
      <c r="B213" s="70"/>
      <c r="C213" s="70"/>
    </row>
    <row r="214" spans="1:3" x14ac:dyDescent="0.2">
      <c r="A214" s="70"/>
      <c r="B214" s="70"/>
      <c r="C214" s="70"/>
    </row>
    <row r="215" spans="1:3" x14ac:dyDescent="0.2">
      <c r="A215" s="70"/>
      <c r="B215" s="70"/>
      <c r="C215" s="70"/>
    </row>
    <row r="216" spans="1:3" x14ac:dyDescent="0.2">
      <c r="A216" s="70"/>
      <c r="B216" s="70"/>
      <c r="C216" s="70"/>
    </row>
    <row r="217" spans="1:3" x14ac:dyDescent="0.2">
      <c r="A217" s="70"/>
      <c r="B217" s="70"/>
      <c r="C217" s="70"/>
    </row>
    <row r="218" spans="1:3" x14ac:dyDescent="0.2">
      <c r="A218" s="70"/>
      <c r="B218" s="70"/>
      <c r="C218" s="70"/>
    </row>
    <row r="219" spans="1:3" x14ac:dyDescent="0.2">
      <c r="A219" s="70"/>
      <c r="B219" s="70"/>
      <c r="C219" s="70"/>
    </row>
    <row r="220" spans="1:3" x14ac:dyDescent="0.2">
      <c r="A220" s="70"/>
      <c r="B220" s="70"/>
      <c r="C220" s="70"/>
    </row>
    <row r="221" spans="1:3" x14ac:dyDescent="0.2">
      <c r="A221" s="70"/>
      <c r="B221" s="70"/>
      <c r="C221" s="70"/>
    </row>
    <row r="222" spans="1:3" x14ac:dyDescent="0.2">
      <c r="A222" s="70"/>
      <c r="B222" s="70"/>
      <c r="C222" s="70"/>
    </row>
    <row r="223" spans="1:3" x14ac:dyDescent="0.2">
      <c r="A223" s="70"/>
      <c r="B223" s="70"/>
      <c r="C223" s="70"/>
    </row>
    <row r="224" spans="1:3" x14ac:dyDescent="0.2">
      <c r="A224" s="70"/>
      <c r="B224" s="70"/>
      <c r="C224" s="70"/>
    </row>
    <row r="225" spans="1:3" x14ac:dyDescent="0.2">
      <c r="A225" s="70"/>
      <c r="B225" s="70"/>
      <c r="C225" s="70"/>
    </row>
    <row r="226" spans="1:3" x14ac:dyDescent="0.2">
      <c r="A226" s="70"/>
      <c r="B226" s="70"/>
      <c r="C226" s="70"/>
    </row>
    <row r="227" spans="1:3" x14ac:dyDescent="0.2">
      <c r="A227" s="70"/>
      <c r="B227" s="70"/>
      <c r="C227" s="70"/>
    </row>
    <row r="228" spans="1:3" x14ac:dyDescent="0.2">
      <c r="A228" s="70"/>
      <c r="B228" s="70"/>
      <c r="C228" s="70"/>
    </row>
    <row r="229" spans="1:3" x14ac:dyDescent="0.2">
      <c r="A229" s="70"/>
      <c r="B229" s="70"/>
      <c r="C229" s="70"/>
    </row>
    <row r="230" spans="1:3" x14ac:dyDescent="0.2">
      <c r="A230" s="70"/>
      <c r="B230" s="70"/>
      <c r="C230" s="70"/>
    </row>
    <row r="231" spans="1:3" x14ac:dyDescent="0.2">
      <c r="A231" s="70"/>
      <c r="B231" s="70"/>
      <c r="C231" s="70"/>
    </row>
    <row r="232" spans="1:3" x14ac:dyDescent="0.2">
      <c r="A232" s="70"/>
      <c r="B232" s="70"/>
      <c r="C232" s="70"/>
    </row>
    <row r="233" spans="1:3" x14ac:dyDescent="0.2">
      <c r="A233" s="70"/>
      <c r="B233" s="70"/>
      <c r="C233" s="70"/>
    </row>
    <row r="234" spans="1:3" x14ac:dyDescent="0.2">
      <c r="A234" s="70"/>
      <c r="B234" s="70"/>
      <c r="C234" s="70"/>
    </row>
    <row r="235" spans="1:3" x14ac:dyDescent="0.2">
      <c r="A235" s="70"/>
      <c r="B235" s="70"/>
      <c r="C235" s="70"/>
    </row>
    <row r="236" spans="1:3" x14ac:dyDescent="0.2">
      <c r="A236" s="70"/>
      <c r="B236" s="70"/>
      <c r="C236" s="70"/>
    </row>
    <row r="237" spans="1:3" x14ac:dyDescent="0.2">
      <c r="A237" s="70"/>
      <c r="B237" s="70"/>
      <c r="C237" s="70"/>
    </row>
    <row r="238" spans="1:3" x14ac:dyDescent="0.2">
      <c r="A238" s="70"/>
      <c r="B238" s="70"/>
      <c r="C238" s="70"/>
    </row>
    <row r="239" spans="1:3" x14ac:dyDescent="0.2">
      <c r="A239" s="70"/>
      <c r="B239" s="70"/>
      <c r="C239" s="70"/>
    </row>
    <row r="240" spans="1:3" x14ac:dyDescent="0.2">
      <c r="A240" s="70"/>
      <c r="B240" s="70"/>
      <c r="C240" s="70"/>
    </row>
    <row r="241" spans="1:3" x14ac:dyDescent="0.2">
      <c r="A241" s="70"/>
      <c r="B241" s="70"/>
      <c r="C241" s="70"/>
    </row>
    <row r="242" spans="1:3" x14ac:dyDescent="0.2">
      <c r="A242" s="70"/>
      <c r="B242" s="70"/>
      <c r="C242" s="70"/>
    </row>
    <row r="243" spans="1:3" x14ac:dyDescent="0.2">
      <c r="A243" s="70"/>
      <c r="B243" s="70"/>
      <c r="C243" s="70"/>
    </row>
    <row r="244" spans="1:3" x14ac:dyDescent="0.2">
      <c r="A244" s="70"/>
      <c r="B244" s="70"/>
      <c r="C244" s="70"/>
    </row>
    <row r="245" spans="1:3" x14ac:dyDescent="0.2">
      <c r="A245" s="70"/>
      <c r="B245" s="70"/>
      <c r="C245" s="70"/>
    </row>
    <row r="246" spans="1:3" x14ac:dyDescent="0.2">
      <c r="A246" s="70"/>
      <c r="B246" s="70"/>
      <c r="C246" s="70"/>
    </row>
    <row r="247" spans="1:3" x14ac:dyDescent="0.2">
      <c r="A247" s="70"/>
      <c r="B247" s="70"/>
      <c r="C247" s="70"/>
    </row>
    <row r="248" spans="1:3" x14ac:dyDescent="0.2">
      <c r="A248" s="70"/>
      <c r="B248" s="70"/>
      <c r="C248" s="70"/>
    </row>
    <row r="249" spans="1:3" x14ac:dyDescent="0.2">
      <c r="A249" s="70"/>
      <c r="B249" s="70"/>
      <c r="C249" s="70"/>
    </row>
    <row r="250" spans="1:3" x14ac:dyDescent="0.2">
      <c r="A250" s="70"/>
      <c r="B250" s="70"/>
      <c r="C250" s="70"/>
    </row>
    <row r="251" spans="1:3" x14ac:dyDescent="0.2">
      <c r="A251" s="70"/>
      <c r="B251" s="70"/>
      <c r="C251" s="70"/>
    </row>
    <row r="252" spans="1:3" x14ac:dyDescent="0.2">
      <c r="A252" s="70"/>
      <c r="B252" s="70"/>
      <c r="C252" s="70"/>
    </row>
    <row r="253" spans="1:3" x14ac:dyDescent="0.2">
      <c r="A253" s="70"/>
      <c r="B253" s="70"/>
      <c r="C253" s="70"/>
    </row>
    <row r="254" spans="1:3" x14ac:dyDescent="0.2">
      <c r="A254" s="70"/>
      <c r="B254" s="70"/>
      <c r="C254" s="70"/>
    </row>
    <row r="255" spans="1:3" x14ac:dyDescent="0.2">
      <c r="A255" s="70"/>
      <c r="B255" s="70"/>
      <c r="C255" s="70"/>
    </row>
    <row r="256" spans="1:3" x14ac:dyDescent="0.2">
      <c r="A256" s="70"/>
      <c r="B256" s="70"/>
      <c r="C256" s="70"/>
    </row>
    <row r="257" spans="1:3" x14ac:dyDescent="0.2">
      <c r="A257" s="70"/>
      <c r="B257" s="70"/>
      <c r="C257" s="70"/>
    </row>
    <row r="258" spans="1:3" x14ac:dyDescent="0.2">
      <c r="A258" s="70"/>
      <c r="B258" s="70"/>
      <c r="C258" s="70"/>
    </row>
    <row r="259" spans="1:3" x14ac:dyDescent="0.2">
      <c r="A259" s="70"/>
      <c r="B259" s="70"/>
      <c r="C259" s="70"/>
    </row>
    <row r="260" spans="1:3" x14ac:dyDescent="0.2">
      <c r="A260" s="70"/>
      <c r="B260" s="70"/>
      <c r="C260" s="70"/>
    </row>
    <row r="261" spans="1:3" x14ac:dyDescent="0.2">
      <c r="A261" s="70"/>
      <c r="B261" s="70"/>
      <c r="C261" s="70"/>
    </row>
    <row r="262" spans="1:3" x14ac:dyDescent="0.2">
      <c r="A262" s="70"/>
      <c r="B262" s="70"/>
      <c r="C262" s="70"/>
    </row>
    <row r="263" spans="1:3" x14ac:dyDescent="0.2">
      <c r="A263" s="70"/>
      <c r="B263" s="70"/>
      <c r="C263" s="70"/>
    </row>
  </sheetData>
  <mergeCells count="6">
    <mergeCell ref="A3:P3"/>
    <mergeCell ref="A41:C41"/>
    <mergeCell ref="A42:C42"/>
    <mergeCell ref="A40:C40"/>
    <mergeCell ref="D5:P5"/>
    <mergeCell ref="A5:C6"/>
  </mergeCells>
  <phoneticPr fontId="0" type="noConversion"/>
  <printOptions horizontalCentered="1"/>
  <pageMargins left="0.23622047244094491" right="0.23622047244094491" top="0.52" bottom="0.99" header="0.53" footer="0.15748031496062992"/>
  <pageSetup paperSize="9" scale="63" orientation="landscape" horizontalDpi="300" verticalDpi="300" r:id="rId1"/>
  <headerFooter alignWithMargins="0">
    <oddHeader>&amp;L&amp;"Verdana,Negrito"&amp;8SECRETARIA DE ORÇAMENTO FEDERAL - SOF
DEPARTAMENTO DE ASSUNTOS FISCAIS - DEAFI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pageSetUpPr fitToPage="1"/>
  </sheetPr>
  <dimension ref="A1:P263"/>
  <sheetViews>
    <sheetView showGridLines="0" showZeros="0" zoomScale="75" zoomScaleNormal="75" workbookViewId="0">
      <selection activeCell="A3" sqref="A3:P3"/>
    </sheetView>
  </sheetViews>
  <sheetFormatPr defaultColWidth="6.7109375" defaultRowHeight="12.75" x14ac:dyDescent="0.2"/>
  <cols>
    <col min="1" max="1" width="4" style="64" customWidth="1"/>
    <col min="2" max="2" width="6.42578125" style="64" customWidth="1"/>
    <col min="3" max="3" width="40.28515625" style="64" customWidth="1"/>
    <col min="4" max="16" width="13.85546875" style="64" customWidth="1"/>
    <col min="17" max="16384" width="6.7109375" style="64"/>
  </cols>
  <sheetData>
    <row r="1" spans="1:16" ht="21" customHeight="1" x14ac:dyDescent="0.25">
      <c r="A1" s="63"/>
      <c r="B1" s="63"/>
      <c r="C1" s="63"/>
    </row>
    <row r="2" spans="1:16" ht="21" customHeight="1" x14ac:dyDescent="0.25">
      <c r="A2" s="63"/>
      <c r="B2" s="63"/>
      <c r="C2" s="63"/>
    </row>
    <row r="3" spans="1:16" s="65" customFormat="1" ht="66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D4" s="43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3"/>
    </row>
    <row r="5" spans="1:16" s="66" customFormat="1" ht="30.75" customHeight="1" x14ac:dyDescent="0.2">
      <c r="A5" s="92" t="s">
        <v>13</v>
      </c>
      <c r="B5" s="92"/>
      <c r="C5" s="93"/>
      <c r="D5" s="90">
        <v>2008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66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6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s="68" customFormat="1" ht="17.25" customHeight="1" x14ac:dyDescent="0.2">
      <c r="A8" s="10" t="s">
        <v>14</v>
      </c>
      <c r="B8" s="10"/>
      <c r="C8" s="10"/>
      <c r="D8" s="48">
        <v>442.42611099999999</v>
      </c>
      <c r="E8" s="48">
        <v>462.18462699999998</v>
      </c>
      <c r="F8" s="48">
        <v>379.34328700000003</v>
      </c>
      <c r="G8" s="48">
        <v>384.892</v>
      </c>
      <c r="H8" s="48">
        <v>436.78189399999997</v>
      </c>
      <c r="I8" s="48">
        <v>587.31086200000004</v>
      </c>
      <c r="J8" s="48">
        <v>407.787688</v>
      </c>
      <c r="K8" s="48">
        <v>387.26349800000003</v>
      </c>
      <c r="L8" s="48">
        <v>444.915976</v>
      </c>
      <c r="M8" s="48">
        <v>396.428089</v>
      </c>
      <c r="N8" s="48">
        <v>404.50782299999997</v>
      </c>
      <c r="O8" s="48">
        <v>1240.9685140000001</v>
      </c>
      <c r="P8" s="48">
        <f>SUM(D8:O8)</f>
        <v>5974.8103689999998</v>
      </c>
    </row>
    <row r="9" spans="1:16" s="69" customFormat="1" ht="17.25" customHeight="1" x14ac:dyDescent="0.2">
      <c r="A9" s="2"/>
      <c r="B9" s="12" t="s">
        <v>15</v>
      </c>
      <c r="C9" s="12"/>
      <c r="D9" s="32">
        <v>263.298</v>
      </c>
      <c r="E9" s="32">
        <v>282.27</v>
      </c>
      <c r="F9" s="32">
        <v>229.28399999999999</v>
      </c>
      <c r="G9" s="32">
        <v>227.566</v>
      </c>
      <c r="H9" s="32">
        <v>273.35399999999998</v>
      </c>
      <c r="I9" s="32">
        <v>353.43400000000003</v>
      </c>
      <c r="J9" s="32">
        <v>242.59100000000001</v>
      </c>
      <c r="K9" s="32">
        <v>229.91300000000001</v>
      </c>
      <c r="L9" s="32">
        <v>278.64400000000001</v>
      </c>
      <c r="M9" s="32">
        <v>235.59399999999999</v>
      </c>
      <c r="N9" s="32">
        <v>243.89400000000001</v>
      </c>
      <c r="O9" s="41">
        <v>758.66800000000001</v>
      </c>
      <c r="P9" s="32">
        <f t="shared" ref="P9:P42" si="0">SUM(D9:O9)</f>
        <v>3618.5100000000007</v>
      </c>
    </row>
    <row r="10" spans="1:16" ht="17.25" customHeight="1" x14ac:dyDescent="0.2">
      <c r="A10" s="2"/>
      <c r="B10" s="12" t="s">
        <v>16</v>
      </c>
      <c r="C10" s="12"/>
      <c r="D10" s="41">
        <v>46.375110999999997</v>
      </c>
      <c r="E10" s="41">
        <v>33.625627000000001</v>
      </c>
      <c r="F10" s="41">
        <v>23.177287</v>
      </c>
      <c r="G10" s="41">
        <v>30.032</v>
      </c>
      <c r="H10" s="41">
        <v>32.948894000000003</v>
      </c>
      <c r="I10" s="41">
        <v>32.306862000000002</v>
      </c>
      <c r="J10" s="41">
        <v>36.347687999999998</v>
      </c>
      <c r="K10" s="41">
        <v>29.635497999999998</v>
      </c>
      <c r="L10" s="41">
        <v>35.138976</v>
      </c>
      <c r="M10" s="41">
        <v>30.927088999999999</v>
      </c>
      <c r="N10" s="41">
        <v>30.423822999999999</v>
      </c>
      <c r="O10" s="41">
        <v>110.91051400000001</v>
      </c>
      <c r="P10" s="32">
        <f t="shared" si="0"/>
        <v>471.84936900000002</v>
      </c>
    </row>
    <row r="11" spans="1:16" s="69" customFormat="1" ht="17.25" customHeight="1" x14ac:dyDescent="0.2">
      <c r="A11" s="2"/>
      <c r="B11" s="12" t="s">
        <v>17</v>
      </c>
      <c r="C11" s="12"/>
      <c r="D11" s="32">
        <v>132.75299999999999</v>
      </c>
      <c r="E11" s="32">
        <v>146.28899999999999</v>
      </c>
      <c r="F11" s="32">
        <v>126.88200000000001</v>
      </c>
      <c r="G11" s="32">
        <v>127.294</v>
      </c>
      <c r="H11" s="32">
        <v>130.47900000000001</v>
      </c>
      <c r="I11" s="32">
        <v>201.57</v>
      </c>
      <c r="J11" s="32">
        <v>128.84899999999999</v>
      </c>
      <c r="K11" s="32">
        <v>127.715</v>
      </c>
      <c r="L11" s="32">
        <v>131.13300000000001</v>
      </c>
      <c r="M11" s="32">
        <v>129.90700000000001</v>
      </c>
      <c r="N11" s="32">
        <v>130.19</v>
      </c>
      <c r="O11" s="32">
        <v>371.39</v>
      </c>
      <c r="P11" s="32">
        <f t="shared" si="0"/>
        <v>1884.451</v>
      </c>
    </row>
    <row r="12" spans="1:16" s="69" customFormat="1" ht="7.5" customHeight="1" x14ac:dyDescent="0.2">
      <c r="A12" s="12"/>
      <c r="B12" s="12"/>
      <c r="C12" s="1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>
        <f t="shared" si="0"/>
        <v>0</v>
      </c>
    </row>
    <row r="13" spans="1:16" s="68" customFormat="1" ht="17.25" customHeight="1" x14ac:dyDescent="0.2">
      <c r="A13" s="10" t="s">
        <v>18</v>
      </c>
      <c r="B13" s="10"/>
      <c r="C13" s="10"/>
      <c r="D13" s="48">
        <v>1857.9324419999998</v>
      </c>
      <c r="E13" s="48">
        <v>1325.5693919999999</v>
      </c>
      <c r="F13" s="48">
        <v>1344.8225830000001</v>
      </c>
      <c r="G13" s="48">
        <v>1353.386</v>
      </c>
      <c r="H13" s="48">
        <v>1298.305012</v>
      </c>
      <c r="I13" s="48">
        <v>1451.2196649999998</v>
      </c>
      <c r="J13" s="48">
        <v>1415.5708849999999</v>
      </c>
      <c r="K13" s="48">
        <v>1472.5405520000002</v>
      </c>
      <c r="L13" s="48">
        <v>1413.472207</v>
      </c>
      <c r="M13" s="48">
        <v>1479.297505</v>
      </c>
      <c r="N13" s="48">
        <v>1826.6532730000001</v>
      </c>
      <c r="O13" s="48">
        <v>2561.1279760000002</v>
      </c>
      <c r="P13" s="48">
        <f t="shared" si="0"/>
        <v>18799.897492</v>
      </c>
    </row>
    <row r="14" spans="1:16" ht="17.25" customHeight="1" x14ac:dyDescent="0.2">
      <c r="A14" s="12"/>
      <c r="B14" s="12" t="s">
        <v>21</v>
      </c>
      <c r="C14" s="12"/>
      <c r="D14" s="32">
        <v>1347.299</v>
      </c>
      <c r="E14" s="32">
        <v>888.24199999999996</v>
      </c>
      <c r="F14" s="32">
        <v>911.64600000000007</v>
      </c>
      <c r="G14" s="32">
        <v>912.29700000000003</v>
      </c>
      <c r="H14" s="32">
        <v>873.78</v>
      </c>
      <c r="I14" s="32">
        <v>955.50699999999995</v>
      </c>
      <c r="J14" s="32">
        <v>948.85299999999995</v>
      </c>
      <c r="K14" s="32">
        <v>1004.462</v>
      </c>
      <c r="L14" s="32">
        <v>955.39600000000007</v>
      </c>
      <c r="M14" s="32">
        <v>1008.178</v>
      </c>
      <c r="N14" s="32">
        <v>1235.422</v>
      </c>
      <c r="O14" s="32">
        <v>1680.3020000000001</v>
      </c>
      <c r="P14" s="32">
        <f t="shared" si="0"/>
        <v>12721.384</v>
      </c>
    </row>
    <row r="15" spans="1:16" ht="17.25" customHeight="1" x14ac:dyDescent="0.2">
      <c r="A15" s="12"/>
      <c r="B15" s="12" t="s">
        <v>22</v>
      </c>
      <c r="C15" s="12"/>
      <c r="D15" s="32">
        <v>172.07044200000001</v>
      </c>
      <c r="E15" s="32">
        <v>165.754392</v>
      </c>
      <c r="F15" s="32">
        <v>162.028583</v>
      </c>
      <c r="G15" s="32">
        <v>158.58000000000001</v>
      </c>
      <c r="H15" s="32">
        <v>160.38001199999999</v>
      </c>
      <c r="I15" s="32">
        <v>156.930665</v>
      </c>
      <c r="J15" s="32">
        <v>171.58088499999999</v>
      </c>
      <c r="K15" s="32">
        <v>179.05255199999999</v>
      </c>
      <c r="L15" s="32">
        <v>167.63120699999999</v>
      </c>
      <c r="M15" s="32">
        <v>174.177505</v>
      </c>
      <c r="N15" s="32">
        <v>237.281273</v>
      </c>
      <c r="O15" s="32">
        <v>326.01397600000001</v>
      </c>
      <c r="P15" s="32">
        <f t="shared" si="0"/>
        <v>2231.4814920000003</v>
      </c>
    </row>
    <row r="16" spans="1:16" ht="17.25" customHeight="1" x14ac:dyDescent="0.2">
      <c r="A16" s="12"/>
      <c r="B16" s="12" t="s">
        <v>23</v>
      </c>
      <c r="C16" s="12"/>
      <c r="D16" s="32">
        <v>338.56299999999999</v>
      </c>
      <c r="E16" s="32">
        <v>271.57299999999998</v>
      </c>
      <c r="F16" s="32">
        <v>271.14800000000002</v>
      </c>
      <c r="G16" s="32">
        <v>282.50900000000001</v>
      </c>
      <c r="H16" s="32">
        <v>264.14499999999998</v>
      </c>
      <c r="I16" s="32">
        <v>338.78199999999998</v>
      </c>
      <c r="J16" s="32">
        <v>295.137</v>
      </c>
      <c r="K16" s="32">
        <v>289.02600000000001</v>
      </c>
      <c r="L16" s="32">
        <v>290.44499999999999</v>
      </c>
      <c r="M16" s="32">
        <v>296.94200000000001</v>
      </c>
      <c r="N16" s="32">
        <v>353.95</v>
      </c>
      <c r="O16" s="32">
        <v>554.81200000000001</v>
      </c>
      <c r="P16" s="32">
        <f t="shared" si="0"/>
        <v>3847.0319999999997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>
        <f t="shared" si="0"/>
        <v>0</v>
      </c>
    </row>
    <row r="18" spans="1:16" s="67" customFormat="1" ht="17.25" customHeight="1" x14ac:dyDescent="0.2">
      <c r="A18" s="10" t="s">
        <v>19</v>
      </c>
      <c r="B18" s="10"/>
      <c r="C18" s="10"/>
      <c r="D18" s="48">
        <v>222.84623699999997</v>
      </c>
      <c r="E18" s="48">
        <v>157.16055399999999</v>
      </c>
      <c r="F18" s="48">
        <v>157.64320199999997</v>
      </c>
      <c r="G18" s="48">
        <v>161.08199999999999</v>
      </c>
      <c r="H18" s="48">
        <v>163.09499300000002</v>
      </c>
      <c r="I18" s="48">
        <v>204.34875500000001</v>
      </c>
      <c r="J18" s="48">
        <v>168.201502</v>
      </c>
      <c r="K18" s="48">
        <v>167.53496899999999</v>
      </c>
      <c r="L18" s="48">
        <v>169.054159</v>
      </c>
      <c r="M18" s="48">
        <v>279.62660899999997</v>
      </c>
      <c r="N18" s="48">
        <v>236.45490799999999</v>
      </c>
      <c r="O18" s="48">
        <v>421.75253899999996</v>
      </c>
      <c r="P18" s="48">
        <f t="shared" si="0"/>
        <v>2508.8004270000001</v>
      </c>
    </row>
    <row r="19" spans="1:16" ht="17.25" customHeight="1" x14ac:dyDescent="0.2">
      <c r="A19" s="12"/>
      <c r="B19" s="12" t="s">
        <v>24</v>
      </c>
      <c r="C19" s="12"/>
      <c r="D19" s="32">
        <v>173.55799999999999</v>
      </c>
      <c r="E19" s="32">
        <v>109.21599999999999</v>
      </c>
      <c r="F19" s="32">
        <v>109.44499999999999</v>
      </c>
      <c r="G19" s="32">
        <v>112.491</v>
      </c>
      <c r="H19" s="32">
        <v>114.22199999999999</v>
      </c>
      <c r="I19" s="41">
        <v>142.10900000000001</v>
      </c>
      <c r="J19" s="32">
        <v>117.447</v>
      </c>
      <c r="K19" s="32">
        <v>116.762</v>
      </c>
      <c r="L19" s="32">
        <v>117.48399999999999</v>
      </c>
      <c r="M19" s="32">
        <v>179.94499999999999</v>
      </c>
      <c r="N19" s="32">
        <v>156.52799999999999</v>
      </c>
      <c r="O19" s="32">
        <v>262.298</v>
      </c>
      <c r="P19" s="32">
        <f t="shared" si="0"/>
        <v>1711.5049999999999</v>
      </c>
    </row>
    <row r="20" spans="1:16" ht="17.25" customHeight="1" x14ac:dyDescent="0.2">
      <c r="A20" s="12"/>
      <c r="B20" s="12" t="s">
        <v>25</v>
      </c>
      <c r="C20" s="12"/>
      <c r="D20" s="32">
        <v>22.208237</v>
      </c>
      <c r="E20" s="32">
        <v>20.804554</v>
      </c>
      <c r="F20" s="32">
        <v>21.106202</v>
      </c>
      <c r="G20" s="32">
        <v>21.427</v>
      </c>
      <c r="H20" s="32">
        <v>21.423992999999999</v>
      </c>
      <c r="I20" s="41">
        <v>21.627755000000001</v>
      </c>
      <c r="J20" s="32">
        <v>22.403502</v>
      </c>
      <c r="K20" s="32">
        <v>22.386969000000001</v>
      </c>
      <c r="L20" s="32">
        <v>22.645159</v>
      </c>
      <c r="M20" s="32">
        <v>34.623609000000002</v>
      </c>
      <c r="N20" s="32">
        <v>28.973908000000002</v>
      </c>
      <c r="O20" s="32">
        <v>60.592539000000002</v>
      </c>
      <c r="P20" s="32">
        <f t="shared" si="0"/>
        <v>320.22342700000002</v>
      </c>
    </row>
    <row r="21" spans="1:16" ht="17.25" customHeight="1" x14ac:dyDescent="0.2">
      <c r="A21" s="12"/>
      <c r="B21" s="12" t="s">
        <v>26</v>
      </c>
      <c r="C21" s="12"/>
      <c r="D21" s="32">
        <v>27.08</v>
      </c>
      <c r="E21" s="32">
        <v>27.14</v>
      </c>
      <c r="F21" s="32">
        <v>27.091999999999999</v>
      </c>
      <c r="G21" s="32">
        <v>27.164000000000001</v>
      </c>
      <c r="H21" s="32">
        <v>27.449000000000002</v>
      </c>
      <c r="I21" s="41">
        <v>40.612000000000002</v>
      </c>
      <c r="J21" s="32">
        <v>28.350999999999999</v>
      </c>
      <c r="K21" s="32">
        <v>28.385999999999999</v>
      </c>
      <c r="L21" s="32">
        <v>28.925000000000001</v>
      </c>
      <c r="M21" s="32">
        <v>65.058000000000007</v>
      </c>
      <c r="N21" s="32">
        <v>50.953000000000003</v>
      </c>
      <c r="O21" s="32">
        <v>98.861999999999995</v>
      </c>
      <c r="P21" s="32">
        <f t="shared" si="0"/>
        <v>477.072</v>
      </c>
    </row>
    <row r="22" spans="1:16" s="6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>
        <f t="shared" si="0"/>
        <v>0</v>
      </c>
    </row>
    <row r="23" spans="1:16" s="68" customFormat="1" ht="17.25" customHeight="1" x14ac:dyDescent="0.2">
      <c r="A23" s="10" t="s">
        <v>20</v>
      </c>
      <c r="B23" s="10"/>
      <c r="C23" s="10"/>
      <c r="D23" s="53">
        <v>7209.7201670000004</v>
      </c>
      <c r="E23" s="53">
        <v>6969.7068419999996</v>
      </c>
      <c r="F23" s="53">
        <v>7196.4187760000004</v>
      </c>
      <c r="G23" s="53">
        <v>7166.6209999999992</v>
      </c>
      <c r="H23" s="53">
        <v>8095.2093530000002</v>
      </c>
      <c r="I23" s="53">
        <v>10747.331563</v>
      </c>
      <c r="J23" s="53">
        <v>7926.7655670000004</v>
      </c>
      <c r="K23" s="53">
        <v>7930.9758810000003</v>
      </c>
      <c r="L23" s="53">
        <v>8535.3566089999986</v>
      </c>
      <c r="M23" s="53">
        <v>8467.2254350000003</v>
      </c>
      <c r="N23" s="53">
        <v>14103.11506</v>
      </c>
      <c r="O23" s="53">
        <v>10852.58121</v>
      </c>
      <c r="P23" s="53">
        <f t="shared" si="0"/>
        <v>105201.02746299999</v>
      </c>
    </row>
    <row r="24" spans="1:16" s="69" customFormat="1" ht="17.25" customHeight="1" x14ac:dyDescent="0.2">
      <c r="A24" s="54"/>
      <c r="B24" s="14" t="s">
        <v>27</v>
      </c>
      <c r="C24" s="50"/>
      <c r="D24" s="55">
        <v>3402.4260000000004</v>
      </c>
      <c r="E24" s="55">
        <v>3175.1909999999998</v>
      </c>
      <c r="F24" s="55">
        <v>3207.7820000000002</v>
      </c>
      <c r="G24" s="55">
        <v>3208.058</v>
      </c>
      <c r="H24" s="55">
        <v>3645.9229999999998</v>
      </c>
      <c r="I24" s="55">
        <v>4620.6939999999995</v>
      </c>
      <c r="J24" s="55">
        <v>3564.8909999999996</v>
      </c>
      <c r="K24" s="55">
        <v>3577.9580000000001</v>
      </c>
      <c r="L24" s="55">
        <v>3942.2269999999999</v>
      </c>
      <c r="M24" s="55">
        <v>3885.7119999999995</v>
      </c>
      <c r="N24" s="55">
        <v>6640.116</v>
      </c>
      <c r="O24" s="55">
        <v>5536.82</v>
      </c>
      <c r="P24" s="55">
        <f t="shared" si="0"/>
        <v>48407.797999999995</v>
      </c>
    </row>
    <row r="25" spans="1:16" ht="17.25" customHeight="1" x14ac:dyDescent="0.2">
      <c r="A25" s="1"/>
      <c r="B25" s="12"/>
      <c r="C25" s="12" t="s">
        <v>28</v>
      </c>
      <c r="D25" s="32">
        <v>2574.5010000000002</v>
      </c>
      <c r="E25" s="32">
        <v>2437.5729999999999</v>
      </c>
      <c r="F25" s="32">
        <v>2460.2449999999999</v>
      </c>
      <c r="G25" s="32">
        <v>2432.366</v>
      </c>
      <c r="H25" s="32">
        <v>2420.902</v>
      </c>
      <c r="I25" s="32">
        <v>3521.194</v>
      </c>
      <c r="J25" s="32">
        <v>2654.4859999999999</v>
      </c>
      <c r="K25" s="32">
        <v>2665.098</v>
      </c>
      <c r="L25" s="32">
        <v>2988.2979999999998</v>
      </c>
      <c r="M25" s="32">
        <v>2910.6529999999998</v>
      </c>
      <c r="N25" s="32">
        <v>5079.6899999999996</v>
      </c>
      <c r="O25" s="32">
        <v>4298.3689999999997</v>
      </c>
      <c r="P25" s="32">
        <f t="shared" si="0"/>
        <v>36443.374999999993</v>
      </c>
    </row>
    <row r="26" spans="1:16" ht="17.25" customHeight="1" x14ac:dyDescent="0.2">
      <c r="A26" s="12"/>
      <c r="B26" s="12"/>
      <c r="C26" s="12" t="s">
        <v>29</v>
      </c>
      <c r="D26" s="32">
        <v>827.92499999999995</v>
      </c>
      <c r="E26" s="32">
        <v>737.61800000000005</v>
      </c>
      <c r="F26" s="32">
        <v>747.53700000000003</v>
      </c>
      <c r="G26" s="32">
        <v>775.69200000000001</v>
      </c>
      <c r="H26" s="32">
        <v>1225.021</v>
      </c>
      <c r="I26" s="32">
        <v>1099.5</v>
      </c>
      <c r="J26" s="32">
        <v>910.40499999999997</v>
      </c>
      <c r="K26" s="32">
        <v>912.86</v>
      </c>
      <c r="L26" s="32">
        <v>953.92899999999997</v>
      </c>
      <c r="M26" s="32">
        <v>975.05899999999997</v>
      </c>
      <c r="N26" s="32">
        <v>1560.4259999999999</v>
      </c>
      <c r="O26" s="32">
        <v>1238.451</v>
      </c>
      <c r="P26" s="32">
        <f t="shared" si="0"/>
        <v>11964.422999999999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>
        <f t="shared" si="0"/>
        <v>0</v>
      </c>
    </row>
    <row r="28" spans="1:16" s="69" customFormat="1" ht="17.25" customHeight="1" x14ac:dyDescent="0.2">
      <c r="A28" s="16"/>
      <c r="B28" s="14" t="s">
        <v>30</v>
      </c>
      <c r="C28" s="16"/>
      <c r="D28" s="55">
        <v>456.273167</v>
      </c>
      <c r="E28" s="55">
        <v>432.18384200000003</v>
      </c>
      <c r="F28" s="55">
        <v>445.51677599999999</v>
      </c>
      <c r="G28" s="55">
        <v>448.89</v>
      </c>
      <c r="H28" s="55">
        <v>443.27235300000001</v>
      </c>
      <c r="I28" s="55">
        <v>541.10756300000003</v>
      </c>
      <c r="J28" s="55">
        <v>470.74456700000002</v>
      </c>
      <c r="K28" s="55">
        <v>490.65088100000003</v>
      </c>
      <c r="L28" s="55">
        <v>549.839609</v>
      </c>
      <c r="M28" s="55">
        <v>556.51943500000004</v>
      </c>
      <c r="N28" s="55">
        <v>1125.35806</v>
      </c>
      <c r="O28" s="55">
        <v>700.19520999999997</v>
      </c>
      <c r="P28" s="55">
        <f t="shared" si="0"/>
        <v>6660.5514629999998</v>
      </c>
    </row>
    <row r="29" spans="1:16" s="69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>
        <f t="shared" si="0"/>
        <v>0</v>
      </c>
    </row>
    <row r="30" spans="1:16" s="69" customFormat="1" ht="17.25" customHeight="1" x14ac:dyDescent="0.2">
      <c r="A30" s="14"/>
      <c r="B30" s="14" t="s">
        <v>31</v>
      </c>
      <c r="C30" s="14"/>
      <c r="D30" s="76">
        <v>3351.0210000000002</v>
      </c>
      <c r="E30" s="55">
        <v>3362.3319999999999</v>
      </c>
      <c r="F30" s="55">
        <v>3543.12</v>
      </c>
      <c r="G30" s="55">
        <v>3509.6729999999998</v>
      </c>
      <c r="H30" s="55">
        <v>4006.0140000000001</v>
      </c>
      <c r="I30" s="55">
        <v>5585.53</v>
      </c>
      <c r="J30" s="55">
        <v>3891.13</v>
      </c>
      <c r="K30" s="55">
        <v>3862.3670000000002</v>
      </c>
      <c r="L30" s="55">
        <v>4043.29</v>
      </c>
      <c r="M30" s="55">
        <v>4024.9939999999997</v>
      </c>
      <c r="N30" s="55">
        <v>6337.6409999999996</v>
      </c>
      <c r="O30" s="55">
        <v>4615.5659999999998</v>
      </c>
      <c r="P30" s="55">
        <f t="shared" si="0"/>
        <v>50132.677999999993</v>
      </c>
    </row>
    <row r="31" spans="1:16" ht="17.25" customHeight="1" x14ac:dyDescent="0.2">
      <c r="A31" s="1"/>
      <c r="B31" s="12"/>
      <c r="C31" s="12" t="s">
        <v>32</v>
      </c>
      <c r="D31" s="32">
        <v>2002.5630000000001</v>
      </c>
      <c r="E31" s="32">
        <v>1999.29</v>
      </c>
      <c r="F31" s="32">
        <v>2127.63</v>
      </c>
      <c r="G31" s="32">
        <v>2089.9389999999999</v>
      </c>
      <c r="H31" s="32">
        <v>1980.194</v>
      </c>
      <c r="I31" s="32">
        <v>3344.1379999999999</v>
      </c>
      <c r="J31" s="32">
        <v>2308.692</v>
      </c>
      <c r="K31" s="32">
        <v>2287.444</v>
      </c>
      <c r="L31" s="32">
        <v>2456.8629999999998</v>
      </c>
      <c r="M31" s="32">
        <v>2373.85</v>
      </c>
      <c r="N31" s="32">
        <v>3820.4169999999999</v>
      </c>
      <c r="O31" s="32">
        <v>2879.3310000000001</v>
      </c>
      <c r="P31" s="32">
        <f t="shared" si="0"/>
        <v>29670.351000000002</v>
      </c>
    </row>
    <row r="32" spans="1:16" ht="17.25" customHeight="1" x14ac:dyDescent="0.2">
      <c r="A32" s="12"/>
      <c r="B32" s="12"/>
      <c r="C32" s="12" t="s">
        <v>33</v>
      </c>
      <c r="D32" s="32">
        <v>1348.4580000000001</v>
      </c>
      <c r="E32" s="32">
        <v>1363.0419999999999</v>
      </c>
      <c r="F32" s="32">
        <v>1415.49</v>
      </c>
      <c r="G32" s="32">
        <v>1419.7339999999999</v>
      </c>
      <c r="H32" s="32">
        <v>2025.82</v>
      </c>
      <c r="I32" s="32">
        <v>2241.3919999999998</v>
      </c>
      <c r="J32" s="32">
        <v>1582.4380000000001</v>
      </c>
      <c r="K32" s="32">
        <v>1574.923</v>
      </c>
      <c r="L32" s="32">
        <v>1586.4269999999999</v>
      </c>
      <c r="M32" s="32">
        <v>1651.144</v>
      </c>
      <c r="N32" s="32">
        <v>2517.2240000000002</v>
      </c>
      <c r="O32" s="32">
        <v>1736.2349999999999</v>
      </c>
      <c r="P32" s="32">
        <f t="shared" si="0"/>
        <v>20462.327000000001</v>
      </c>
    </row>
    <row r="33" spans="1:16" ht="7.5" customHeight="1" x14ac:dyDescent="0.2">
      <c r="A33" s="12"/>
      <c r="B33" s="39"/>
      <c r="C33" s="3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>
        <f t="shared" si="0"/>
        <v>0</v>
      </c>
    </row>
    <row r="34" spans="1:16" ht="16.5" customHeight="1" x14ac:dyDescent="0.2">
      <c r="A34" s="10" t="s">
        <v>34</v>
      </c>
      <c r="B34" s="12"/>
      <c r="C34" s="12"/>
      <c r="D34" s="56">
        <v>612.52113400000007</v>
      </c>
      <c r="E34" s="56">
        <v>644.10840200000007</v>
      </c>
      <c r="F34" s="56">
        <v>655.55162300000006</v>
      </c>
      <c r="G34" s="56">
        <v>647.94100000000003</v>
      </c>
      <c r="H34" s="56">
        <v>649.33460000000002</v>
      </c>
      <c r="I34" s="56">
        <v>801.52831500000002</v>
      </c>
      <c r="J34" s="56">
        <v>657.46769499999994</v>
      </c>
      <c r="K34" s="56">
        <v>553.54891899999996</v>
      </c>
      <c r="L34" s="56">
        <v>704.08468199999993</v>
      </c>
      <c r="M34" s="56">
        <v>717.40620799999999</v>
      </c>
      <c r="N34" s="56">
        <v>815.96126000000004</v>
      </c>
      <c r="O34" s="56">
        <v>986.57118400000002</v>
      </c>
      <c r="P34" s="56">
        <f t="shared" si="0"/>
        <v>8446.0250219999998</v>
      </c>
    </row>
    <row r="35" spans="1:16" s="69" customFormat="1" ht="17.25" customHeight="1" x14ac:dyDescent="0.2">
      <c r="A35" s="1"/>
      <c r="B35" s="12" t="s">
        <v>35</v>
      </c>
      <c r="C35" s="12"/>
      <c r="D35" s="32">
        <v>165.884095</v>
      </c>
      <c r="E35" s="32">
        <v>164.415572</v>
      </c>
      <c r="F35" s="32">
        <v>169.10554999999999</v>
      </c>
      <c r="G35" s="32">
        <v>166.59</v>
      </c>
      <c r="H35" s="32">
        <v>169.47932800000001</v>
      </c>
      <c r="I35" s="32">
        <v>255.60171500000001</v>
      </c>
      <c r="J35" s="32">
        <v>176.22288599999999</v>
      </c>
      <c r="K35" s="32">
        <v>174.777162</v>
      </c>
      <c r="L35" s="32">
        <v>195.899675</v>
      </c>
      <c r="M35" s="32">
        <v>185.85214199999999</v>
      </c>
      <c r="N35" s="32">
        <v>299.75955099999999</v>
      </c>
      <c r="O35" s="32">
        <v>240.103016</v>
      </c>
      <c r="P35" s="32">
        <f t="shared" si="0"/>
        <v>2363.6906920000001</v>
      </c>
    </row>
    <row r="36" spans="1:16" ht="17.25" customHeight="1" x14ac:dyDescent="0.2">
      <c r="A36" s="1"/>
      <c r="B36" s="12" t="s">
        <v>36</v>
      </c>
      <c r="C36" s="12"/>
      <c r="D36" s="32">
        <v>446.63703900000002</v>
      </c>
      <c r="E36" s="32">
        <v>479.69283000000001</v>
      </c>
      <c r="F36" s="32">
        <v>486.44607300000001</v>
      </c>
      <c r="G36" s="32">
        <v>481.351</v>
      </c>
      <c r="H36" s="32">
        <v>479.85527200000001</v>
      </c>
      <c r="I36" s="32">
        <v>545.92660000000001</v>
      </c>
      <c r="J36" s="32">
        <v>481.24480899999998</v>
      </c>
      <c r="K36" s="32">
        <v>378.77175699999998</v>
      </c>
      <c r="L36" s="32">
        <v>508.18500699999998</v>
      </c>
      <c r="M36" s="32">
        <v>531.55406600000003</v>
      </c>
      <c r="N36" s="32">
        <v>516.20170900000005</v>
      </c>
      <c r="O36" s="32">
        <v>746.46816799999999</v>
      </c>
      <c r="P36" s="32">
        <f t="shared" si="0"/>
        <v>6082.3343299999988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>
        <f t="shared" si="0"/>
        <v>0</v>
      </c>
    </row>
    <row r="38" spans="1:16" s="68" customFormat="1" ht="17.25" customHeight="1" x14ac:dyDescent="0.2">
      <c r="A38" s="10" t="s">
        <v>40</v>
      </c>
      <c r="B38" s="10"/>
      <c r="C38" s="10"/>
      <c r="D38" s="53">
        <v>1986.6175699999999</v>
      </c>
      <c r="E38" s="53">
        <v>176.81841900000001</v>
      </c>
      <c r="F38" s="53">
        <v>285.47976699999998</v>
      </c>
      <c r="G38" s="53">
        <v>77.790000000000006</v>
      </c>
      <c r="H38" s="53">
        <v>112.368213</v>
      </c>
      <c r="I38" s="53">
        <v>111.902196</v>
      </c>
      <c r="J38" s="53">
        <v>178.787149</v>
      </c>
      <c r="K38" s="53">
        <v>98.370350999999999</v>
      </c>
      <c r="L38" s="53">
        <v>99.945732000000007</v>
      </c>
      <c r="M38" s="53">
        <v>124.834704</v>
      </c>
      <c r="N38" s="53">
        <v>143.37043600000001</v>
      </c>
      <c r="O38" s="53">
        <v>156.80840000000001</v>
      </c>
      <c r="P38" s="53">
        <f t="shared" si="0"/>
        <v>3553.0929369999999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>
        <f t="shared" si="0"/>
        <v>0</v>
      </c>
    </row>
    <row r="40" spans="1:16" s="71" customFormat="1" ht="26.25" customHeight="1" x14ac:dyDescent="0.2">
      <c r="A40" s="87" t="s">
        <v>37</v>
      </c>
      <c r="B40" s="87"/>
      <c r="C40" s="88"/>
      <c r="D40" s="20">
        <v>12332.063661000002</v>
      </c>
      <c r="E40" s="20">
        <v>9735.5482359999987</v>
      </c>
      <c r="F40" s="20">
        <v>10019.259238000001</v>
      </c>
      <c r="G40" s="20">
        <v>9791.7120000000014</v>
      </c>
      <c r="H40" s="20">
        <v>10755.094065000001</v>
      </c>
      <c r="I40" s="20">
        <v>13903.641356</v>
      </c>
      <c r="J40" s="20">
        <v>10754.580485999999</v>
      </c>
      <c r="K40" s="20">
        <v>10610.234170000002</v>
      </c>
      <c r="L40" s="20">
        <v>11366.829365</v>
      </c>
      <c r="M40" s="20">
        <v>11464.818550000004</v>
      </c>
      <c r="N40" s="20">
        <v>17530.062760000001</v>
      </c>
      <c r="O40" s="20">
        <v>16219.809823</v>
      </c>
      <c r="P40" s="20">
        <f t="shared" si="0"/>
        <v>144483.65370999998</v>
      </c>
    </row>
    <row r="41" spans="1:16" s="67" customFormat="1" ht="26.25" customHeight="1" x14ac:dyDescent="0.2">
      <c r="A41" s="84" t="s">
        <v>39</v>
      </c>
      <c r="B41" s="84"/>
      <c r="C41" s="84"/>
      <c r="D41" s="24">
        <v>696.92695700000002</v>
      </c>
      <c r="E41" s="24">
        <v>652.36841500000003</v>
      </c>
      <c r="F41" s="24">
        <v>651.82884799999999</v>
      </c>
      <c r="G41" s="24">
        <v>658.92899999999997</v>
      </c>
      <c r="H41" s="24">
        <v>658.02525200000002</v>
      </c>
      <c r="I41" s="24">
        <v>751.97284500000001</v>
      </c>
      <c r="J41" s="24">
        <v>701.07664199999999</v>
      </c>
      <c r="K41" s="24">
        <v>721.72590000000002</v>
      </c>
      <c r="L41" s="24">
        <v>775.25495100000001</v>
      </c>
      <c r="M41" s="24">
        <v>796.24763800000005</v>
      </c>
      <c r="N41" s="24">
        <v>1422.0370640000001</v>
      </c>
      <c r="O41" s="24">
        <v>1197.712239</v>
      </c>
      <c r="P41" s="24">
        <f t="shared" si="0"/>
        <v>9684.105751000001</v>
      </c>
    </row>
    <row r="42" spans="1:16" s="67" customFormat="1" ht="26.25" customHeight="1" thickBot="1" x14ac:dyDescent="0.25">
      <c r="A42" s="80" t="s">
        <v>38</v>
      </c>
      <c r="B42" s="80"/>
      <c r="C42" s="80"/>
      <c r="D42" s="28">
        <v>11635.136704000002</v>
      </c>
      <c r="E42" s="28">
        <v>9083.1798209999979</v>
      </c>
      <c r="F42" s="28">
        <v>9367.4303900000014</v>
      </c>
      <c r="G42" s="28">
        <v>9132.7830000000013</v>
      </c>
      <c r="H42" s="28">
        <v>10097.068813000002</v>
      </c>
      <c r="I42" s="28">
        <v>13151.668511</v>
      </c>
      <c r="J42" s="28">
        <v>10053.503843999999</v>
      </c>
      <c r="K42" s="28">
        <v>9888.5082700000021</v>
      </c>
      <c r="L42" s="28">
        <v>10591.574413999999</v>
      </c>
      <c r="M42" s="28">
        <v>10668.570912000003</v>
      </c>
      <c r="N42" s="28">
        <v>16108.025696000001</v>
      </c>
      <c r="O42" s="28">
        <v>15022.097583999999</v>
      </c>
      <c r="P42" s="28">
        <f t="shared" si="0"/>
        <v>134799.54795900002</v>
      </c>
    </row>
    <row r="43" spans="1:16" s="67" customFormat="1" ht="9" customHeight="1" x14ac:dyDescent="0.2">
      <c r="A43" s="60"/>
      <c r="B43" s="60"/>
      <c r="C43" s="6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s="67" customFormat="1" ht="17.25" customHeight="1" x14ac:dyDescent="0.2">
      <c r="A44" s="72"/>
      <c r="B44" s="72"/>
      <c r="C44" s="72"/>
    </row>
    <row r="45" spans="1:16" s="67" customFormat="1" ht="17.25" customHeight="1" x14ac:dyDescent="0.2">
      <c r="A45" s="72"/>
      <c r="B45" s="72"/>
      <c r="C45" s="72"/>
    </row>
    <row r="46" spans="1:16" s="67" customFormat="1" ht="17.25" customHeight="1" x14ac:dyDescent="0.2">
      <c r="A46" s="72"/>
      <c r="B46" s="72"/>
      <c r="C46" s="72"/>
    </row>
    <row r="47" spans="1:16" s="67" customFormat="1" ht="17.25" customHeight="1" x14ac:dyDescent="0.2">
      <c r="A47" s="72"/>
      <c r="B47" s="72"/>
      <c r="C47" s="72"/>
    </row>
    <row r="48" spans="1:16" s="67" customFormat="1" ht="17.25" customHeight="1" x14ac:dyDescent="0.2">
      <c r="A48" s="72"/>
      <c r="B48" s="72"/>
      <c r="C48" s="72"/>
    </row>
    <row r="49" spans="1:3" s="67" customFormat="1" ht="17.25" customHeight="1" x14ac:dyDescent="0.2">
      <c r="A49" s="72"/>
      <c r="B49" s="72"/>
      <c r="C49" s="72"/>
    </row>
    <row r="50" spans="1:3" s="67" customFormat="1" ht="17.25" customHeight="1" x14ac:dyDescent="0.2">
      <c r="A50" s="72"/>
      <c r="B50" s="72"/>
      <c r="C50" s="72"/>
    </row>
    <row r="51" spans="1:3" s="67" customFormat="1" ht="17.25" customHeight="1" x14ac:dyDescent="0.2">
      <c r="A51" s="72"/>
      <c r="B51" s="72"/>
      <c r="C51" s="72"/>
    </row>
    <row r="52" spans="1:3" s="67" customFormat="1" ht="17.25" customHeight="1" x14ac:dyDescent="0.2">
      <c r="A52" s="72"/>
      <c r="B52" s="72"/>
      <c r="C52" s="72"/>
    </row>
    <row r="53" spans="1:3" s="67" customFormat="1" ht="17.25" customHeight="1" x14ac:dyDescent="0.2">
      <c r="A53" s="72"/>
      <c r="B53" s="72"/>
      <c r="C53" s="72"/>
    </row>
    <row r="54" spans="1:3" s="67" customFormat="1" ht="17.25" customHeight="1" x14ac:dyDescent="0.2">
      <c r="A54" s="72"/>
      <c r="B54" s="72"/>
      <c r="C54" s="72"/>
    </row>
    <row r="55" spans="1:3" s="67" customFormat="1" ht="17.25" customHeight="1" x14ac:dyDescent="0.2">
      <c r="A55" s="72"/>
      <c r="B55" s="72"/>
      <c r="C55" s="72"/>
    </row>
    <row r="56" spans="1:3" s="67" customFormat="1" ht="17.25" customHeight="1" x14ac:dyDescent="0.2">
      <c r="A56" s="72"/>
      <c r="B56" s="72"/>
      <c r="C56" s="72"/>
    </row>
    <row r="57" spans="1:3" s="67" customFormat="1" ht="17.25" customHeight="1" x14ac:dyDescent="0.2">
      <c r="A57" s="72"/>
      <c r="B57" s="72"/>
      <c r="C57" s="72"/>
    </row>
    <row r="58" spans="1:3" s="67" customFormat="1" ht="17.25" customHeight="1" x14ac:dyDescent="0.2">
      <c r="A58" s="72"/>
      <c r="B58" s="72"/>
      <c r="C58" s="72"/>
    </row>
    <row r="59" spans="1:3" s="67" customFormat="1" ht="17.25" customHeight="1" x14ac:dyDescent="0.2">
      <c r="A59" s="72"/>
      <c r="B59" s="72"/>
      <c r="C59" s="72"/>
    </row>
    <row r="60" spans="1:3" s="67" customFormat="1" ht="17.25" customHeight="1" x14ac:dyDescent="0.2">
      <c r="A60" s="72"/>
      <c r="B60" s="72"/>
      <c r="C60" s="72"/>
    </row>
    <row r="61" spans="1:3" s="67" customFormat="1" ht="17.25" customHeight="1" x14ac:dyDescent="0.2">
      <c r="A61" s="72"/>
      <c r="B61" s="72"/>
      <c r="C61" s="72"/>
    </row>
    <row r="62" spans="1:3" s="67" customFormat="1" ht="17.25" customHeight="1" x14ac:dyDescent="0.2">
      <c r="A62" s="72"/>
      <c r="B62" s="72"/>
      <c r="C62" s="72"/>
    </row>
    <row r="63" spans="1:3" s="67" customFormat="1" ht="17.25" customHeight="1" x14ac:dyDescent="0.2">
      <c r="A63" s="72"/>
      <c r="B63" s="72"/>
      <c r="C63" s="72"/>
    </row>
    <row r="64" spans="1:3" s="67" customFormat="1" ht="17.25" customHeight="1" x14ac:dyDescent="0.2">
      <c r="A64" s="72"/>
      <c r="B64" s="72"/>
      <c r="C64" s="72"/>
    </row>
    <row r="65" spans="1:3" s="67" customFormat="1" ht="17.25" customHeight="1" x14ac:dyDescent="0.2">
      <c r="A65" s="72"/>
      <c r="B65" s="72"/>
      <c r="C65" s="72"/>
    </row>
    <row r="66" spans="1:3" s="67" customFormat="1" ht="17.25" customHeight="1" x14ac:dyDescent="0.2">
      <c r="A66" s="72"/>
      <c r="B66" s="72"/>
      <c r="C66" s="72"/>
    </row>
    <row r="67" spans="1:3" s="67" customFormat="1" ht="17.25" customHeight="1" x14ac:dyDescent="0.2">
      <c r="A67" s="72"/>
      <c r="B67" s="72"/>
      <c r="C67" s="72"/>
    </row>
    <row r="68" spans="1:3" s="67" customFormat="1" ht="17.25" customHeight="1" x14ac:dyDescent="0.2">
      <c r="A68" s="72"/>
      <c r="B68" s="72"/>
      <c r="C68" s="72"/>
    </row>
    <row r="69" spans="1:3" s="67" customFormat="1" ht="17.25" customHeight="1" x14ac:dyDescent="0.2">
      <c r="A69" s="72"/>
      <c r="B69" s="72"/>
      <c r="C69" s="72"/>
    </row>
    <row r="70" spans="1:3" s="67" customFormat="1" ht="17.25" customHeight="1" x14ac:dyDescent="0.2">
      <c r="A70" s="72"/>
      <c r="B70" s="72"/>
      <c r="C70" s="72"/>
    </row>
    <row r="71" spans="1:3" s="67" customFormat="1" ht="17.25" customHeight="1" x14ac:dyDescent="0.2">
      <c r="A71" s="72"/>
      <c r="B71" s="72"/>
      <c r="C71" s="72"/>
    </row>
    <row r="72" spans="1:3" s="67" customFormat="1" ht="17.25" customHeight="1" x14ac:dyDescent="0.2">
      <c r="A72" s="72"/>
      <c r="B72" s="72"/>
      <c r="C72" s="72"/>
    </row>
    <row r="73" spans="1:3" s="67" customFormat="1" ht="17.25" customHeight="1" x14ac:dyDescent="0.2">
      <c r="A73" s="72"/>
      <c r="B73" s="72"/>
      <c r="C73" s="72"/>
    </row>
    <row r="74" spans="1:3" s="67" customFormat="1" ht="17.25" customHeight="1" x14ac:dyDescent="0.2">
      <c r="A74" s="72"/>
      <c r="B74" s="72"/>
      <c r="C74" s="72"/>
    </row>
    <row r="75" spans="1:3" s="67" customFormat="1" ht="17.25" customHeight="1" x14ac:dyDescent="0.2">
      <c r="A75" s="72"/>
      <c r="B75" s="72"/>
      <c r="C75" s="72"/>
    </row>
    <row r="76" spans="1:3" s="67" customFormat="1" ht="17.25" customHeight="1" x14ac:dyDescent="0.2">
      <c r="A76" s="72"/>
      <c r="B76" s="72"/>
      <c r="C76" s="72"/>
    </row>
    <row r="77" spans="1:3" s="67" customFormat="1" ht="17.25" customHeight="1" x14ac:dyDescent="0.2">
      <c r="A77" s="72"/>
      <c r="B77" s="72"/>
      <c r="C77" s="72"/>
    </row>
    <row r="78" spans="1:3" s="67" customFormat="1" ht="17.25" customHeight="1" x14ac:dyDescent="0.2">
      <c r="A78" s="72"/>
      <c r="B78" s="72"/>
      <c r="C78" s="72"/>
    </row>
    <row r="79" spans="1:3" s="67" customFormat="1" ht="17.25" customHeight="1" x14ac:dyDescent="0.2">
      <c r="A79" s="72"/>
      <c r="B79" s="72"/>
      <c r="C79" s="72"/>
    </row>
    <row r="80" spans="1:3" s="67" customFormat="1" ht="17.25" customHeight="1" x14ac:dyDescent="0.2">
      <c r="A80" s="72"/>
      <c r="B80" s="72"/>
      <c r="C80" s="72"/>
    </row>
    <row r="81" spans="1:3" s="67" customFormat="1" ht="17.25" customHeight="1" x14ac:dyDescent="0.2">
      <c r="A81" s="72"/>
      <c r="B81" s="72"/>
      <c r="C81" s="72"/>
    </row>
    <row r="82" spans="1:3" s="67" customFormat="1" ht="17.25" customHeight="1" x14ac:dyDescent="0.2">
      <c r="A82" s="72"/>
      <c r="B82" s="72"/>
      <c r="C82" s="72"/>
    </row>
    <row r="83" spans="1:3" s="67" customFormat="1" ht="17.25" customHeight="1" x14ac:dyDescent="0.2">
      <c r="A83" s="72"/>
      <c r="B83" s="72"/>
      <c r="C83" s="72"/>
    </row>
    <row r="84" spans="1:3" s="67" customFormat="1" ht="17.25" customHeight="1" x14ac:dyDescent="0.2">
      <c r="A84" s="72"/>
      <c r="B84" s="72"/>
      <c r="C84" s="72"/>
    </row>
    <row r="85" spans="1:3" s="67" customFormat="1" ht="17.25" customHeight="1" x14ac:dyDescent="0.2">
      <c r="A85" s="72"/>
      <c r="B85" s="72"/>
      <c r="C85" s="72"/>
    </row>
    <row r="86" spans="1:3" s="67" customFormat="1" ht="17.25" customHeight="1" x14ac:dyDescent="0.2">
      <c r="A86" s="72"/>
      <c r="B86" s="72"/>
      <c r="C86" s="72"/>
    </row>
    <row r="87" spans="1:3" s="67" customFormat="1" ht="17.25" customHeight="1" x14ac:dyDescent="0.2">
      <c r="A87" s="72"/>
      <c r="B87" s="72"/>
      <c r="C87" s="72"/>
    </row>
    <row r="88" spans="1:3" s="67" customFormat="1" ht="17.25" customHeight="1" x14ac:dyDescent="0.2">
      <c r="A88" s="72"/>
      <c r="B88" s="72"/>
      <c r="C88" s="72"/>
    </row>
    <row r="89" spans="1:3" s="67" customFormat="1" ht="14.25" x14ac:dyDescent="0.2">
      <c r="A89" s="72"/>
      <c r="B89" s="72"/>
      <c r="C89" s="72"/>
    </row>
    <row r="90" spans="1:3" s="67" customFormat="1" ht="14.25" x14ac:dyDescent="0.2">
      <c r="A90" s="72"/>
      <c r="B90" s="72"/>
      <c r="C90" s="72"/>
    </row>
    <row r="91" spans="1:3" s="67" customFormat="1" ht="14.25" x14ac:dyDescent="0.2">
      <c r="A91" s="72"/>
      <c r="B91" s="72"/>
      <c r="C91" s="72"/>
    </row>
    <row r="92" spans="1:3" s="67" customFormat="1" ht="14.25" x14ac:dyDescent="0.2">
      <c r="A92" s="72"/>
      <c r="B92" s="72"/>
      <c r="C92" s="72"/>
    </row>
    <row r="93" spans="1:3" s="67" customFormat="1" ht="14.25" x14ac:dyDescent="0.2">
      <c r="A93" s="72"/>
      <c r="B93" s="72"/>
      <c r="C93" s="72"/>
    </row>
    <row r="94" spans="1:3" s="67" customFormat="1" ht="14.25" x14ac:dyDescent="0.2">
      <c r="A94" s="72"/>
      <c r="B94" s="72"/>
      <c r="C94" s="72"/>
    </row>
    <row r="95" spans="1:3" s="67" customFormat="1" ht="14.25" x14ac:dyDescent="0.2">
      <c r="A95" s="72"/>
      <c r="B95" s="72"/>
      <c r="C95" s="72"/>
    </row>
    <row r="96" spans="1:3" s="67" customFormat="1" ht="14.25" x14ac:dyDescent="0.2">
      <c r="A96" s="72"/>
      <c r="B96" s="72"/>
      <c r="C96" s="72"/>
    </row>
    <row r="97" spans="1:3" s="67" customFormat="1" ht="14.25" x14ac:dyDescent="0.2">
      <c r="A97" s="72"/>
      <c r="B97" s="72"/>
      <c r="C97" s="72"/>
    </row>
    <row r="98" spans="1:3" s="67" customFormat="1" ht="14.25" x14ac:dyDescent="0.2">
      <c r="A98" s="72"/>
      <c r="B98" s="72"/>
      <c r="C98" s="72"/>
    </row>
    <row r="99" spans="1:3" s="67" customFormat="1" ht="14.25" x14ac:dyDescent="0.2">
      <c r="A99" s="72"/>
      <c r="B99" s="72"/>
      <c r="C99" s="72"/>
    </row>
    <row r="100" spans="1:3" s="67" customFormat="1" ht="14.25" x14ac:dyDescent="0.2">
      <c r="A100" s="72"/>
      <c r="B100" s="72"/>
      <c r="C100" s="72"/>
    </row>
    <row r="101" spans="1:3" s="67" customFormat="1" ht="14.25" x14ac:dyDescent="0.2">
      <c r="A101" s="72"/>
      <c r="B101" s="72"/>
      <c r="C101" s="72"/>
    </row>
    <row r="102" spans="1:3" s="67" customFormat="1" ht="14.25" x14ac:dyDescent="0.2">
      <c r="A102" s="72"/>
      <c r="B102" s="72"/>
      <c r="C102" s="72"/>
    </row>
    <row r="103" spans="1:3" s="67" customFormat="1" ht="14.25" x14ac:dyDescent="0.2">
      <c r="A103" s="72"/>
      <c r="B103" s="72"/>
      <c r="C103" s="72"/>
    </row>
    <row r="104" spans="1:3" s="67" customFormat="1" ht="14.25" x14ac:dyDescent="0.2">
      <c r="A104" s="72"/>
      <c r="B104" s="72"/>
      <c r="C104" s="72"/>
    </row>
    <row r="105" spans="1:3" s="67" customFormat="1" ht="14.25" x14ac:dyDescent="0.2">
      <c r="A105" s="72"/>
      <c r="B105" s="72"/>
      <c r="C105" s="72"/>
    </row>
    <row r="106" spans="1:3" s="67" customFormat="1" ht="14.25" x14ac:dyDescent="0.2">
      <c r="A106" s="72"/>
      <c r="B106" s="72"/>
      <c r="C106" s="72"/>
    </row>
    <row r="107" spans="1:3" s="67" customFormat="1" ht="14.25" x14ac:dyDescent="0.2">
      <c r="A107" s="72"/>
      <c r="B107" s="72"/>
      <c r="C107" s="72"/>
    </row>
    <row r="108" spans="1:3" s="67" customFormat="1" ht="14.25" x14ac:dyDescent="0.2">
      <c r="A108" s="72"/>
      <c r="B108" s="72"/>
      <c r="C108" s="72"/>
    </row>
    <row r="109" spans="1:3" s="67" customFormat="1" ht="14.25" x14ac:dyDescent="0.2">
      <c r="A109" s="72"/>
      <c r="B109" s="72"/>
      <c r="C109" s="72"/>
    </row>
    <row r="110" spans="1:3" s="67" customFormat="1" ht="14.25" x14ac:dyDescent="0.2">
      <c r="A110" s="72"/>
      <c r="B110" s="72"/>
      <c r="C110" s="72"/>
    </row>
    <row r="111" spans="1:3" s="67" customFormat="1" ht="14.25" x14ac:dyDescent="0.2">
      <c r="A111" s="72"/>
      <c r="B111" s="72"/>
      <c r="C111" s="72"/>
    </row>
    <row r="112" spans="1:3" s="67" customFormat="1" ht="14.25" x14ac:dyDescent="0.2">
      <c r="A112" s="72"/>
      <c r="B112" s="72"/>
      <c r="C112" s="72"/>
    </row>
    <row r="113" spans="1:3" s="67" customFormat="1" ht="14.25" x14ac:dyDescent="0.2">
      <c r="A113" s="72"/>
      <c r="B113" s="72"/>
      <c r="C113" s="72"/>
    </row>
    <row r="114" spans="1:3" s="67" customFormat="1" ht="14.25" x14ac:dyDescent="0.2">
      <c r="A114" s="72"/>
      <c r="B114" s="72"/>
      <c r="C114" s="72"/>
    </row>
    <row r="115" spans="1:3" s="67" customFormat="1" ht="14.25" x14ac:dyDescent="0.2">
      <c r="A115" s="72"/>
      <c r="B115" s="72"/>
      <c r="C115" s="72"/>
    </row>
    <row r="116" spans="1:3" s="67" customFormat="1" ht="14.25" x14ac:dyDescent="0.2">
      <c r="A116" s="72"/>
      <c r="B116" s="72"/>
      <c r="C116" s="72"/>
    </row>
    <row r="117" spans="1:3" s="67" customFormat="1" ht="14.25" x14ac:dyDescent="0.2">
      <c r="A117" s="72"/>
      <c r="B117" s="72"/>
      <c r="C117" s="72"/>
    </row>
    <row r="118" spans="1:3" s="67" customFormat="1" ht="14.25" x14ac:dyDescent="0.2">
      <c r="A118" s="72"/>
      <c r="B118" s="72"/>
      <c r="C118" s="72"/>
    </row>
    <row r="119" spans="1:3" s="67" customFormat="1" ht="14.25" x14ac:dyDescent="0.2">
      <c r="A119" s="72"/>
      <c r="B119" s="72"/>
      <c r="C119" s="72"/>
    </row>
    <row r="120" spans="1:3" s="67" customFormat="1" ht="14.25" x14ac:dyDescent="0.2">
      <c r="A120" s="72"/>
      <c r="B120" s="72"/>
      <c r="C120" s="72"/>
    </row>
    <row r="121" spans="1:3" s="67" customFormat="1" ht="14.25" x14ac:dyDescent="0.2">
      <c r="A121" s="72"/>
      <c r="B121" s="72"/>
      <c r="C121" s="72"/>
    </row>
    <row r="122" spans="1:3" s="67" customFormat="1" ht="14.25" x14ac:dyDescent="0.2">
      <c r="A122" s="72"/>
      <c r="B122" s="72"/>
      <c r="C122" s="72"/>
    </row>
    <row r="123" spans="1:3" s="67" customFormat="1" ht="14.25" x14ac:dyDescent="0.2">
      <c r="A123" s="72"/>
      <c r="B123" s="72"/>
      <c r="C123" s="72"/>
    </row>
    <row r="124" spans="1:3" s="67" customFormat="1" ht="14.25" x14ac:dyDescent="0.2">
      <c r="A124" s="72"/>
      <c r="B124" s="72"/>
      <c r="C124" s="72"/>
    </row>
    <row r="125" spans="1:3" s="67" customFormat="1" ht="14.25" x14ac:dyDescent="0.2">
      <c r="A125" s="72"/>
      <c r="B125" s="72"/>
      <c r="C125" s="72"/>
    </row>
    <row r="126" spans="1:3" s="67" customFormat="1" ht="14.25" x14ac:dyDescent="0.2">
      <c r="A126" s="72"/>
      <c r="B126" s="72"/>
      <c r="C126" s="72"/>
    </row>
    <row r="127" spans="1:3" s="67" customFormat="1" ht="14.25" x14ac:dyDescent="0.2">
      <c r="A127" s="72"/>
      <c r="B127" s="72"/>
      <c r="C127" s="72"/>
    </row>
    <row r="128" spans="1:3" s="67" customFormat="1" ht="14.25" x14ac:dyDescent="0.2">
      <c r="A128" s="72"/>
      <c r="B128" s="72"/>
      <c r="C128" s="72"/>
    </row>
    <row r="129" spans="1:3" s="67" customFormat="1" ht="14.25" x14ac:dyDescent="0.2">
      <c r="A129" s="72"/>
      <c r="B129" s="72"/>
      <c r="C129" s="72"/>
    </row>
    <row r="130" spans="1:3" s="67" customFormat="1" ht="14.25" x14ac:dyDescent="0.2">
      <c r="A130" s="72"/>
      <c r="B130" s="72"/>
      <c r="C130" s="72"/>
    </row>
    <row r="131" spans="1:3" s="67" customFormat="1" ht="14.25" x14ac:dyDescent="0.2">
      <c r="A131" s="72"/>
      <c r="B131" s="72"/>
      <c r="C131" s="72"/>
    </row>
    <row r="132" spans="1:3" s="67" customFormat="1" ht="14.25" x14ac:dyDescent="0.2">
      <c r="A132" s="72"/>
      <c r="B132" s="72"/>
      <c r="C132" s="72"/>
    </row>
    <row r="133" spans="1:3" s="67" customFormat="1" ht="14.25" x14ac:dyDescent="0.2">
      <c r="A133" s="72"/>
      <c r="B133" s="72"/>
      <c r="C133" s="72"/>
    </row>
    <row r="134" spans="1:3" s="67" customFormat="1" ht="14.25" x14ac:dyDescent="0.2">
      <c r="A134" s="72"/>
      <c r="B134" s="72"/>
      <c r="C134" s="72"/>
    </row>
    <row r="135" spans="1:3" s="67" customFormat="1" ht="14.25" x14ac:dyDescent="0.2">
      <c r="A135" s="72"/>
      <c r="B135" s="72"/>
      <c r="C135" s="72"/>
    </row>
    <row r="136" spans="1:3" s="67" customFormat="1" ht="14.25" x14ac:dyDescent="0.2">
      <c r="A136" s="72"/>
      <c r="B136" s="72"/>
      <c r="C136" s="72"/>
    </row>
    <row r="137" spans="1:3" s="67" customFormat="1" ht="14.25" x14ac:dyDescent="0.2">
      <c r="A137" s="72"/>
      <c r="B137" s="72"/>
      <c r="C137" s="72"/>
    </row>
    <row r="138" spans="1:3" s="67" customFormat="1" ht="14.25" x14ac:dyDescent="0.2">
      <c r="A138" s="72"/>
      <c r="B138" s="72"/>
      <c r="C138" s="72"/>
    </row>
    <row r="139" spans="1:3" s="67" customFormat="1" ht="14.25" x14ac:dyDescent="0.2">
      <c r="A139" s="72"/>
      <c r="B139" s="72"/>
      <c r="C139" s="72"/>
    </row>
    <row r="140" spans="1:3" s="67" customFormat="1" ht="14.25" x14ac:dyDescent="0.2">
      <c r="A140" s="72"/>
      <c r="B140" s="72"/>
      <c r="C140" s="72"/>
    </row>
    <row r="141" spans="1:3" s="67" customFormat="1" ht="14.25" x14ac:dyDescent="0.2">
      <c r="A141" s="72"/>
      <c r="B141" s="72"/>
      <c r="C141" s="72"/>
    </row>
    <row r="142" spans="1:3" s="67" customFormat="1" ht="14.25" x14ac:dyDescent="0.2">
      <c r="A142" s="72"/>
      <c r="B142" s="72"/>
      <c r="C142" s="72"/>
    </row>
    <row r="143" spans="1:3" s="67" customFormat="1" ht="14.25" x14ac:dyDescent="0.2">
      <c r="A143" s="72"/>
      <c r="B143" s="72"/>
      <c r="C143" s="72"/>
    </row>
    <row r="144" spans="1:3" s="67" customFormat="1" ht="14.25" x14ac:dyDescent="0.2">
      <c r="A144" s="72"/>
      <c r="B144" s="72"/>
      <c r="C144" s="72"/>
    </row>
    <row r="145" spans="1:3" s="67" customFormat="1" ht="14.25" x14ac:dyDescent="0.2">
      <c r="A145" s="72"/>
      <c r="B145" s="72"/>
      <c r="C145" s="72"/>
    </row>
    <row r="146" spans="1:3" s="67" customFormat="1" ht="14.25" x14ac:dyDescent="0.2">
      <c r="A146" s="72"/>
      <c r="B146" s="72"/>
      <c r="C146" s="72"/>
    </row>
    <row r="147" spans="1:3" s="67" customFormat="1" ht="14.25" x14ac:dyDescent="0.2">
      <c r="A147" s="72"/>
      <c r="B147" s="72"/>
      <c r="C147" s="72"/>
    </row>
    <row r="148" spans="1:3" s="67" customFormat="1" ht="14.25" x14ac:dyDescent="0.2">
      <c r="A148" s="72"/>
      <c r="B148" s="72"/>
      <c r="C148" s="72"/>
    </row>
    <row r="149" spans="1:3" s="67" customFormat="1" ht="14.25" x14ac:dyDescent="0.2">
      <c r="A149" s="72"/>
      <c r="B149" s="72"/>
      <c r="C149" s="72"/>
    </row>
    <row r="150" spans="1:3" s="67" customFormat="1" ht="14.25" x14ac:dyDescent="0.2">
      <c r="A150" s="72"/>
      <c r="B150" s="72"/>
      <c r="C150" s="72"/>
    </row>
    <row r="151" spans="1:3" s="67" customFormat="1" ht="14.25" x14ac:dyDescent="0.2">
      <c r="A151" s="72"/>
      <c r="B151" s="72"/>
      <c r="C151" s="72"/>
    </row>
    <row r="152" spans="1:3" s="67" customFormat="1" ht="14.25" x14ac:dyDescent="0.2">
      <c r="A152" s="72"/>
      <c r="B152" s="72"/>
      <c r="C152" s="72"/>
    </row>
    <row r="153" spans="1:3" s="67" customFormat="1" ht="14.25" x14ac:dyDescent="0.2">
      <c r="A153" s="72"/>
      <c r="B153" s="72"/>
      <c r="C153" s="72"/>
    </row>
    <row r="154" spans="1:3" s="67" customFormat="1" ht="14.25" x14ac:dyDescent="0.2">
      <c r="A154" s="72"/>
      <c r="B154" s="72"/>
      <c r="C154" s="72"/>
    </row>
    <row r="155" spans="1:3" s="67" customFormat="1" ht="14.25" x14ac:dyDescent="0.2">
      <c r="A155" s="72"/>
      <c r="B155" s="72"/>
      <c r="C155" s="72"/>
    </row>
    <row r="156" spans="1:3" s="67" customFormat="1" ht="14.25" x14ac:dyDescent="0.2">
      <c r="A156" s="72"/>
      <c r="B156" s="72"/>
      <c r="C156" s="72"/>
    </row>
    <row r="157" spans="1:3" s="67" customFormat="1" ht="14.25" x14ac:dyDescent="0.2">
      <c r="A157" s="72"/>
      <c r="B157" s="72"/>
      <c r="C157" s="72"/>
    </row>
    <row r="158" spans="1:3" s="67" customFormat="1" ht="14.25" x14ac:dyDescent="0.2">
      <c r="A158" s="72"/>
      <c r="B158" s="72"/>
      <c r="C158" s="72"/>
    </row>
    <row r="159" spans="1:3" s="67" customFormat="1" ht="14.25" x14ac:dyDescent="0.2">
      <c r="A159" s="72"/>
      <c r="B159" s="72"/>
      <c r="C159" s="72"/>
    </row>
    <row r="160" spans="1:3" s="67" customFormat="1" ht="14.25" x14ac:dyDescent="0.2">
      <c r="A160" s="72"/>
      <c r="B160" s="72"/>
      <c r="C160" s="72"/>
    </row>
    <row r="161" spans="1:3" s="67" customFormat="1" ht="14.25" x14ac:dyDescent="0.2">
      <c r="A161" s="72"/>
      <c r="B161" s="72"/>
      <c r="C161" s="72"/>
    </row>
    <row r="162" spans="1:3" s="67" customFormat="1" ht="14.25" x14ac:dyDescent="0.2">
      <c r="A162" s="72"/>
      <c r="B162" s="72"/>
      <c r="C162" s="72"/>
    </row>
    <row r="163" spans="1:3" s="67" customFormat="1" ht="14.25" x14ac:dyDescent="0.2">
      <c r="A163" s="72"/>
      <c r="B163" s="72"/>
      <c r="C163" s="72"/>
    </row>
    <row r="164" spans="1:3" x14ac:dyDescent="0.2">
      <c r="A164" s="70"/>
      <c r="B164" s="70"/>
      <c r="C164" s="70"/>
    </row>
    <row r="165" spans="1:3" x14ac:dyDescent="0.2">
      <c r="A165" s="70"/>
      <c r="B165" s="70"/>
      <c r="C165" s="70"/>
    </row>
    <row r="166" spans="1:3" x14ac:dyDescent="0.2">
      <c r="A166" s="70"/>
      <c r="B166" s="70"/>
      <c r="C166" s="70"/>
    </row>
    <row r="167" spans="1:3" x14ac:dyDescent="0.2">
      <c r="A167" s="70"/>
      <c r="B167" s="70"/>
      <c r="C167" s="70"/>
    </row>
    <row r="168" spans="1:3" x14ac:dyDescent="0.2">
      <c r="A168" s="70"/>
      <c r="B168" s="70"/>
      <c r="C168" s="70"/>
    </row>
    <row r="169" spans="1:3" x14ac:dyDescent="0.2">
      <c r="A169" s="70"/>
      <c r="B169" s="70"/>
      <c r="C169" s="70"/>
    </row>
    <row r="170" spans="1:3" x14ac:dyDescent="0.2">
      <c r="A170" s="70"/>
      <c r="B170" s="70"/>
      <c r="C170" s="70"/>
    </row>
    <row r="171" spans="1:3" x14ac:dyDescent="0.2">
      <c r="A171" s="70"/>
      <c r="B171" s="70"/>
      <c r="C171" s="70"/>
    </row>
    <row r="172" spans="1:3" x14ac:dyDescent="0.2">
      <c r="A172" s="70"/>
      <c r="B172" s="70"/>
      <c r="C172" s="70"/>
    </row>
    <row r="173" spans="1:3" x14ac:dyDescent="0.2">
      <c r="A173" s="70"/>
      <c r="B173" s="70"/>
      <c r="C173" s="70"/>
    </row>
    <row r="174" spans="1:3" x14ac:dyDescent="0.2">
      <c r="A174" s="70"/>
      <c r="B174" s="70"/>
      <c r="C174" s="70"/>
    </row>
    <row r="175" spans="1:3" x14ac:dyDescent="0.2">
      <c r="A175" s="70"/>
      <c r="B175" s="70"/>
      <c r="C175" s="70"/>
    </row>
    <row r="176" spans="1:3" x14ac:dyDescent="0.2">
      <c r="A176" s="70"/>
      <c r="B176" s="70"/>
      <c r="C176" s="70"/>
    </row>
    <row r="177" spans="1:3" x14ac:dyDescent="0.2">
      <c r="A177" s="70"/>
      <c r="B177" s="70"/>
      <c r="C177" s="70"/>
    </row>
    <row r="178" spans="1:3" x14ac:dyDescent="0.2">
      <c r="A178" s="70"/>
      <c r="B178" s="70"/>
      <c r="C178" s="70"/>
    </row>
    <row r="179" spans="1:3" x14ac:dyDescent="0.2">
      <c r="A179" s="70"/>
      <c r="B179" s="70"/>
      <c r="C179" s="70"/>
    </row>
    <row r="180" spans="1:3" x14ac:dyDescent="0.2">
      <c r="A180" s="70"/>
      <c r="B180" s="70"/>
      <c r="C180" s="70"/>
    </row>
    <row r="181" spans="1:3" x14ac:dyDescent="0.2">
      <c r="A181" s="70"/>
      <c r="B181" s="70"/>
      <c r="C181" s="70"/>
    </row>
    <row r="182" spans="1:3" x14ac:dyDescent="0.2">
      <c r="A182" s="70"/>
      <c r="B182" s="70"/>
      <c r="C182" s="70"/>
    </row>
    <row r="183" spans="1:3" x14ac:dyDescent="0.2">
      <c r="A183" s="70"/>
      <c r="B183" s="70"/>
      <c r="C183" s="70"/>
    </row>
    <row r="184" spans="1:3" x14ac:dyDescent="0.2">
      <c r="A184" s="70"/>
      <c r="B184" s="70"/>
      <c r="C184" s="70"/>
    </row>
    <row r="185" spans="1:3" x14ac:dyDescent="0.2">
      <c r="A185" s="70"/>
      <c r="B185" s="70"/>
      <c r="C185" s="70"/>
    </row>
    <row r="186" spans="1:3" x14ac:dyDescent="0.2">
      <c r="A186" s="70"/>
      <c r="B186" s="70"/>
      <c r="C186" s="70"/>
    </row>
    <row r="187" spans="1:3" x14ac:dyDescent="0.2">
      <c r="A187" s="70"/>
      <c r="B187" s="70"/>
      <c r="C187" s="70"/>
    </row>
    <row r="188" spans="1:3" x14ac:dyDescent="0.2">
      <c r="A188" s="70"/>
      <c r="B188" s="70"/>
      <c r="C188" s="70"/>
    </row>
    <row r="189" spans="1:3" x14ac:dyDescent="0.2">
      <c r="A189" s="70"/>
      <c r="B189" s="70"/>
      <c r="C189" s="70"/>
    </row>
    <row r="190" spans="1:3" x14ac:dyDescent="0.2">
      <c r="A190" s="70"/>
      <c r="B190" s="70"/>
      <c r="C190" s="70"/>
    </row>
    <row r="191" spans="1:3" x14ac:dyDescent="0.2">
      <c r="A191" s="70"/>
      <c r="B191" s="70"/>
      <c r="C191" s="70"/>
    </row>
    <row r="192" spans="1:3" x14ac:dyDescent="0.2">
      <c r="A192" s="70"/>
      <c r="B192" s="70"/>
      <c r="C192" s="70"/>
    </row>
    <row r="193" spans="1:3" x14ac:dyDescent="0.2">
      <c r="A193" s="70"/>
      <c r="B193" s="70"/>
      <c r="C193" s="70"/>
    </row>
    <row r="194" spans="1:3" x14ac:dyDescent="0.2">
      <c r="A194" s="70"/>
      <c r="B194" s="70"/>
      <c r="C194" s="70"/>
    </row>
    <row r="195" spans="1:3" x14ac:dyDescent="0.2">
      <c r="A195" s="70"/>
      <c r="B195" s="70"/>
      <c r="C195" s="70"/>
    </row>
    <row r="196" spans="1:3" x14ac:dyDescent="0.2">
      <c r="A196" s="70"/>
      <c r="B196" s="70"/>
      <c r="C196" s="70"/>
    </row>
    <row r="197" spans="1:3" x14ac:dyDescent="0.2">
      <c r="A197" s="70"/>
      <c r="B197" s="70"/>
      <c r="C197" s="70"/>
    </row>
    <row r="198" spans="1:3" x14ac:dyDescent="0.2">
      <c r="A198" s="70"/>
      <c r="B198" s="70"/>
      <c r="C198" s="70"/>
    </row>
    <row r="199" spans="1:3" x14ac:dyDescent="0.2">
      <c r="A199" s="70"/>
      <c r="B199" s="70"/>
      <c r="C199" s="70"/>
    </row>
    <row r="200" spans="1:3" x14ac:dyDescent="0.2">
      <c r="A200" s="70"/>
      <c r="B200" s="70"/>
      <c r="C200" s="70"/>
    </row>
    <row r="201" spans="1:3" x14ac:dyDescent="0.2">
      <c r="A201" s="70"/>
      <c r="B201" s="70"/>
      <c r="C201" s="70"/>
    </row>
    <row r="202" spans="1:3" x14ac:dyDescent="0.2">
      <c r="A202" s="70"/>
      <c r="B202" s="70"/>
      <c r="C202" s="70"/>
    </row>
    <row r="203" spans="1:3" x14ac:dyDescent="0.2">
      <c r="A203" s="70"/>
      <c r="B203" s="70"/>
      <c r="C203" s="70"/>
    </row>
    <row r="204" spans="1:3" x14ac:dyDescent="0.2">
      <c r="A204" s="70"/>
      <c r="B204" s="70"/>
      <c r="C204" s="70"/>
    </row>
    <row r="205" spans="1:3" x14ac:dyDescent="0.2">
      <c r="A205" s="70"/>
      <c r="B205" s="70"/>
      <c r="C205" s="70"/>
    </row>
    <row r="206" spans="1:3" x14ac:dyDescent="0.2">
      <c r="A206" s="70"/>
      <c r="B206" s="70"/>
      <c r="C206" s="70"/>
    </row>
    <row r="207" spans="1:3" x14ac:dyDescent="0.2">
      <c r="A207" s="70"/>
      <c r="B207" s="70"/>
      <c r="C207" s="70"/>
    </row>
    <row r="208" spans="1:3" x14ac:dyDescent="0.2">
      <c r="A208" s="70"/>
      <c r="B208" s="70"/>
      <c r="C208" s="70"/>
    </row>
    <row r="209" spans="1:3" x14ac:dyDescent="0.2">
      <c r="A209" s="70"/>
      <c r="B209" s="70"/>
      <c r="C209" s="70"/>
    </row>
    <row r="210" spans="1:3" x14ac:dyDescent="0.2">
      <c r="A210" s="70"/>
      <c r="B210" s="70"/>
      <c r="C210" s="70"/>
    </row>
    <row r="211" spans="1:3" x14ac:dyDescent="0.2">
      <c r="A211" s="70"/>
      <c r="B211" s="70"/>
      <c r="C211" s="70"/>
    </row>
    <row r="212" spans="1:3" x14ac:dyDescent="0.2">
      <c r="A212" s="70"/>
      <c r="B212" s="70"/>
      <c r="C212" s="70"/>
    </row>
    <row r="213" spans="1:3" x14ac:dyDescent="0.2">
      <c r="A213" s="70"/>
      <c r="B213" s="70"/>
      <c r="C213" s="70"/>
    </row>
    <row r="214" spans="1:3" x14ac:dyDescent="0.2">
      <c r="A214" s="70"/>
      <c r="B214" s="70"/>
      <c r="C214" s="70"/>
    </row>
    <row r="215" spans="1:3" x14ac:dyDescent="0.2">
      <c r="A215" s="70"/>
      <c r="B215" s="70"/>
      <c r="C215" s="70"/>
    </row>
    <row r="216" spans="1:3" x14ac:dyDescent="0.2">
      <c r="A216" s="70"/>
      <c r="B216" s="70"/>
      <c r="C216" s="70"/>
    </row>
    <row r="217" spans="1:3" x14ac:dyDescent="0.2">
      <c r="A217" s="70"/>
      <c r="B217" s="70"/>
      <c r="C217" s="70"/>
    </row>
    <row r="218" spans="1:3" x14ac:dyDescent="0.2">
      <c r="A218" s="70"/>
      <c r="B218" s="70"/>
      <c r="C218" s="70"/>
    </row>
    <row r="219" spans="1:3" x14ac:dyDescent="0.2">
      <c r="A219" s="70"/>
      <c r="B219" s="70"/>
      <c r="C219" s="70"/>
    </row>
    <row r="220" spans="1:3" x14ac:dyDescent="0.2">
      <c r="A220" s="70"/>
      <c r="B220" s="70"/>
      <c r="C220" s="70"/>
    </row>
    <row r="221" spans="1:3" x14ac:dyDescent="0.2">
      <c r="A221" s="70"/>
      <c r="B221" s="70"/>
      <c r="C221" s="70"/>
    </row>
    <row r="222" spans="1:3" x14ac:dyDescent="0.2">
      <c r="A222" s="70"/>
      <c r="B222" s="70"/>
      <c r="C222" s="70"/>
    </row>
    <row r="223" spans="1:3" x14ac:dyDescent="0.2">
      <c r="A223" s="70"/>
      <c r="B223" s="70"/>
      <c r="C223" s="70"/>
    </row>
    <row r="224" spans="1:3" x14ac:dyDescent="0.2">
      <c r="A224" s="70"/>
      <c r="B224" s="70"/>
      <c r="C224" s="70"/>
    </row>
    <row r="225" spans="1:3" x14ac:dyDescent="0.2">
      <c r="A225" s="70"/>
      <c r="B225" s="70"/>
      <c r="C225" s="70"/>
    </row>
    <row r="226" spans="1:3" x14ac:dyDescent="0.2">
      <c r="A226" s="70"/>
      <c r="B226" s="70"/>
      <c r="C226" s="70"/>
    </row>
    <row r="227" spans="1:3" x14ac:dyDescent="0.2">
      <c r="A227" s="70"/>
      <c r="B227" s="70"/>
      <c r="C227" s="70"/>
    </row>
    <row r="228" spans="1:3" x14ac:dyDescent="0.2">
      <c r="A228" s="70"/>
      <c r="B228" s="70"/>
      <c r="C228" s="70"/>
    </row>
    <row r="229" spans="1:3" x14ac:dyDescent="0.2">
      <c r="A229" s="70"/>
      <c r="B229" s="70"/>
      <c r="C229" s="70"/>
    </row>
    <row r="230" spans="1:3" x14ac:dyDescent="0.2">
      <c r="A230" s="70"/>
      <c r="B230" s="70"/>
      <c r="C230" s="70"/>
    </row>
    <row r="231" spans="1:3" x14ac:dyDescent="0.2">
      <c r="A231" s="70"/>
      <c r="B231" s="70"/>
      <c r="C231" s="70"/>
    </row>
    <row r="232" spans="1:3" x14ac:dyDescent="0.2">
      <c r="A232" s="70"/>
      <c r="B232" s="70"/>
      <c r="C232" s="70"/>
    </row>
    <row r="233" spans="1:3" x14ac:dyDescent="0.2">
      <c r="A233" s="70"/>
      <c r="B233" s="70"/>
      <c r="C233" s="70"/>
    </row>
    <row r="234" spans="1:3" x14ac:dyDescent="0.2">
      <c r="A234" s="70"/>
      <c r="B234" s="70"/>
      <c r="C234" s="70"/>
    </row>
    <row r="235" spans="1:3" x14ac:dyDescent="0.2">
      <c r="A235" s="70"/>
      <c r="B235" s="70"/>
      <c r="C235" s="70"/>
    </row>
    <row r="236" spans="1:3" x14ac:dyDescent="0.2">
      <c r="A236" s="70"/>
      <c r="B236" s="70"/>
      <c r="C236" s="70"/>
    </row>
    <row r="237" spans="1:3" x14ac:dyDescent="0.2">
      <c r="A237" s="70"/>
      <c r="B237" s="70"/>
      <c r="C237" s="70"/>
    </row>
    <row r="238" spans="1:3" x14ac:dyDescent="0.2">
      <c r="A238" s="70"/>
      <c r="B238" s="70"/>
      <c r="C238" s="70"/>
    </row>
    <row r="239" spans="1:3" x14ac:dyDescent="0.2">
      <c r="A239" s="70"/>
      <c r="B239" s="70"/>
      <c r="C239" s="70"/>
    </row>
    <row r="240" spans="1:3" x14ac:dyDescent="0.2">
      <c r="A240" s="70"/>
      <c r="B240" s="70"/>
      <c r="C240" s="70"/>
    </row>
    <row r="241" spans="1:3" x14ac:dyDescent="0.2">
      <c r="A241" s="70"/>
      <c r="B241" s="70"/>
      <c r="C241" s="70"/>
    </row>
    <row r="242" spans="1:3" x14ac:dyDescent="0.2">
      <c r="A242" s="70"/>
      <c r="B242" s="70"/>
      <c r="C242" s="70"/>
    </row>
    <row r="243" spans="1:3" x14ac:dyDescent="0.2">
      <c r="A243" s="70"/>
      <c r="B243" s="70"/>
      <c r="C243" s="70"/>
    </row>
    <row r="244" spans="1:3" x14ac:dyDescent="0.2">
      <c r="A244" s="70"/>
      <c r="B244" s="70"/>
      <c r="C244" s="70"/>
    </row>
    <row r="245" spans="1:3" x14ac:dyDescent="0.2">
      <c r="A245" s="70"/>
      <c r="B245" s="70"/>
      <c r="C245" s="70"/>
    </row>
    <row r="246" spans="1:3" x14ac:dyDescent="0.2">
      <c r="A246" s="70"/>
      <c r="B246" s="70"/>
      <c r="C246" s="70"/>
    </row>
    <row r="247" spans="1:3" x14ac:dyDescent="0.2">
      <c r="A247" s="70"/>
      <c r="B247" s="70"/>
      <c r="C247" s="70"/>
    </row>
    <row r="248" spans="1:3" x14ac:dyDescent="0.2">
      <c r="A248" s="70"/>
      <c r="B248" s="70"/>
      <c r="C248" s="70"/>
    </row>
    <row r="249" spans="1:3" x14ac:dyDescent="0.2">
      <c r="A249" s="70"/>
      <c r="B249" s="70"/>
      <c r="C249" s="70"/>
    </row>
    <row r="250" spans="1:3" x14ac:dyDescent="0.2">
      <c r="A250" s="70"/>
      <c r="B250" s="70"/>
      <c r="C250" s="70"/>
    </row>
    <row r="251" spans="1:3" x14ac:dyDescent="0.2">
      <c r="A251" s="70"/>
      <c r="B251" s="70"/>
      <c r="C251" s="70"/>
    </row>
    <row r="252" spans="1:3" x14ac:dyDescent="0.2">
      <c r="A252" s="70"/>
      <c r="B252" s="70"/>
      <c r="C252" s="70"/>
    </row>
    <row r="253" spans="1:3" x14ac:dyDescent="0.2">
      <c r="A253" s="70"/>
      <c r="B253" s="70"/>
      <c r="C253" s="70"/>
    </row>
    <row r="254" spans="1:3" x14ac:dyDescent="0.2">
      <c r="A254" s="70"/>
      <c r="B254" s="70"/>
      <c r="C254" s="70"/>
    </row>
    <row r="255" spans="1:3" x14ac:dyDescent="0.2">
      <c r="A255" s="70"/>
      <c r="B255" s="70"/>
      <c r="C255" s="70"/>
    </row>
    <row r="256" spans="1:3" x14ac:dyDescent="0.2">
      <c r="A256" s="70"/>
      <c r="B256" s="70"/>
      <c r="C256" s="70"/>
    </row>
    <row r="257" spans="1:3" x14ac:dyDescent="0.2">
      <c r="A257" s="70"/>
      <c r="B257" s="70"/>
      <c r="C257" s="70"/>
    </row>
    <row r="258" spans="1:3" x14ac:dyDescent="0.2">
      <c r="A258" s="70"/>
      <c r="B258" s="70"/>
      <c r="C258" s="70"/>
    </row>
    <row r="259" spans="1:3" x14ac:dyDescent="0.2">
      <c r="A259" s="70"/>
      <c r="B259" s="70"/>
      <c r="C259" s="70"/>
    </row>
    <row r="260" spans="1:3" x14ac:dyDescent="0.2">
      <c r="A260" s="70"/>
      <c r="B260" s="70"/>
      <c r="C260" s="70"/>
    </row>
    <row r="261" spans="1:3" x14ac:dyDescent="0.2">
      <c r="A261" s="70"/>
      <c r="B261" s="70"/>
      <c r="C261" s="70"/>
    </row>
    <row r="262" spans="1:3" x14ac:dyDescent="0.2">
      <c r="A262" s="70"/>
      <c r="B262" s="70"/>
      <c r="C262" s="70"/>
    </row>
    <row r="263" spans="1:3" x14ac:dyDescent="0.2">
      <c r="A263" s="70"/>
      <c r="B263" s="70"/>
      <c r="C263" s="70"/>
    </row>
  </sheetData>
  <mergeCells count="6">
    <mergeCell ref="A3:P3"/>
    <mergeCell ref="A41:C41"/>
    <mergeCell ref="A42:C42"/>
    <mergeCell ref="A40:C40"/>
    <mergeCell ref="D5:P5"/>
    <mergeCell ref="A5:C6"/>
  </mergeCells>
  <phoneticPr fontId="0" type="noConversion"/>
  <printOptions horizontalCentered="1"/>
  <pageMargins left="0.23622047244094491" right="0.23622047244094491" top="0.52" bottom="0.99" header="0.53" footer="0.15748031496062992"/>
  <pageSetup paperSize="9" scale="63" orientation="landscape" horizontalDpi="300" verticalDpi="300" r:id="rId1"/>
  <headerFooter alignWithMargins="0">
    <oddHeader>&amp;L&amp;"Verdana,Negrito"&amp;8SECRETARIA DE ORÇAMENTO FEDERAL - SOF
DEPARTAMENTO DE ASSUNTOS FISCAIS - DEAFI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>
    <pageSetUpPr fitToPage="1"/>
  </sheetPr>
  <dimension ref="A1:P263"/>
  <sheetViews>
    <sheetView showGridLines="0" showZeros="0" zoomScale="75" zoomScaleNormal="75" workbookViewId="0">
      <selection activeCell="A3" sqref="A3:P3"/>
    </sheetView>
  </sheetViews>
  <sheetFormatPr defaultColWidth="6.7109375" defaultRowHeight="12.75" x14ac:dyDescent="0.2"/>
  <cols>
    <col min="1" max="1" width="4" style="64" customWidth="1"/>
    <col min="2" max="2" width="6.42578125" style="64" customWidth="1"/>
    <col min="3" max="3" width="40.28515625" style="64" customWidth="1"/>
    <col min="4" max="16" width="13.85546875" style="64" customWidth="1"/>
    <col min="17" max="16384" width="6.7109375" style="64"/>
  </cols>
  <sheetData>
    <row r="1" spans="1:16" ht="21" customHeight="1" x14ac:dyDescent="0.25">
      <c r="A1" s="63"/>
      <c r="B1" s="63"/>
      <c r="C1" s="63"/>
    </row>
    <row r="2" spans="1:16" ht="21" customHeight="1" x14ac:dyDescent="0.25">
      <c r="A2" s="63"/>
      <c r="B2" s="63"/>
      <c r="C2" s="63"/>
    </row>
    <row r="3" spans="1:16" s="65" customFormat="1" ht="66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D4" s="43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3"/>
    </row>
    <row r="5" spans="1:16" s="66" customFormat="1" ht="30.75" customHeight="1" x14ac:dyDescent="0.2">
      <c r="A5" s="92" t="s">
        <v>13</v>
      </c>
      <c r="B5" s="92"/>
      <c r="C5" s="93"/>
      <c r="D5" s="90">
        <v>2009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66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6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s="68" customFormat="1" ht="17.25" customHeight="1" x14ac:dyDescent="0.2">
      <c r="A8" s="10" t="s">
        <v>14</v>
      </c>
      <c r="B8" s="10"/>
      <c r="C8" s="10"/>
      <c r="D8" s="48">
        <v>447.177142</v>
      </c>
      <c r="E8" s="48">
        <v>476.84087999999997</v>
      </c>
      <c r="F8" s="48">
        <v>393.86912000000001</v>
      </c>
      <c r="G8" s="48">
        <v>393.39226499999995</v>
      </c>
      <c r="H8" s="48">
        <v>394.73882400000002</v>
      </c>
      <c r="I8" s="48">
        <v>600.46787200000006</v>
      </c>
      <c r="J8" s="48">
        <v>409.21957599999996</v>
      </c>
      <c r="K8" s="48">
        <v>401.41332299999999</v>
      </c>
      <c r="L8" s="48">
        <v>409.872839</v>
      </c>
      <c r="M8" s="48">
        <v>439.66119700000002</v>
      </c>
      <c r="N8" s="48">
        <v>412.86045100000001</v>
      </c>
      <c r="O8" s="48">
        <v>1171.175383</v>
      </c>
      <c r="P8" s="48">
        <v>5950.6888720000006</v>
      </c>
    </row>
    <row r="9" spans="1:16" s="69" customFormat="1" ht="17.25" customHeight="1" x14ac:dyDescent="0.2">
      <c r="A9" s="2"/>
      <c r="B9" s="12" t="s">
        <v>15</v>
      </c>
      <c r="C9" s="12"/>
      <c r="D9" s="32">
        <v>273.67206099999999</v>
      </c>
      <c r="E9" s="32">
        <v>296.34832599999999</v>
      </c>
      <c r="F9" s="32">
        <v>238.45992899999999</v>
      </c>
      <c r="G9" s="32">
        <v>238.390548</v>
      </c>
      <c r="H9" s="32">
        <v>238.14582300000001</v>
      </c>
      <c r="I9" s="32">
        <v>361.02527600000002</v>
      </c>
      <c r="J9" s="32">
        <v>244.966881</v>
      </c>
      <c r="K9" s="32">
        <v>237.043363</v>
      </c>
      <c r="L9" s="32">
        <v>245.48585399999999</v>
      </c>
      <c r="M9" s="32">
        <v>246.607561</v>
      </c>
      <c r="N9" s="32">
        <v>243.76653400000001</v>
      </c>
      <c r="O9" s="41">
        <v>672.98821799999996</v>
      </c>
      <c r="P9" s="32">
        <v>3536.9003739999998</v>
      </c>
    </row>
    <row r="10" spans="1:16" ht="17.25" customHeight="1" x14ac:dyDescent="0.2">
      <c r="A10" s="2"/>
      <c r="B10" s="12" t="s">
        <v>16</v>
      </c>
      <c r="C10" s="12"/>
      <c r="D10" s="41">
        <v>42.300725999999997</v>
      </c>
      <c r="E10" s="41">
        <v>33.346353000000001</v>
      </c>
      <c r="F10" s="41">
        <v>26.155861000000002</v>
      </c>
      <c r="G10" s="41">
        <v>26.159354</v>
      </c>
      <c r="H10" s="41">
        <v>27.374970000000001</v>
      </c>
      <c r="I10" s="41">
        <v>33.343656000000003</v>
      </c>
      <c r="J10" s="41">
        <v>31.351721000000001</v>
      </c>
      <c r="K10" s="41">
        <v>31.372532</v>
      </c>
      <c r="L10" s="41">
        <v>31.419127</v>
      </c>
      <c r="M10" s="41">
        <v>31.487321000000001</v>
      </c>
      <c r="N10" s="41">
        <v>31.591514</v>
      </c>
      <c r="O10" s="41">
        <v>146.87045900000001</v>
      </c>
      <c r="P10" s="32">
        <v>492.773594</v>
      </c>
    </row>
    <row r="11" spans="1:16" s="69" customFormat="1" ht="17.25" customHeight="1" x14ac:dyDescent="0.2">
      <c r="A11" s="2"/>
      <c r="B11" s="12" t="s">
        <v>17</v>
      </c>
      <c r="C11" s="12"/>
      <c r="D11" s="32">
        <v>131.20435499999999</v>
      </c>
      <c r="E11" s="32">
        <v>147.14620099999999</v>
      </c>
      <c r="F11" s="32">
        <v>129.25333000000001</v>
      </c>
      <c r="G11" s="32">
        <v>128.84236300000001</v>
      </c>
      <c r="H11" s="32">
        <v>129.218031</v>
      </c>
      <c r="I11" s="32">
        <v>206.09894</v>
      </c>
      <c r="J11" s="32">
        <v>132.90097399999999</v>
      </c>
      <c r="K11" s="32">
        <v>132.99742800000001</v>
      </c>
      <c r="L11" s="32">
        <v>132.96785800000001</v>
      </c>
      <c r="M11" s="32">
        <v>161.566315</v>
      </c>
      <c r="N11" s="32">
        <v>137.50240299999999</v>
      </c>
      <c r="O11" s="32">
        <v>351.31670600000001</v>
      </c>
      <c r="P11" s="32">
        <v>1921.0149040000001</v>
      </c>
    </row>
    <row r="12" spans="1:16" s="69" customFormat="1" ht="7.5" customHeight="1" x14ac:dyDescent="0.2">
      <c r="A12" s="12"/>
      <c r="B12" s="12"/>
      <c r="C12" s="12"/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/>
      <c r="J12" s="32"/>
      <c r="K12" s="32"/>
      <c r="L12" s="32"/>
      <c r="M12" s="32"/>
      <c r="N12" s="32"/>
      <c r="O12" s="32"/>
      <c r="P12" s="32"/>
    </row>
    <row r="13" spans="1:16" s="68" customFormat="1" ht="17.25" customHeight="1" x14ac:dyDescent="0.2">
      <c r="A13" s="10" t="s">
        <v>18</v>
      </c>
      <c r="B13" s="10"/>
      <c r="C13" s="10"/>
      <c r="D13" s="48">
        <v>2132.804713</v>
      </c>
      <c r="E13" s="48">
        <v>1497.4485810000001</v>
      </c>
      <c r="F13" s="48">
        <v>1500.3087780000001</v>
      </c>
      <c r="G13" s="48">
        <v>1522.7445029999999</v>
      </c>
      <c r="H13" s="48">
        <v>1602.7921850000002</v>
      </c>
      <c r="I13" s="48">
        <v>1611.8341890000002</v>
      </c>
      <c r="J13" s="48">
        <v>1585.6846840000003</v>
      </c>
      <c r="K13" s="48">
        <v>1534.581056</v>
      </c>
      <c r="L13" s="48">
        <v>1603.1089559999998</v>
      </c>
      <c r="M13" s="48">
        <v>1567.201366</v>
      </c>
      <c r="N13" s="48">
        <v>2290.9294099999997</v>
      </c>
      <c r="O13" s="48">
        <v>2164.9082349999999</v>
      </c>
      <c r="P13" s="48">
        <v>20614.346656000002</v>
      </c>
    </row>
    <row r="14" spans="1:16" ht="17.25" customHeight="1" x14ac:dyDescent="0.2">
      <c r="A14" s="12"/>
      <c r="B14" s="12" t="s">
        <v>21</v>
      </c>
      <c r="C14" s="12"/>
      <c r="D14" s="32">
        <v>1550.9449689999999</v>
      </c>
      <c r="E14" s="32">
        <v>1010.493364</v>
      </c>
      <c r="F14" s="32">
        <v>1011.541502</v>
      </c>
      <c r="G14" s="32">
        <v>1032.5329859999999</v>
      </c>
      <c r="H14" s="32">
        <v>1072.5676350000001</v>
      </c>
      <c r="I14" s="32">
        <v>1085.342568</v>
      </c>
      <c r="J14" s="32">
        <v>1069.6515730000001</v>
      </c>
      <c r="K14" s="32">
        <v>1039.1543300000001</v>
      </c>
      <c r="L14" s="32">
        <v>1055.8779099999999</v>
      </c>
      <c r="M14" s="32">
        <v>1058.7483580000001</v>
      </c>
      <c r="N14" s="32">
        <v>1480.8679970000001</v>
      </c>
      <c r="O14" s="32">
        <v>1453.715796</v>
      </c>
      <c r="P14" s="32">
        <v>13921.438988</v>
      </c>
    </row>
    <row r="15" spans="1:16" ht="17.25" customHeight="1" x14ac:dyDescent="0.2">
      <c r="A15" s="12"/>
      <c r="B15" s="12" t="s">
        <v>22</v>
      </c>
      <c r="C15" s="12"/>
      <c r="D15" s="32">
        <v>197.870665</v>
      </c>
      <c r="E15" s="32">
        <v>178.33679000000001</v>
      </c>
      <c r="F15" s="32">
        <v>181.09594300000001</v>
      </c>
      <c r="G15" s="32">
        <v>181.83667199999999</v>
      </c>
      <c r="H15" s="32">
        <v>183.06833599999999</v>
      </c>
      <c r="I15" s="32">
        <v>185.48052000000001</v>
      </c>
      <c r="J15" s="32">
        <v>186.619981</v>
      </c>
      <c r="K15" s="32">
        <v>184.951854</v>
      </c>
      <c r="L15" s="32">
        <v>189.634298</v>
      </c>
      <c r="M15" s="32">
        <v>187.835453</v>
      </c>
      <c r="N15" s="32">
        <v>336.51813600000003</v>
      </c>
      <c r="O15" s="32">
        <v>268.52982900000001</v>
      </c>
      <c r="P15" s="32">
        <v>2461.7784769999998</v>
      </c>
    </row>
    <row r="16" spans="1:16" ht="17.25" customHeight="1" x14ac:dyDescent="0.2">
      <c r="A16" s="12"/>
      <c r="B16" s="12" t="s">
        <v>23</v>
      </c>
      <c r="C16" s="12"/>
      <c r="D16" s="32">
        <v>383.989079</v>
      </c>
      <c r="E16" s="32">
        <v>308.618427</v>
      </c>
      <c r="F16" s="32">
        <v>307.671333</v>
      </c>
      <c r="G16" s="32">
        <v>308.37484499999999</v>
      </c>
      <c r="H16" s="32">
        <v>347.15621399999998</v>
      </c>
      <c r="I16" s="32">
        <v>341.011101</v>
      </c>
      <c r="J16" s="32">
        <v>329.41313000000002</v>
      </c>
      <c r="K16" s="32">
        <v>310.474872</v>
      </c>
      <c r="L16" s="32">
        <v>357.59674799999999</v>
      </c>
      <c r="M16" s="32">
        <v>320.61755499999998</v>
      </c>
      <c r="N16" s="32">
        <v>473.54327699999999</v>
      </c>
      <c r="O16" s="32">
        <v>442.66260999999997</v>
      </c>
      <c r="P16" s="32">
        <v>4231.129191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s="67" customFormat="1" ht="17.25" customHeight="1" x14ac:dyDescent="0.2">
      <c r="A18" s="10" t="s">
        <v>19</v>
      </c>
      <c r="B18" s="10"/>
      <c r="C18" s="10"/>
      <c r="D18" s="48">
        <v>259.41463199999998</v>
      </c>
      <c r="E18" s="48">
        <v>187.80287100000001</v>
      </c>
      <c r="F18" s="48">
        <v>184.30702699999998</v>
      </c>
      <c r="G18" s="48">
        <v>185.59727000000001</v>
      </c>
      <c r="H18" s="48">
        <v>191.01940999999999</v>
      </c>
      <c r="I18" s="48">
        <v>242.715464</v>
      </c>
      <c r="J18" s="48">
        <v>193.68999699999998</v>
      </c>
      <c r="K18" s="48">
        <v>190.35388800000001</v>
      </c>
      <c r="L18" s="48">
        <v>189.989791</v>
      </c>
      <c r="M18" s="48">
        <v>200.40303900000001</v>
      </c>
      <c r="N18" s="48">
        <v>295.89700400000004</v>
      </c>
      <c r="O18" s="48">
        <v>336.37050199999999</v>
      </c>
      <c r="P18" s="48">
        <v>2657.5608950000005</v>
      </c>
    </row>
    <row r="19" spans="1:16" ht="17.25" customHeight="1" x14ac:dyDescent="0.2">
      <c r="A19" s="12"/>
      <c r="B19" s="12" t="s">
        <v>24</v>
      </c>
      <c r="C19" s="12"/>
      <c r="D19" s="32">
        <v>205.05542800000001</v>
      </c>
      <c r="E19" s="32">
        <v>133.403785</v>
      </c>
      <c r="F19" s="32">
        <v>129.72578799999999</v>
      </c>
      <c r="G19" s="32">
        <v>131.13468</v>
      </c>
      <c r="H19" s="32">
        <v>135.91343000000001</v>
      </c>
      <c r="I19" s="41">
        <v>173.071811</v>
      </c>
      <c r="J19" s="32">
        <v>137.48815099999999</v>
      </c>
      <c r="K19" s="32">
        <v>134.504783</v>
      </c>
      <c r="L19" s="32">
        <v>134.37459699999999</v>
      </c>
      <c r="M19" s="32">
        <v>142.348702</v>
      </c>
      <c r="N19" s="32">
        <v>198.81051400000001</v>
      </c>
      <c r="O19" s="32">
        <v>222.82628099999999</v>
      </c>
      <c r="P19" s="32">
        <v>1878.6579500000003</v>
      </c>
    </row>
    <row r="20" spans="1:16" ht="17.25" customHeight="1" x14ac:dyDescent="0.2">
      <c r="A20" s="12"/>
      <c r="B20" s="12" t="s">
        <v>25</v>
      </c>
      <c r="C20" s="12"/>
      <c r="D20" s="32">
        <v>25.351655000000001</v>
      </c>
      <c r="E20" s="32">
        <v>25.232626</v>
      </c>
      <c r="F20" s="32">
        <v>25.229099999999999</v>
      </c>
      <c r="G20" s="32">
        <v>25.232559999999999</v>
      </c>
      <c r="H20" s="32">
        <v>25.544682999999999</v>
      </c>
      <c r="I20" s="41">
        <v>25.880661</v>
      </c>
      <c r="J20" s="32">
        <v>25.963090000000001</v>
      </c>
      <c r="K20" s="32">
        <v>25.986781000000001</v>
      </c>
      <c r="L20" s="32">
        <v>25.812273000000001</v>
      </c>
      <c r="M20" s="32">
        <v>26.799579999999999</v>
      </c>
      <c r="N20" s="32">
        <v>37.582554000000002</v>
      </c>
      <c r="O20" s="32">
        <v>54.724725999999997</v>
      </c>
      <c r="P20" s="32">
        <v>349.34028899999998</v>
      </c>
    </row>
    <row r="21" spans="1:16" ht="17.25" customHeight="1" x14ac:dyDescent="0.2">
      <c r="A21" s="12"/>
      <c r="B21" s="12" t="s">
        <v>26</v>
      </c>
      <c r="C21" s="12"/>
      <c r="D21" s="32">
        <v>29.007549000000001</v>
      </c>
      <c r="E21" s="32">
        <v>29.166460000000001</v>
      </c>
      <c r="F21" s="32">
        <v>29.352139000000001</v>
      </c>
      <c r="G21" s="32">
        <v>29.230029999999999</v>
      </c>
      <c r="H21" s="32">
        <v>29.561297</v>
      </c>
      <c r="I21" s="41">
        <v>43.762991999999997</v>
      </c>
      <c r="J21" s="32">
        <v>30.238755999999999</v>
      </c>
      <c r="K21" s="32">
        <v>29.862324000000001</v>
      </c>
      <c r="L21" s="32">
        <v>29.802921000000001</v>
      </c>
      <c r="M21" s="32">
        <v>31.254757000000001</v>
      </c>
      <c r="N21" s="32">
        <v>59.503936000000003</v>
      </c>
      <c r="O21" s="32">
        <v>58.819495000000003</v>
      </c>
      <c r="P21" s="32">
        <v>429.562656</v>
      </c>
    </row>
    <row r="22" spans="1:16" s="6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s="68" customFormat="1" ht="17.25" customHeight="1" x14ac:dyDescent="0.2">
      <c r="A23" s="10" t="s">
        <v>20</v>
      </c>
      <c r="B23" s="10"/>
      <c r="C23" s="10"/>
      <c r="D23" s="53">
        <v>8890.4231920000002</v>
      </c>
      <c r="E23" s="53">
        <v>8770.4481689999993</v>
      </c>
      <c r="F23" s="53">
        <v>8901.5350670000007</v>
      </c>
      <c r="G23" s="53">
        <v>8898.8643869999996</v>
      </c>
      <c r="H23" s="53">
        <v>8843.2824860000001</v>
      </c>
      <c r="I23" s="53">
        <v>11939.317225999999</v>
      </c>
      <c r="J23" s="53">
        <v>9567.1971320000011</v>
      </c>
      <c r="K23" s="53">
        <v>9838.6204870000001</v>
      </c>
      <c r="L23" s="53">
        <v>9721.5999810000012</v>
      </c>
      <c r="M23" s="53">
        <v>9713.2900520000003</v>
      </c>
      <c r="N23" s="53">
        <v>15239.668739000001</v>
      </c>
      <c r="O23" s="53">
        <v>11900.330840999999</v>
      </c>
      <c r="P23" s="53">
        <v>122224.57775899999</v>
      </c>
    </row>
    <row r="24" spans="1:16" s="69" customFormat="1" ht="17.25" customHeight="1" x14ac:dyDescent="0.2">
      <c r="A24" s="54"/>
      <c r="B24" s="14" t="s">
        <v>27</v>
      </c>
      <c r="C24" s="50"/>
      <c r="D24" s="55">
        <v>4308.2212639999998</v>
      </c>
      <c r="E24" s="55">
        <v>4109.0547459999998</v>
      </c>
      <c r="F24" s="55">
        <v>4150.717208</v>
      </c>
      <c r="G24" s="55">
        <v>4084.250869</v>
      </c>
      <c r="H24" s="55">
        <v>4095.8588499999996</v>
      </c>
      <c r="I24" s="55">
        <v>5149.3025250000001</v>
      </c>
      <c r="J24" s="55">
        <v>4415.3774469999998</v>
      </c>
      <c r="K24" s="55">
        <v>4563.6504850000001</v>
      </c>
      <c r="L24" s="55">
        <v>4475.1965630000004</v>
      </c>
      <c r="M24" s="55">
        <v>4479.6782149999999</v>
      </c>
      <c r="N24" s="55">
        <v>6968.5741319999997</v>
      </c>
      <c r="O24" s="55">
        <v>6306.781892</v>
      </c>
      <c r="P24" s="55">
        <v>57106.664195999998</v>
      </c>
    </row>
    <row r="25" spans="1:16" ht="17.25" customHeight="1" x14ac:dyDescent="0.2">
      <c r="A25" s="1"/>
      <c r="B25" s="12"/>
      <c r="C25" s="12" t="s">
        <v>28</v>
      </c>
      <c r="D25" s="32">
        <v>3263.6506129999998</v>
      </c>
      <c r="E25" s="32">
        <v>3168.710779</v>
      </c>
      <c r="F25" s="32">
        <v>3208.2070010000002</v>
      </c>
      <c r="G25" s="32">
        <v>3145.9020909999999</v>
      </c>
      <c r="H25" s="32">
        <v>3157.0827589999999</v>
      </c>
      <c r="I25" s="32">
        <v>3920.165383</v>
      </c>
      <c r="J25" s="32">
        <v>3389.304243</v>
      </c>
      <c r="K25" s="32">
        <v>3508.1756839999998</v>
      </c>
      <c r="L25" s="32">
        <v>3393.6416060000001</v>
      </c>
      <c r="M25" s="32">
        <v>3385.9449359999999</v>
      </c>
      <c r="N25" s="32">
        <v>5287.0549689999998</v>
      </c>
      <c r="O25" s="32">
        <v>5008.1561979999997</v>
      </c>
      <c r="P25" s="32">
        <v>43835.996261999993</v>
      </c>
    </row>
    <row r="26" spans="1:16" ht="17.25" customHeight="1" x14ac:dyDescent="0.2">
      <c r="A26" s="12"/>
      <c r="B26" s="12"/>
      <c r="C26" s="12" t="s">
        <v>29</v>
      </c>
      <c r="D26" s="32">
        <v>1044.570651</v>
      </c>
      <c r="E26" s="32">
        <v>940.34396700000002</v>
      </c>
      <c r="F26" s="32">
        <v>942.51020700000004</v>
      </c>
      <c r="G26" s="32">
        <v>938.34877800000004</v>
      </c>
      <c r="H26" s="32">
        <v>938.77609099999995</v>
      </c>
      <c r="I26" s="32">
        <v>1229.137142</v>
      </c>
      <c r="J26" s="32">
        <v>1026.073204</v>
      </c>
      <c r="K26" s="32">
        <v>1055.4748010000001</v>
      </c>
      <c r="L26" s="32">
        <v>1081.5549570000001</v>
      </c>
      <c r="M26" s="32">
        <v>1093.733279</v>
      </c>
      <c r="N26" s="32">
        <v>1681.5191629999999</v>
      </c>
      <c r="O26" s="32">
        <v>1298.6256940000001</v>
      </c>
      <c r="P26" s="32">
        <v>13270.667934000003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s="69" customFormat="1" ht="17.25" customHeight="1" x14ac:dyDescent="0.2">
      <c r="A28" s="16"/>
      <c r="B28" s="14" t="s">
        <v>30</v>
      </c>
      <c r="C28" s="16"/>
      <c r="D28" s="55">
        <v>553.375766</v>
      </c>
      <c r="E28" s="55">
        <v>566.50553300000001</v>
      </c>
      <c r="F28" s="55">
        <v>576.65935899999999</v>
      </c>
      <c r="G28" s="55">
        <v>574.96880899999996</v>
      </c>
      <c r="H28" s="55">
        <v>568.50940500000002</v>
      </c>
      <c r="I28" s="55">
        <v>587.77838899999995</v>
      </c>
      <c r="J28" s="55">
        <v>592.97932300000002</v>
      </c>
      <c r="K28" s="55">
        <v>648.97474599999998</v>
      </c>
      <c r="L28" s="55">
        <v>621.04045799999994</v>
      </c>
      <c r="M28" s="55">
        <v>636.28679799999998</v>
      </c>
      <c r="N28" s="55">
        <v>1208.809319</v>
      </c>
      <c r="O28" s="55">
        <v>804.50944100000004</v>
      </c>
      <c r="P28" s="55">
        <v>7940.3973460000007</v>
      </c>
    </row>
    <row r="29" spans="1:16" s="69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s="69" customFormat="1" ht="17.25" customHeight="1" x14ac:dyDescent="0.2">
      <c r="A30" s="14"/>
      <c r="B30" s="14" t="s">
        <v>31</v>
      </c>
      <c r="C30" s="14"/>
      <c r="D30" s="76">
        <v>4028.8261620000003</v>
      </c>
      <c r="E30" s="76">
        <v>4094.88789</v>
      </c>
      <c r="F30" s="76">
        <v>4174.1584999999995</v>
      </c>
      <c r="G30" s="76">
        <v>4239.6447090000001</v>
      </c>
      <c r="H30" s="76">
        <v>4178.9142309999997</v>
      </c>
      <c r="I30" s="76">
        <v>6202.236312</v>
      </c>
      <c r="J30" s="76">
        <v>4558.8403619999999</v>
      </c>
      <c r="K30" s="76">
        <v>4625.9952560000002</v>
      </c>
      <c r="L30" s="76">
        <v>4625.3629600000004</v>
      </c>
      <c r="M30" s="76">
        <v>4597.3250389999994</v>
      </c>
      <c r="N30" s="76">
        <v>7062.285288</v>
      </c>
      <c r="O30" s="76">
        <v>4789.0395079999998</v>
      </c>
      <c r="P30" s="55">
        <v>57177.516216999997</v>
      </c>
    </row>
    <row r="31" spans="1:16" ht="17.25" customHeight="1" x14ac:dyDescent="0.2">
      <c r="A31" s="1"/>
      <c r="B31" s="12"/>
      <c r="C31" s="12" t="s">
        <v>32</v>
      </c>
      <c r="D31" s="32">
        <v>2411.051359</v>
      </c>
      <c r="E31" s="32">
        <v>2483.8082359999999</v>
      </c>
      <c r="F31" s="32">
        <v>2499.3072659999998</v>
      </c>
      <c r="G31" s="32">
        <v>2556.7469999999998</v>
      </c>
      <c r="H31" s="32">
        <v>2519.64887</v>
      </c>
      <c r="I31" s="32">
        <v>3736.0015210000001</v>
      </c>
      <c r="J31" s="32">
        <v>2729.1858830000001</v>
      </c>
      <c r="K31" s="32">
        <v>2795.4649450000002</v>
      </c>
      <c r="L31" s="32">
        <v>2805.679873</v>
      </c>
      <c r="M31" s="32">
        <v>2773.6044379999998</v>
      </c>
      <c r="N31" s="32">
        <v>4270.4768480000002</v>
      </c>
      <c r="O31" s="32">
        <v>2956.9003899999998</v>
      </c>
      <c r="P31" s="32">
        <v>34537.876628999999</v>
      </c>
    </row>
    <row r="32" spans="1:16" ht="17.25" customHeight="1" x14ac:dyDescent="0.2">
      <c r="A32" s="12"/>
      <c r="B32" s="12"/>
      <c r="C32" s="12" t="s">
        <v>33</v>
      </c>
      <c r="D32" s="32">
        <v>1617.774803</v>
      </c>
      <c r="E32" s="32">
        <v>1611.0796539999999</v>
      </c>
      <c r="F32" s="32">
        <v>1674.851234</v>
      </c>
      <c r="G32" s="32">
        <v>1682.8977090000001</v>
      </c>
      <c r="H32" s="32">
        <v>1659.265361</v>
      </c>
      <c r="I32" s="32">
        <v>2466.2347909999999</v>
      </c>
      <c r="J32" s="32">
        <v>1829.654479</v>
      </c>
      <c r="K32" s="32">
        <v>1830.530311</v>
      </c>
      <c r="L32" s="32">
        <v>1819.6830869999999</v>
      </c>
      <c r="M32" s="32">
        <v>1823.720601</v>
      </c>
      <c r="N32" s="32">
        <v>2791.8084399999998</v>
      </c>
      <c r="O32" s="32">
        <v>1832.1391180000001</v>
      </c>
      <c r="P32" s="32">
        <v>22639.639588000002</v>
      </c>
    </row>
    <row r="33" spans="1:16" ht="7.5" customHeight="1" x14ac:dyDescent="0.2">
      <c r="A33" s="12"/>
      <c r="B33" s="39"/>
      <c r="C33" s="3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16.5" customHeight="1" x14ac:dyDescent="0.2">
      <c r="A34" s="10" t="s">
        <v>34</v>
      </c>
      <c r="B34" s="12"/>
      <c r="C34" s="12"/>
      <c r="D34" s="56">
        <v>658.58212200000003</v>
      </c>
      <c r="E34" s="56">
        <v>761.82840799999997</v>
      </c>
      <c r="F34" s="56">
        <v>754.51977399999998</v>
      </c>
      <c r="G34" s="56">
        <v>747.59265800000003</v>
      </c>
      <c r="H34" s="56">
        <v>751.52674400000001</v>
      </c>
      <c r="I34" s="56">
        <v>913.32809800000007</v>
      </c>
      <c r="J34" s="56">
        <v>724.54078499999991</v>
      </c>
      <c r="K34" s="56">
        <v>676.14693299999999</v>
      </c>
      <c r="L34" s="56">
        <v>762.95623000000001</v>
      </c>
      <c r="M34" s="56">
        <v>762.73685399999999</v>
      </c>
      <c r="N34" s="56">
        <v>826.48145100000011</v>
      </c>
      <c r="O34" s="56">
        <v>1200.1574740000001</v>
      </c>
      <c r="P34" s="56">
        <v>9540.3975310000005</v>
      </c>
    </row>
    <row r="35" spans="1:16" s="69" customFormat="1" ht="17.25" customHeight="1" x14ac:dyDescent="0.2">
      <c r="A35" s="1"/>
      <c r="B35" s="12" t="s">
        <v>35</v>
      </c>
      <c r="C35" s="12"/>
      <c r="D35" s="32">
        <v>196.75742299999999</v>
      </c>
      <c r="E35" s="32">
        <v>190.407871</v>
      </c>
      <c r="F35" s="32">
        <v>191.907601</v>
      </c>
      <c r="G35" s="32">
        <v>191.368819</v>
      </c>
      <c r="H35" s="32">
        <v>191.635469</v>
      </c>
      <c r="I35" s="32">
        <v>284.82753200000002</v>
      </c>
      <c r="J35" s="32">
        <v>194.55544699999999</v>
      </c>
      <c r="K35" s="32">
        <v>196.633768</v>
      </c>
      <c r="L35" s="32">
        <v>195.76234400000001</v>
      </c>
      <c r="M35" s="32">
        <v>194.57044400000001</v>
      </c>
      <c r="N35" s="32">
        <v>294.08979900000003</v>
      </c>
      <c r="O35" s="32">
        <v>212.25114099999999</v>
      </c>
      <c r="P35" s="32">
        <v>2534.7676580000002</v>
      </c>
    </row>
    <row r="36" spans="1:16" ht="17.25" customHeight="1" x14ac:dyDescent="0.2">
      <c r="A36" s="1"/>
      <c r="B36" s="12" t="s">
        <v>36</v>
      </c>
      <c r="C36" s="12"/>
      <c r="D36" s="32">
        <v>461.82469900000001</v>
      </c>
      <c r="E36" s="32">
        <v>571.42053699999997</v>
      </c>
      <c r="F36" s="32">
        <v>562.61217299999998</v>
      </c>
      <c r="G36" s="32">
        <v>556.223839</v>
      </c>
      <c r="H36" s="32">
        <v>559.89127499999995</v>
      </c>
      <c r="I36" s="32">
        <v>628.50056600000005</v>
      </c>
      <c r="J36" s="32">
        <v>529.98533799999996</v>
      </c>
      <c r="K36" s="32">
        <v>479.51316500000001</v>
      </c>
      <c r="L36" s="32">
        <v>567.19388600000002</v>
      </c>
      <c r="M36" s="32">
        <v>568.16641000000004</v>
      </c>
      <c r="N36" s="32">
        <v>532.39165200000002</v>
      </c>
      <c r="O36" s="32">
        <v>987.90633300000002</v>
      </c>
      <c r="P36" s="32">
        <v>7005.6298729999999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68" customFormat="1" ht="17.25" customHeight="1" x14ac:dyDescent="0.2">
      <c r="A38" s="10" t="s">
        <v>40</v>
      </c>
      <c r="B38" s="10"/>
      <c r="C38" s="10"/>
      <c r="D38" s="53">
        <v>3856.369357</v>
      </c>
      <c r="E38" s="53">
        <v>577.696684</v>
      </c>
      <c r="F38" s="53">
        <v>305.121621</v>
      </c>
      <c r="G38" s="53">
        <v>145.246475</v>
      </c>
      <c r="H38" s="53">
        <v>142.15659199999999</v>
      </c>
      <c r="I38" s="53">
        <v>121.135575</v>
      </c>
      <c r="J38" s="53">
        <v>272.11466000000001</v>
      </c>
      <c r="K38" s="53">
        <v>80.630564000000007</v>
      </c>
      <c r="L38" s="53">
        <v>60.039994999999998</v>
      </c>
      <c r="M38" s="53">
        <v>108.04527299999999</v>
      </c>
      <c r="N38" s="53">
        <v>100.711333</v>
      </c>
      <c r="O38" s="53">
        <v>309.41972500000003</v>
      </c>
      <c r="P38" s="53">
        <v>6078.6878540000007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s="71" customFormat="1" ht="26.25" customHeight="1" x14ac:dyDescent="0.2">
      <c r="A40" s="87" t="s">
        <v>37</v>
      </c>
      <c r="B40" s="87"/>
      <c r="C40" s="88"/>
      <c r="D40" s="20">
        <v>16244.771158</v>
      </c>
      <c r="E40" s="20">
        <v>12272.065592999999</v>
      </c>
      <c r="F40" s="20">
        <v>12039.661387000002</v>
      </c>
      <c r="G40" s="20">
        <v>11893.437558</v>
      </c>
      <c r="H40" s="20">
        <v>11925.516241000001</v>
      </c>
      <c r="I40" s="20">
        <v>15428.798424000001</v>
      </c>
      <c r="J40" s="20">
        <v>12752.446833999998</v>
      </c>
      <c r="K40" s="20">
        <v>12721.746251</v>
      </c>
      <c r="L40" s="20">
        <v>12747.567792</v>
      </c>
      <c r="M40" s="20">
        <v>12791.337781</v>
      </c>
      <c r="N40" s="20">
        <v>19166.548387999999</v>
      </c>
      <c r="O40" s="20">
        <v>17082.362160000001</v>
      </c>
      <c r="P40" s="20">
        <v>167066.25956699997</v>
      </c>
    </row>
    <row r="41" spans="1:16" s="67" customFormat="1" ht="26.25" customHeight="1" x14ac:dyDescent="0.2">
      <c r="A41" s="84" t="s">
        <v>39</v>
      </c>
      <c r="B41" s="84"/>
      <c r="C41" s="84"/>
      <c r="D41" s="24">
        <v>818.89881200000002</v>
      </c>
      <c r="E41" s="24">
        <v>803.42130199999997</v>
      </c>
      <c r="F41" s="24">
        <v>809.140263</v>
      </c>
      <c r="G41" s="24">
        <v>808.19739499999991</v>
      </c>
      <c r="H41" s="24">
        <v>804.49739399999999</v>
      </c>
      <c r="I41" s="24">
        <v>832.48322599999995</v>
      </c>
      <c r="J41" s="24">
        <v>836.91411500000004</v>
      </c>
      <c r="K41" s="24">
        <v>891.28591299999994</v>
      </c>
      <c r="L41" s="24">
        <v>867.90615600000001</v>
      </c>
      <c r="M41" s="24">
        <v>882.40915199999995</v>
      </c>
      <c r="N41" s="24">
        <v>1614.5015229999999</v>
      </c>
      <c r="O41" s="24">
        <v>1274.6344550000001</v>
      </c>
      <c r="P41" s="24">
        <v>11244.289706</v>
      </c>
    </row>
    <row r="42" spans="1:16" s="67" customFormat="1" ht="26.25" customHeight="1" thickBot="1" x14ac:dyDescent="0.25">
      <c r="A42" s="80" t="s">
        <v>38</v>
      </c>
      <c r="B42" s="80"/>
      <c r="C42" s="80"/>
      <c r="D42" s="28">
        <v>15425.872346</v>
      </c>
      <c r="E42" s="28">
        <v>11468.644290999999</v>
      </c>
      <c r="F42" s="28">
        <v>11230.521124000003</v>
      </c>
      <c r="G42" s="28">
        <v>11085.240163</v>
      </c>
      <c r="H42" s="28">
        <v>11121.018847000001</v>
      </c>
      <c r="I42" s="28">
        <v>14596.315198</v>
      </c>
      <c r="J42" s="28">
        <v>11915.532718999999</v>
      </c>
      <c r="K42" s="28">
        <v>11830.460338000001</v>
      </c>
      <c r="L42" s="28">
        <v>11879.661636000001</v>
      </c>
      <c r="M42" s="28">
        <v>11908.928629</v>
      </c>
      <c r="N42" s="28">
        <v>17552.046865</v>
      </c>
      <c r="O42" s="28">
        <v>15807.727705000001</v>
      </c>
      <c r="P42" s="28">
        <v>155821.96986099996</v>
      </c>
    </row>
    <row r="43" spans="1:16" s="67" customFormat="1" ht="9" customHeight="1" x14ac:dyDescent="0.2">
      <c r="A43" s="60"/>
      <c r="B43" s="60"/>
      <c r="C43" s="6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s="67" customFormat="1" ht="17.25" customHeight="1" x14ac:dyDescent="0.2">
      <c r="A44" s="72"/>
      <c r="B44" s="72"/>
      <c r="C44" s="72"/>
    </row>
    <row r="45" spans="1:16" s="67" customFormat="1" ht="17.25" customHeight="1" x14ac:dyDescent="0.2">
      <c r="A45" s="72"/>
      <c r="B45" s="72"/>
      <c r="C45" s="72"/>
    </row>
    <row r="46" spans="1:16" s="67" customFormat="1" ht="17.25" customHeight="1" x14ac:dyDescent="0.2">
      <c r="A46" s="72"/>
      <c r="B46" s="72"/>
      <c r="C46" s="72"/>
    </row>
    <row r="47" spans="1:16" s="67" customFormat="1" ht="17.25" customHeight="1" x14ac:dyDescent="0.2">
      <c r="A47" s="72"/>
      <c r="B47" s="72"/>
      <c r="C47" s="72"/>
    </row>
    <row r="48" spans="1:16" s="67" customFormat="1" ht="17.25" customHeight="1" x14ac:dyDescent="0.2">
      <c r="A48" s="72"/>
      <c r="B48" s="72"/>
      <c r="C48" s="72"/>
    </row>
    <row r="49" spans="1:3" s="67" customFormat="1" ht="17.25" customHeight="1" x14ac:dyDescent="0.2">
      <c r="A49" s="72"/>
      <c r="B49" s="72"/>
      <c r="C49" s="72"/>
    </row>
    <row r="50" spans="1:3" s="67" customFormat="1" ht="17.25" customHeight="1" x14ac:dyDescent="0.2">
      <c r="A50" s="72"/>
      <c r="B50" s="72"/>
      <c r="C50" s="72"/>
    </row>
    <row r="51" spans="1:3" s="67" customFormat="1" ht="17.25" customHeight="1" x14ac:dyDescent="0.2">
      <c r="A51" s="72"/>
      <c r="B51" s="72"/>
      <c r="C51" s="72"/>
    </row>
    <row r="52" spans="1:3" s="67" customFormat="1" ht="17.25" customHeight="1" x14ac:dyDescent="0.2">
      <c r="A52" s="72"/>
      <c r="B52" s="72"/>
      <c r="C52" s="72"/>
    </row>
    <row r="53" spans="1:3" s="67" customFormat="1" ht="17.25" customHeight="1" x14ac:dyDescent="0.2">
      <c r="A53" s="72"/>
      <c r="B53" s="72"/>
      <c r="C53" s="72"/>
    </row>
    <row r="54" spans="1:3" s="67" customFormat="1" ht="17.25" customHeight="1" x14ac:dyDescent="0.2">
      <c r="A54" s="72"/>
      <c r="B54" s="72"/>
      <c r="C54" s="72"/>
    </row>
    <row r="55" spans="1:3" s="67" customFormat="1" ht="17.25" customHeight="1" x14ac:dyDescent="0.2">
      <c r="A55" s="72"/>
      <c r="B55" s="72"/>
      <c r="C55" s="72"/>
    </row>
    <row r="56" spans="1:3" s="67" customFormat="1" ht="17.25" customHeight="1" x14ac:dyDescent="0.2">
      <c r="A56" s="72"/>
      <c r="B56" s="72"/>
      <c r="C56" s="72"/>
    </row>
    <row r="57" spans="1:3" s="67" customFormat="1" ht="17.25" customHeight="1" x14ac:dyDescent="0.2">
      <c r="A57" s="72"/>
      <c r="B57" s="72"/>
      <c r="C57" s="72"/>
    </row>
    <row r="58" spans="1:3" s="67" customFormat="1" ht="17.25" customHeight="1" x14ac:dyDescent="0.2">
      <c r="A58" s="72"/>
      <c r="B58" s="72"/>
      <c r="C58" s="72"/>
    </row>
    <row r="59" spans="1:3" s="67" customFormat="1" ht="17.25" customHeight="1" x14ac:dyDescent="0.2">
      <c r="A59" s="72"/>
      <c r="B59" s="72"/>
      <c r="C59" s="72"/>
    </row>
    <row r="60" spans="1:3" s="67" customFormat="1" ht="17.25" customHeight="1" x14ac:dyDescent="0.2">
      <c r="A60" s="72"/>
      <c r="B60" s="72"/>
      <c r="C60" s="72"/>
    </row>
    <row r="61" spans="1:3" s="67" customFormat="1" ht="17.25" customHeight="1" x14ac:dyDescent="0.2">
      <c r="A61" s="72"/>
      <c r="B61" s="72"/>
      <c r="C61" s="72"/>
    </row>
    <row r="62" spans="1:3" s="67" customFormat="1" ht="17.25" customHeight="1" x14ac:dyDescent="0.2">
      <c r="A62" s="72"/>
      <c r="B62" s="72"/>
      <c r="C62" s="72"/>
    </row>
    <row r="63" spans="1:3" s="67" customFormat="1" ht="17.25" customHeight="1" x14ac:dyDescent="0.2">
      <c r="A63" s="72"/>
      <c r="B63" s="72"/>
      <c r="C63" s="72"/>
    </row>
    <row r="64" spans="1:3" s="67" customFormat="1" ht="17.25" customHeight="1" x14ac:dyDescent="0.2">
      <c r="A64" s="72"/>
      <c r="B64" s="72"/>
      <c r="C64" s="72"/>
    </row>
    <row r="65" spans="1:3" s="67" customFormat="1" ht="17.25" customHeight="1" x14ac:dyDescent="0.2">
      <c r="A65" s="72"/>
      <c r="B65" s="72"/>
      <c r="C65" s="72"/>
    </row>
    <row r="66" spans="1:3" s="67" customFormat="1" ht="17.25" customHeight="1" x14ac:dyDescent="0.2">
      <c r="A66" s="72"/>
      <c r="B66" s="72"/>
      <c r="C66" s="72"/>
    </row>
    <row r="67" spans="1:3" s="67" customFormat="1" ht="17.25" customHeight="1" x14ac:dyDescent="0.2">
      <c r="A67" s="72"/>
      <c r="B67" s="72"/>
      <c r="C67" s="72"/>
    </row>
    <row r="68" spans="1:3" s="67" customFormat="1" ht="17.25" customHeight="1" x14ac:dyDescent="0.2">
      <c r="A68" s="72"/>
      <c r="B68" s="72"/>
      <c r="C68" s="72"/>
    </row>
    <row r="69" spans="1:3" s="67" customFormat="1" ht="17.25" customHeight="1" x14ac:dyDescent="0.2">
      <c r="A69" s="72"/>
      <c r="B69" s="72"/>
      <c r="C69" s="72"/>
    </row>
    <row r="70" spans="1:3" s="67" customFormat="1" ht="17.25" customHeight="1" x14ac:dyDescent="0.2">
      <c r="A70" s="72"/>
      <c r="B70" s="72"/>
      <c r="C70" s="72"/>
    </row>
    <row r="71" spans="1:3" s="67" customFormat="1" ht="17.25" customHeight="1" x14ac:dyDescent="0.2">
      <c r="A71" s="72"/>
      <c r="B71" s="72"/>
      <c r="C71" s="72"/>
    </row>
    <row r="72" spans="1:3" s="67" customFormat="1" ht="17.25" customHeight="1" x14ac:dyDescent="0.2">
      <c r="A72" s="72"/>
      <c r="B72" s="72"/>
      <c r="C72" s="72"/>
    </row>
    <row r="73" spans="1:3" s="67" customFormat="1" ht="17.25" customHeight="1" x14ac:dyDescent="0.2">
      <c r="A73" s="72"/>
      <c r="B73" s="72"/>
      <c r="C73" s="72"/>
    </row>
    <row r="74" spans="1:3" s="67" customFormat="1" ht="17.25" customHeight="1" x14ac:dyDescent="0.2">
      <c r="A74" s="72"/>
      <c r="B74" s="72"/>
      <c r="C74" s="72"/>
    </row>
    <row r="75" spans="1:3" s="67" customFormat="1" ht="17.25" customHeight="1" x14ac:dyDescent="0.2">
      <c r="A75" s="72"/>
      <c r="B75" s="72"/>
      <c r="C75" s="72"/>
    </row>
    <row r="76" spans="1:3" s="67" customFormat="1" ht="17.25" customHeight="1" x14ac:dyDescent="0.2">
      <c r="A76" s="72"/>
      <c r="B76" s="72"/>
      <c r="C76" s="72"/>
    </row>
    <row r="77" spans="1:3" s="67" customFormat="1" ht="17.25" customHeight="1" x14ac:dyDescent="0.2">
      <c r="A77" s="72"/>
      <c r="B77" s="72"/>
      <c r="C77" s="72"/>
    </row>
    <row r="78" spans="1:3" s="67" customFormat="1" ht="17.25" customHeight="1" x14ac:dyDescent="0.2">
      <c r="A78" s="72"/>
      <c r="B78" s="72"/>
      <c r="C78" s="72"/>
    </row>
    <row r="79" spans="1:3" s="67" customFormat="1" ht="17.25" customHeight="1" x14ac:dyDescent="0.2">
      <c r="A79" s="72"/>
      <c r="B79" s="72"/>
      <c r="C79" s="72"/>
    </row>
    <row r="80" spans="1:3" s="67" customFormat="1" ht="17.25" customHeight="1" x14ac:dyDescent="0.2">
      <c r="A80" s="72"/>
      <c r="B80" s="72"/>
      <c r="C80" s="72"/>
    </row>
    <row r="81" spans="1:3" s="67" customFormat="1" ht="17.25" customHeight="1" x14ac:dyDescent="0.2">
      <c r="A81" s="72"/>
      <c r="B81" s="72"/>
      <c r="C81" s="72"/>
    </row>
    <row r="82" spans="1:3" s="67" customFormat="1" ht="17.25" customHeight="1" x14ac:dyDescent="0.2">
      <c r="A82" s="72"/>
      <c r="B82" s="72"/>
      <c r="C82" s="72"/>
    </row>
    <row r="83" spans="1:3" s="67" customFormat="1" ht="17.25" customHeight="1" x14ac:dyDescent="0.2">
      <c r="A83" s="72"/>
      <c r="B83" s="72"/>
      <c r="C83" s="72"/>
    </row>
    <row r="84" spans="1:3" s="67" customFormat="1" ht="17.25" customHeight="1" x14ac:dyDescent="0.2">
      <c r="A84" s="72"/>
      <c r="B84" s="72"/>
      <c r="C84" s="72"/>
    </row>
    <row r="85" spans="1:3" s="67" customFormat="1" ht="17.25" customHeight="1" x14ac:dyDescent="0.2">
      <c r="A85" s="72"/>
      <c r="B85" s="72"/>
      <c r="C85" s="72"/>
    </row>
    <row r="86" spans="1:3" s="67" customFormat="1" ht="17.25" customHeight="1" x14ac:dyDescent="0.2">
      <c r="A86" s="72"/>
      <c r="B86" s="72"/>
      <c r="C86" s="72"/>
    </row>
    <row r="87" spans="1:3" s="67" customFormat="1" ht="17.25" customHeight="1" x14ac:dyDescent="0.2">
      <c r="A87" s="72"/>
      <c r="B87" s="72"/>
      <c r="C87" s="72"/>
    </row>
    <row r="88" spans="1:3" s="67" customFormat="1" ht="17.25" customHeight="1" x14ac:dyDescent="0.2">
      <c r="A88" s="72"/>
      <c r="B88" s="72"/>
      <c r="C88" s="72"/>
    </row>
    <row r="89" spans="1:3" s="67" customFormat="1" ht="14.25" x14ac:dyDescent="0.2">
      <c r="A89" s="72"/>
      <c r="B89" s="72"/>
      <c r="C89" s="72"/>
    </row>
    <row r="90" spans="1:3" s="67" customFormat="1" ht="14.25" x14ac:dyDescent="0.2">
      <c r="A90" s="72"/>
      <c r="B90" s="72"/>
      <c r="C90" s="72"/>
    </row>
    <row r="91" spans="1:3" s="67" customFormat="1" ht="14.25" x14ac:dyDescent="0.2">
      <c r="A91" s="72"/>
      <c r="B91" s="72"/>
      <c r="C91" s="72"/>
    </row>
    <row r="92" spans="1:3" s="67" customFormat="1" ht="14.25" x14ac:dyDescent="0.2">
      <c r="A92" s="72"/>
      <c r="B92" s="72"/>
      <c r="C92" s="72"/>
    </row>
    <row r="93" spans="1:3" s="67" customFormat="1" ht="14.25" x14ac:dyDescent="0.2">
      <c r="A93" s="72"/>
      <c r="B93" s="72"/>
      <c r="C93" s="72"/>
    </row>
    <row r="94" spans="1:3" s="67" customFormat="1" ht="14.25" x14ac:dyDescent="0.2">
      <c r="A94" s="72"/>
      <c r="B94" s="72"/>
      <c r="C94" s="72"/>
    </row>
    <row r="95" spans="1:3" s="67" customFormat="1" ht="14.25" x14ac:dyDescent="0.2">
      <c r="A95" s="72"/>
      <c r="B95" s="72"/>
      <c r="C95" s="72"/>
    </row>
    <row r="96" spans="1:3" s="67" customFormat="1" ht="14.25" x14ac:dyDescent="0.2">
      <c r="A96" s="72"/>
      <c r="B96" s="72"/>
      <c r="C96" s="72"/>
    </row>
    <row r="97" spans="1:3" s="67" customFormat="1" ht="14.25" x14ac:dyDescent="0.2">
      <c r="A97" s="72"/>
      <c r="B97" s="72"/>
      <c r="C97" s="72"/>
    </row>
    <row r="98" spans="1:3" s="67" customFormat="1" ht="14.25" x14ac:dyDescent="0.2">
      <c r="A98" s="72"/>
      <c r="B98" s="72"/>
      <c r="C98" s="72"/>
    </row>
    <row r="99" spans="1:3" s="67" customFormat="1" ht="14.25" x14ac:dyDescent="0.2">
      <c r="A99" s="72"/>
      <c r="B99" s="72"/>
      <c r="C99" s="72"/>
    </row>
    <row r="100" spans="1:3" s="67" customFormat="1" ht="14.25" x14ac:dyDescent="0.2">
      <c r="A100" s="72"/>
      <c r="B100" s="72"/>
      <c r="C100" s="72"/>
    </row>
    <row r="101" spans="1:3" s="67" customFormat="1" ht="14.25" x14ac:dyDescent="0.2">
      <c r="A101" s="72"/>
      <c r="B101" s="72"/>
      <c r="C101" s="72"/>
    </row>
    <row r="102" spans="1:3" s="67" customFormat="1" ht="14.25" x14ac:dyDescent="0.2">
      <c r="A102" s="72"/>
      <c r="B102" s="72"/>
      <c r="C102" s="72"/>
    </row>
    <row r="103" spans="1:3" s="67" customFormat="1" ht="14.25" x14ac:dyDescent="0.2">
      <c r="A103" s="72"/>
      <c r="B103" s="72"/>
      <c r="C103" s="72"/>
    </row>
    <row r="104" spans="1:3" s="67" customFormat="1" ht="14.25" x14ac:dyDescent="0.2">
      <c r="A104" s="72"/>
      <c r="B104" s="72"/>
      <c r="C104" s="72"/>
    </row>
    <row r="105" spans="1:3" s="67" customFormat="1" ht="14.25" x14ac:dyDescent="0.2">
      <c r="A105" s="72"/>
      <c r="B105" s="72"/>
      <c r="C105" s="72"/>
    </row>
    <row r="106" spans="1:3" s="67" customFormat="1" ht="14.25" x14ac:dyDescent="0.2">
      <c r="A106" s="72"/>
      <c r="B106" s="72"/>
      <c r="C106" s="72"/>
    </row>
    <row r="107" spans="1:3" s="67" customFormat="1" ht="14.25" x14ac:dyDescent="0.2">
      <c r="A107" s="72"/>
      <c r="B107" s="72"/>
      <c r="C107" s="72"/>
    </row>
    <row r="108" spans="1:3" s="67" customFormat="1" ht="14.25" x14ac:dyDescent="0.2">
      <c r="A108" s="72"/>
      <c r="B108" s="72"/>
      <c r="C108" s="72"/>
    </row>
    <row r="109" spans="1:3" s="67" customFormat="1" ht="14.25" x14ac:dyDescent="0.2">
      <c r="A109" s="72"/>
      <c r="B109" s="72"/>
      <c r="C109" s="72"/>
    </row>
    <row r="110" spans="1:3" s="67" customFormat="1" ht="14.25" x14ac:dyDescent="0.2">
      <c r="A110" s="72"/>
      <c r="B110" s="72"/>
      <c r="C110" s="72"/>
    </row>
    <row r="111" spans="1:3" s="67" customFormat="1" ht="14.25" x14ac:dyDescent="0.2">
      <c r="A111" s="72"/>
      <c r="B111" s="72"/>
      <c r="C111" s="72"/>
    </row>
    <row r="112" spans="1:3" s="67" customFormat="1" ht="14.25" x14ac:dyDescent="0.2">
      <c r="A112" s="72"/>
      <c r="B112" s="72"/>
      <c r="C112" s="72"/>
    </row>
    <row r="113" spans="1:3" s="67" customFormat="1" ht="14.25" x14ac:dyDescent="0.2">
      <c r="A113" s="72"/>
      <c r="B113" s="72"/>
      <c r="C113" s="72"/>
    </row>
    <row r="114" spans="1:3" s="67" customFormat="1" ht="14.25" x14ac:dyDescent="0.2">
      <c r="A114" s="72"/>
      <c r="B114" s="72"/>
      <c r="C114" s="72"/>
    </row>
    <row r="115" spans="1:3" s="67" customFormat="1" ht="14.25" x14ac:dyDescent="0.2">
      <c r="A115" s="72"/>
      <c r="B115" s="72"/>
      <c r="C115" s="72"/>
    </row>
    <row r="116" spans="1:3" s="67" customFormat="1" ht="14.25" x14ac:dyDescent="0.2">
      <c r="A116" s="72"/>
      <c r="B116" s="72"/>
      <c r="C116" s="72"/>
    </row>
    <row r="117" spans="1:3" s="67" customFormat="1" ht="14.25" x14ac:dyDescent="0.2">
      <c r="A117" s="72"/>
      <c r="B117" s="72"/>
      <c r="C117" s="72"/>
    </row>
    <row r="118" spans="1:3" s="67" customFormat="1" ht="14.25" x14ac:dyDescent="0.2">
      <c r="A118" s="72"/>
      <c r="B118" s="72"/>
      <c r="C118" s="72"/>
    </row>
    <row r="119" spans="1:3" s="67" customFormat="1" ht="14.25" x14ac:dyDescent="0.2">
      <c r="A119" s="72"/>
      <c r="B119" s="72"/>
      <c r="C119" s="72"/>
    </row>
    <row r="120" spans="1:3" s="67" customFormat="1" ht="14.25" x14ac:dyDescent="0.2">
      <c r="A120" s="72"/>
      <c r="B120" s="72"/>
      <c r="C120" s="72"/>
    </row>
    <row r="121" spans="1:3" s="67" customFormat="1" ht="14.25" x14ac:dyDescent="0.2">
      <c r="A121" s="72"/>
      <c r="B121" s="72"/>
      <c r="C121" s="72"/>
    </row>
    <row r="122" spans="1:3" s="67" customFormat="1" ht="14.25" x14ac:dyDescent="0.2">
      <c r="A122" s="72"/>
      <c r="B122" s="72"/>
      <c r="C122" s="72"/>
    </row>
    <row r="123" spans="1:3" s="67" customFormat="1" ht="14.25" x14ac:dyDescent="0.2">
      <c r="A123" s="72"/>
      <c r="B123" s="72"/>
      <c r="C123" s="72"/>
    </row>
    <row r="124" spans="1:3" s="67" customFormat="1" ht="14.25" x14ac:dyDescent="0.2">
      <c r="A124" s="72"/>
      <c r="B124" s="72"/>
      <c r="C124" s="72"/>
    </row>
    <row r="125" spans="1:3" s="67" customFormat="1" ht="14.25" x14ac:dyDescent="0.2">
      <c r="A125" s="72"/>
      <c r="B125" s="72"/>
      <c r="C125" s="72"/>
    </row>
    <row r="126" spans="1:3" s="67" customFormat="1" ht="14.25" x14ac:dyDescent="0.2">
      <c r="A126" s="72"/>
      <c r="B126" s="72"/>
      <c r="C126" s="72"/>
    </row>
    <row r="127" spans="1:3" s="67" customFormat="1" ht="14.25" x14ac:dyDescent="0.2">
      <c r="A127" s="72"/>
      <c r="B127" s="72"/>
      <c r="C127" s="72"/>
    </row>
    <row r="128" spans="1:3" s="67" customFormat="1" ht="14.25" x14ac:dyDescent="0.2">
      <c r="A128" s="72"/>
      <c r="B128" s="72"/>
      <c r="C128" s="72"/>
    </row>
    <row r="129" spans="1:3" s="67" customFormat="1" ht="14.25" x14ac:dyDescent="0.2">
      <c r="A129" s="72"/>
      <c r="B129" s="72"/>
      <c r="C129" s="72"/>
    </row>
    <row r="130" spans="1:3" s="67" customFormat="1" ht="14.25" x14ac:dyDescent="0.2">
      <c r="A130" s="72"/>
      <c r="B130" s="72"/>
      <c r="C130" s="72"/>
    </row>
    <row r="131" spans="1:3" s="67" customFormat="1" ht="14.25" x14ac:dyDescent="0.2">
      <c r="A131" s="72"/>
      <c r="B131" s="72"/>
      <c r="C131" s="72"/>
    </row>
    <row r="132" spans="1:3" s="67" customFormat="1" ht="14.25" x14ac:dyDescent="0.2">
      <c r="A132" s="72"/>
      <c r="B132" s="72"/>
      <c r="C132" s="72"/>
    </row>
    <row r="133" spans="1:3" s="67" customFormat="1" ht="14.25" x14ac:dyDescent="0.2">
      <c r="A133" s="72"/>
      <c r="B133" s="72"/>
      <c r="C133" s="72"/>
    </row>
    <row r="134" spans="1:3" s="67" customFormat="1" ht="14.25" x14ac:dyDescent="0.2">
      <c r="A134" s="72"/>
      <c r="B134" s="72"/>
      <c r="C134" s="72"/>
    </row>
    <row r="135" spans="1:3" s="67" customFormat="1" ht="14.25" x14ac:dyDescent="0.2">
      <c r="A135" s="72"/>
      <c r="B135" s="72"/>
      <c r="C135" s="72"/>
    </row>
    <row r="136" spans="1:3" s="67" customFormat="1" ht="14.25" x14ac:dyDescent="0.2">
      <c r="A136" s="72"/>
      <c r="B136" s="72"/>
      <c r="C136" s="72"/>
    </row>
    <row r="137" spans="1:3" s="67" customFormat="1" ht="14.25" x14ac:dyDescent="0.2">
      <c r="A137" s="72"/>
      <c r="B137" s="72"/>
      <c r="C137" s="72"/>
    </row>
    <row r="138" spans="1:3" s="67" customFormat="1" ht="14.25" x14ac:dyDescent="0.2">
      <c r="A138" s="72"/>
      <c r="B138" s="72"/>
      <c r="C138" s="72"/>
    </row>
    <row r="139" spans="1:3" s="67" customFormat="1" ht="14.25" x14ac:dyDescent="0.2">
      <c r="A139" s="72"/>
      <c r="B139" s="72"/>
      <c r="C139" s="72"/>
    </row>
    <row r="140" spans="1:3" s="67" customFormat="1" ht="14.25" x14ac:dyDescent="0.2">
      <c r="A140" s="72"/>
      <c r="B140" s="72"/>
      <c r="C140" s="72"/>
    </row>
    <row r="141" spans="1:3" s="67" customFormat="1" ht="14.25" x14ac:dyDescent="0.2">
      <c r="A141" s="72"/>
      <c r="B141" s="72"/>
      <c r="C141" s="72"/>
    </row>
    <row r="142" spans="1:3" s="67" customFormat="1" ht="14.25" x14ac:dyDescent="0.2">
      <c r="A142" s="72"/>
      <c r="B142" s="72"/>
      <c r="C142" s="72"/>
    </row>
    <row r="143" spans="1:3" s="67" customFormat="1" ht="14.25" x14ac:dyDescent="0.2">
      <c r="A143" s="72"/>
      <c r="B143" s="72"/>
      <c r="C143" s="72"/>
    </row>
    <row r="144" spans="1:3" s="67" customFormat="1" ht="14.25" x14ac:dyDescent="0.2">
      <c r="A144" s="72"/>
      <c r="B144" s="72"/>
      <c r="C144" s="72"/>
    </row>
    <row r="145" spans="1:3" s="67" customFormat="1" ht="14.25" x14ac:dyDescent="0.2">
      <c r="A145" s="72"/>
      <c r="B145" s="72"/>
      <c r="C145" s="72"/>
    </row>
    <row r="146" spans="1:3" s="67" customFormat="1" ht="14.25" x14ac:dyDescent="0.2">
      <c r="A146" s="72"/>
      <c r="B146" s="72"/>
      <c r="C146" s="72"/>
    </row>
    <row r="147" spans="1:3" s="67" customFormat="1" ht="14.25" x14ac:dyDescent="0.2">
      <c r="A147" s="72"/>
      <c r="B147" s="72"/>
      <c r="C147" s="72"/>
    </row>
    <row r="148" spans="1:3" s="67" customFormat="1" ht="14.25" x14ac:dyDescent="0.2">
      <c r="A148" s="72"/>
      <c r="B148" s="72"/>
      <c r="C148" s="72"/>
    </row>
    <row r="149" spans="1:3" s="67" customFormat="1" ht="14.25" x14ac:dyDescent="0.2">
      <c r="A149" s="72"/>
      <c r="B149" s="72"/>
      <c r="C149" s="72"/>
    </row>
    <row r="150" spans="1:3" s="67" customFormat="1" ht="14.25" x14ac:dyDescent="0.2">
      <c r="A150" s="72"/>
      <c r="B150" s="72"/>
      <c r="C150" s="72"/>
    </row>
    <row r="151" spans="1:3" s="67" customFormat="1" ht="14.25" x14ac:dyDescent="0.2">
      <c r="A151" s="72"/>
      <c r="B151" s="72"/>
      <c r="C151" s="72"/>
    </row>
    <row r="152" spans="1:3" s="67" customFormat="1" ht="14.25" x14ac:dyDescent="0.2">
      <c r="A152" s="72"/>
      <c r="B152" s="72"/>
      <c r="C152" s="72"/>
    </row>
    <row r="153" spans="1:3" s="67" customFormat="1" ht="14.25" x14ac:dyDescent="0.2">
      <c r="A153" s="72"/>
      <c r="B153" s="72"/>
      <c r="C153" s="72"/>
    </row>
    <row r="154" spans="1:3" s="67" customFormat="1" ht="14.25" x14ac:dyDescent="0.2">
      <c r="A154" s="72"/>
      <c r="B154" s="72"/>
      <c r="C154" s="72"/>
    </row>
    <row r="155" spans="1:3" s="67" customFormat="1" ht="14.25" x14ac:dyDescent="0.2">
      <c r="A155" s="72"/>
      <c r="B155" s="72"/>
      <c r="C155" s="72"/>
    </row>
    <row r="156" spans="1:3" s="67" customFormat="1" ht="14.25" x14ac:dyDescent="0.2">
      <c r="A156" s="72"/>
      <c r="B156" s="72"/>
      <c r="C156" s="72"/>
    </row>
    <row r="157" spans="1:3" s="67" customFormat="1" ht="14.25" x14ac:dyDescent="0.2">
      <c r="A157" s="72"/>
      <c r="B157" s="72"/>
      <c r="C157" s="72"/>
    </row>
    <row r="158" spans="1:3" s="67" customFormat="1" ht="14.25" x14ac:dyDescent="0.2">
      <c r="A158" s="72"/>
      <c r="B158" s="72"/>
      <c r="C158" s="72"/>
    </row>
    <row r="159" spans="1:3" s="67" customFormat="1" ht="14.25" x14ac:dyDescent="0.2">
      <c r="A159" s="72"/>
      <c r="B159" s="72"/>
      <c r="C159" s="72"/>
    </row>
    <row r="160" spans="1:3" s="67" customFormat="1" ht="14.25" x14ac:dyDescent="0.2">
      <c r="A160" s="72"/>
      <c r="B160" s="72"/>
      <c r="C160" s="72"/>
    </row>
    <row r="161" spans="1:3" s="67" customFormat="1" ht="14.25" x14ac:dyDescent="0.2">
      <c r="A161" s="72"/>
      <c r="B161" s="72"/>
      <c r="C161" s="72"/>
    </row>
    <row r="162" spans="1:3" s="67" customFormat="1" ht="14.25" x14ac:dyDescent="0.2">
      <c r="A162" s="72"/>
      <c r="B162" s="72"/>
      <c r="C162" s="72"/>
    </row>
    <row r="163" spans="1:3" s="67" customFormat="1" ht="14.25" x14ac:dyDescent="0.2">
      <c r="A163" s="72"/>
      <c r="B163" s="72"/>
      <c r="C163" s="72"/>
    </row>
    <row r="164" spans="1:3" x14ac:dyDescent="0.2">
      <c r="A164" s="70"/>
      <c r="B164" s="70"/>
      <c r="C164" s="70"/>
    </row>
    <row r="165" spans="1:3" x14ac:dyDescent="0.2">
      <c r="A165" s="70"/>
      <c r="B165" s="70"/>
      <c r="C165" s="70"/>
    </row>
    <row r="166" spans="1:3" x14ac:dyDescent="0.2">
      <c r="A166" s="70"/>
      <c r="B166" s="70"/>
      <c r="C166" s="70"/>
    </row>
    <row r="167" spans="1:3" x14ac:dyDescent="0.2">
      <c r="A167" s="70"/>
      <c r="B167" s="70"/>
      <c r="C167" s="70"/>
    </row>
    <row r="168" spans="1:3" x14ac:dyDescent="0.2">
      <c r="A168" s="70"/>
      <c r="B168" s="70"/>
      <c r="C168" s="70"/>
    </row>
    <row r="169" spans="1:3" x14ac:dyDescent="0.2">
      <c r="A169" s="70"/>
      <c r="B169" s="70"/>
      <c r="C169" s="70"/>
    </row>
    <row r="170" spans="1:3" x14ac:dyDescent="0.2">
      <c r="A170" s="70"/>
      <c r="B170" s="70"/>
      <c r="C170" s="70"/>
    </row>
    <row r="171" spans="1:3" x14ac:dyDescent="0.2">
      <c r="A171" s="70"/>
      <c r="B171" s="70"/>
      <c r="C171" s="70"/>
    </row>
    <row r="172" spans="1:3" x14ac:dyDescent="0.2">
      <c r="A172" s="70"/>
      <c r="B172" s="70"/>
      <c r="C172" s="70"/>
    </row>
    <row r="173" spans="1:3" x14ac:dyDescent="0.2">
      <c r="A173" s="70"/>
      <c r="B173" s="70"/>
      <c r="C173" s="70"/>
    </row>
    <row r="174" spans="1:3" x14ac:dyDescent="0.2">
      <c r="A174" s="70"/>
      <c r="B174" s="70"/>
      <c r="C174" s="70"/>
    </row>
    <row r="175" spans="1:3" x14ac:dyDescent="0.2">
      <c r="A175" s="70"/>
      <c r="B175" s="70"/>
      <c r="C175" s="70"/>
    </row>
    <row r="176" spans="1:3" x14ac:dyDescent="0.2">
      <c r="A176" s="70"/>
      <c r="B176" s="70"/>
      <c r="C176" s="70"/>
    </row>
    <row r="177" spans="1:3" x14ac:dyDescent="0.2">
      <c r="A177" s="70"/>
      <c r="B177" s="70"/>
      <c r="C177" s="70"/>
    </row>
    <row r="178" spans="1:3" x14ac:dyDescent="0.2">
      <c r="A178" s="70"/>
      <c r="B178" s="70"/>
      <c r="C178" s="70"/>
    </row>
    <row r="179" spans="1:3" x14ac:dyDescent="0.2">
      <c r="A179" s="70"/>
      <c r="B179" s="70"/>
      <c r="C179" s="70"/>
    </row>
    <row r="180" spans="1:3" x14ac:dyDescent="0.2">
      <c r="A180" s="70"/>
      <c r="B180" s="70"/>
      <c r="C180" s="70"/>
    </row>
    <row r="181" spans="1:3" x14ac:dyDescent="0.2">
      <c r="A181" s="70"/>
      <c r="B181" s="70"/>
      <c r="C181" s="70"/>
    </row>
    <row r="182" spans="1:3" x14ac:dyDescent="0.2">
      <c r="A182" s="70"/>
      <c r="B182" s="70"/>
      <c r="C182" s="70"/>
    </row>
    <row r="183" spans="1:3" x14ac:dyDescent="0.2">
      <c r="A183" s="70"/>
      <c r="B183" s="70"/>
      <c r="C183" s="70"/>
    </row>
    <row r="184" spans="1:3" x14ac:dyDescent="0.2">
      <c r="A184" s="70"/>
      <c r="B184" s="70"/>
      <c r="C184" s="70"/>
    </row>
    <row r="185" spans="1:3" x14ac:dyDescent="0.2">
      <c r="A185" s="70"/>
      <c r="B185" s="70"/>
      <c r="C185" s="70"/>
    </row>
    <row r="186" spans="1:3" x14ac:dyDescent="0.2">
      <c r="A186" s="70"/>
      <c r="B186" s="70"/>
      <c r="C186" s="70"/>
    </row>
    <row r="187" spans="1:3" x14ac:dyDescent="0.2">
      <c r="A187" s="70"/>
      <c r="B187" s="70"/>
      <c r="C187" s="70"/>
    </row>
    <row r="188" spans="1:3" x14ac:dyDescent="0.2">
      <c r="A188" s="70"/>
      <c r="B188" s="70"/>
      <c r="C188" s="70"/>
    </row>
    <row r="189" spans="1:3" x14ac:dyDescent="0.2">
      <c r="A189" s="70"/>
      <c r="B189" s="70"/>
      <c r="C189" s="70"/>
    </row>
    <row r="190" spans="1:3" x14ac:dyDescent="0.2">
      <c r="A190" s="70"/>
      <c r="B190" s="70"/>
      <c r="C190" s="70"/>
    </row>
    <row r="191" spans="1:3" x14ac:dyDescent="0.2">
      <c r="A191" s="70"/>
      <c r="B191" s="70"/>
      <c r="C191" s="70"/>
    </row>
    <row r="192" spans="1:3" x14ac:dyDescent="0.2">
      <c r="A192" s="70"/>
      <c r="B192" s="70"/>
      <c r="C192" s="70"/>
    </row>
    <row r="193" spans="1:3" x14ac:dyDescent="0.2">
      <c r="A193" s="70"/>
      <c r="B193" s="70"/>
      <c r="C193" s="70"/>
    </row>
    <row r="194" spans="1:3" x14ac:dyDescent="0.2">
      <c r="A194" s="70"/>
      <c r="B194" s="70"/>
      <c r="C194" s="70"/>
    </row>
    <row r="195" spans="1:3" x14ac:dyDescent="0.2">
      <c r="A195" s="70"/>
      <c r="B195" s="70"/>
      <c r="C195" s="70"/>
    </row>
    <row r="196" spans="1:3" x14ac:dyDescent="0.2">
      <c r="A196" s="70"/>
      <c r="B196" s="70"/>
      <c r="C196" s="70"/>
    </row>
    <row r="197" spans="1:3" x14ac:dyDescent="0.2">
      <c r="A197" s="70"/>
      <c r="B197" s="70"/>
      <c r="C197" s="70"/>
    </row>
    <row r="198" spans="1:3" x14ac:dyDescent="0.2">
      <c r="A198" s="70"/>
      <c r="B198" s="70"/>
      <c r="C198" s="70"/>
    </row>
    <row r="199" spans="1:3" x14ac:dyDescent="0.2">
      <c r="A199" s="70"/>
      <c r="B199" s="70"/>
      <c r="C199" s="70"/>
    </row>
    <row r="200" spans="1:3" x14ac:dyDescent="0.2">
      <c r="A200" s="70"/>
      <c r="B200" s="70"/>
      <c r="C200" s="70"/>
    </row>
    <row r="201" spans="1:3" x14ac:dyDescent="0.2">
      <c r="A201" s="70"/>
      <c r="B201" s="70"/>
      <c r="C201" s="70"/>
    </row>
    <row r="202" spans="1:3" x14ac:dyDescent="0.2">
      <c r="A202" s="70"/>
      <c r="B202" s="70"/>
      <c r="C202" s="70"/>
    </row>
    <row r="203" spans="1:3" x14ac:dyDescent="0.2">
      <c r="A203" s="70"/>
      <c r="B203" s="70"/>
      <c r="C203" s="70"/>
    </row>
    <row r="204" spans="1:3" x14ac:dyDescent="0.2">
      <c r="A204" s="70"/>
      <c r="B204" s="70"/>
      <c r="C204" s="70"/>
    </row>
    <row r="205" spans="1:3" x14ac:dyDescent="0.2">
      <c r="A205" s="70"/>
      <c r="B205" s="70"/>
      <c r="C205" s="70"/>
    </row>
    <row r="206" spans="1:3" x14ac:dyDescent="0.2">
      <c r="A206" s="70"/>
      <c r="B206" s="70"/>
      <c r="C206" s="70"/>
    </row>
    <row r="207" spans="1:3" x14ac:dyDescent="0.2">
      <c r="A207" s="70"/>
      <c r="B207" s="70"/>
      <c r="C207" s="70"/>
    </row>
    <row r="208" spans="1:3" x14ac:dyDescent="0.2">
      <c r="A208" s="70"/>
      <c r="B208" s="70"/>
      <c r="C208" s="70"/>
    </row>
    <row r="209" spans="1:3" x14ac:dyDescent="0.2">
      <c r="A209" s="70"/>
      <c r="B209" s="70"/>
      <c r="C209" s="70"/>
    </row>
    <row r="210" spans="1:3" x14ac:dyDescent="0.2">
      <c r="A210" s="70"/>
      <c r="B210" s="70"/>
      <c r="C210" s="70"/>
    </row>
    <row r="211" spans="1:3" x14ac:dyDescent="0.2">
      <c r="A211" s="70"/>
      <c r="B211" s="70"/>
      <c r="C211" s="70"/>
    </row>
    <row r="212" spans="1:3" x14ac:dyDescent="0.2">
      <c r="A212" s="70"/>
      <c r="B212" s="70"/>
      <c r="C212" s="70"/>
    </row>
    <row r="213" spans="1:3" x14ac:dyDescent="0.2">
      <c r="A213" s="70"/>
      <c r="B213" s="70"/>
      <c r="C213" s="70"/>
    </row>
    <row r="214" spans="1:3" x14ac:dyDescent="0.2">
      <c r="A214" s="70"/>
      <c r="B214" s="70"/>
      <c r="C214" s="70"/>
    </row>
    <row r="215" spans="1:3" x14ac:dyDescent="0.2">
      <c r="A215" s="70"/>
      <c r="B215" s="70"/>
      <c r="C215" s="70"/>
    </row>
    <row r="216" spans="1:3" x14ac:dyDescent="0.2">
      <c r="A216" s="70"/>
      <c r="B216" s="70"/>
      <c r="C216" s="70"/>
    </row>
    <row r="217" spans="1:3" x14ac:dyDescent="0.2">
      <c r="A217" s="70"/>
      <c r="B217" s="70"/>
      <c r="C217" s="70"/>
    </row>
    <row r="218" spans="1:3" x14ac:dyDescent="0.2">
      <c r="A218" s="70"/>
      <c r="B218" s="70"/>
      <c r="C218" s="70"/>
    </row>
    <row r="219" spans="1:3" x14ac:dyDescent="0.2">
      <c r="A219" s="70"/>
      <c r="B219" s="70"/>
      <c r="C219" s="70"/>
    </row>
    <row r="220" spans="1:3" x14ac:dyDescent="0.2">
      <c r="A220" s="70"/>
      <c r="B220" s="70"/>
      <c r="C220" s="70"/>
    </row>
    <row r="221" spans="1:3" x14ac:dyDescent="0.2">
      <c r="A221" s="70"/>
      <c r="B221" s="70"/>
      <c r="C221" s="70"/>
    </row>
    <row r="222" spans="1:3" x14ac:dyDescent="0.2">
      <c r="A222" s="70"/>
      <c r="B222" s="70"/>
      <c r="C222" s="70"/>
    </row>
    <row r="223" spans="1:3" x14ac:dyDescent="0.2">
      <c r="A223" s="70"/>
      <c r="B223" s="70"/>
      <c r="C223" s="70"/>
    </row>
    <row r="224" spans="1:3" x14ac:dyDescent="0.2">
      <c r="A224" s="70"/>
      <c r="B224" s="70"/>
      <c r="C224" s="70"/>
    </row>
    <row r="225" spans="1:3" x14ac:dyDescent="0.2">
      <c r="A225" s="70"/>
      <c r="B225" s="70"/>
      <c r="C225" s="70"/>
    </row>
    <row r="226" spans="1:3" x14ac:dyDescent="0.2">
      <c r="A226" s="70"/>
      <c r="B226" s="70"/>
      <c r="C226" s="70"/>
    </row>
    <row r="227" spans="1:3" x14ac:dyDescent="0.2">
      <c r="A227" s="70"/>
      <c r="B227" s="70"/>
      <c r="C227" s="70"/>
    </row>
    <row r="228" spans="1:3" x14ac:dyDescent="0.2">
      <c r="A228" s="70"/>
      <c r="B228" s="70"/>
      <c r="C228" s="70"/>
    </row>
    <row r="229" spans="1:3" x14ac:dyDescent="0.2">
      <c r="A229" s="70"/>
      <c r="B229" s="70"/>
      <c r="C229" s="70"/>
    </row>
    <row r="230" spans="1:3" x14ac:dyDescent="0.2">
      <c r="A230" s="70"/>
      <c r="B230" s="70"/>
      <c r="C230" s="70"/>
    </row>
    <row r="231" spans="1:3" x14ac:dyDescent="0.2">
      <c r="A231" s="70"/>
      <c r="B231" s="70"/>
      <c r="C231" s="70"/>
    </row>
    <row r="232" spans="1:3" x14ac:dyDescent="0.2">
      <c r="A232" s="70"/>
      <c r="B232" s="70"/>
      <c r="C232" s="70"/>
    </row>
    <row r="233" spans="1:3" x14ac:dyDescent="0.2">
      <c r="A233" s="70"/>
      <c r="B233" s="70"/>
      <c r="C233" s="70"/>
    </row>
    <row r="234" spans="1:3" x14ac:dyDescent="0.2">
      <c r="A234" s="70"/>
      <c r="B234" s="70"/>
      <c r="C234" s="70"/>
    </row>
    <row r="235" spans="1:3" x14ac:dyDescent="0.2">
      <c r="A235" s="70"/>
      <c r="B235" s="70"/>
      <c r="C235" s="70"/>
    </row>
    <row r="236" spans="1:3" x14ac:dyDescent="0.2">
      <c r="A236" s="70"/>
      <c r="B236" s="70"/>
      <c r="C236" s="70"/>
    </row>
    <row r="237" spans="1:3" x14ac:dyDescent="0.2">
      <c r="A237" s="70"/>
      <c r="B237" s="70"/>
      <c r="C237" s="70"/>
    </row>
    <row r="238" spans="1:3" x14ac:dyDescent="0.2">
      <c r="A238" s="70"/>
      <c r="B238" s="70"/>
      <c r="C238" s="70"/>
    </row>
    <row r="239" spans="1:3" x14ac:dyDescent="0.2">
      <c r="A239" s="70"/>
      <c r="B239" s="70"/>
      <c r="C239" s="70"/>
    </row>
    <row r="240" spans="1:3" x14ac:dyDescent="0.2">
      <c r="A240" s="70"/>
      <c r="B240" s="70"/>
      <c r="C240" s="70"/>
    </row>
    <row r="241" spans="1:3" x14ac:dyDescent="0.2">
      <c r="A241" s="70"/>
      <c r="B241" s="70"/>
      <c r="C241" s="70"/>
    </row>
    <row r="242" spans="1:3" x14ac:dyDescent="0.2">
      <c r="A242" s="70"/>
      <c r="B242" s="70"/>
      <c r="C242" s="70"/>
    </row>
    <row r="243" spans="1:3" x14ac:dyDescent="0.2">
      <c r="A243" s="70"/>
      <c r="B243" s="70"/>
      <c r="C243" s="70"/>
    </row>
    <row r="244" spans="1:3" x14ac:dyDescent="0.2">
      <c r="A244" s="70"/>
      <c r="B244" s="70"/>
      <c r="C244" s="70"/>
    </row>
    <row r="245" spans="1:3" x14ac:dyDescent="0.2">
      <c r="A245" s="70"/>
      <c r="B245" s="70"/>
      <c r="C245" s="70"/>
    </row>
    <row r="246" spans="1:3" x14ac:dyDescent="0.2">
      <c r="A246" s="70"/>
      <c r="B246" s="70"/>
      <c r="C246" s="70"/>
    </row>
    <row r="247" spans="1:3" x14ac:dyDescent="0.2">
      <c r="A247" s="70"/>
      <c r="B247" s="70"/>
      <c r="C247" s="70"/>
    </row>
    <row r="248" spans="1:3" x14ac:dyDescent="0.2">
      <c r="A248" s="70"/>
      <c r="B248" s="70"/>
      <c r="C248" s="70"/>
    </row>
    <row r="249" spans="1:3" x14ac:dyDescent="0.2">
      <c r="A249" s="70"/>
      <c r="B249" s="70"/>
      <c r="C249" s="70"/>
    </row>
    <row r="250" spans="1:3" x14ac:dyDescent="0.2">
      <c r="A250" s="70"/>
      <c r="B250" s="70"/>
      <c r="C250" s="70"/>
    </row>
    <row r="251" spans="1:3" x14ac:dyDescent="0.2">
      <c r="A251" s="70"/>
      <c r="B251" s="70"/>
      <c r="C251" s="70"/>
    </row>
    <row r="252" spans="1:3" x14ac:dyDescent="0.2">
      <c r="A252" s="70"/>
      <c r="B252" s="70"/>
      <c r="C252" s="70"/>
    </row>
    <row r="253" spans="1:3" x14ac:dyDescent="0.2">
      <c r="A253" s="70"/>
      <c r="B253" s="70"/>
      <c r="C253" s="70"/>
    </row>
    <row r="254" spans="1:3" x14ac:dyDescent="0.2">
      <c r="A254" s="70"/>
      <c r="B254" s="70"/>
      <c r="C254" s="70"/>
    </row>
    <row r="255" spans="1:3" x14ac:dyDescent="0.2">
      <c r="A255" s="70"/>
      <c r="B255" s="70"/>
      <c r="C255" s="70"/>
    </row>
    <row r="256" spans="1:3" x14ac:dyDescent="0.2">
      <c r="A256" s="70"/>
      <c r="B256" s="70"/>
      <c r="C256" s="70"/>
    </row>
    <row r="257" spans="1:3" x14ac:dyDescent="0.2">
      <c r="A257" s="70"/>
      <c r="B257" s="70"/>
      <c r="C257" s="70"/>
    </row>
    <row r="258" spans="1:3" x14ac:dyDescent="0.2">
      <c r="A258" s="70"/>
      <c r="B258" s="70"/>
      <c r="C258" s="70"/>
    </row>
    <row r="259" spans="1:3" x14ac:dyDescent="0.2">
      <c r="A259" s="70"/>
      <c r="B259" s="70"/>
      <c r="C259" s="70"/>
    </row>
    <row r="260" spans="1:3" x14ac:dyDescent="0.2">
      <c r="A260" s="70"/>
      <c r="B260" s="70"/>
      <c r="C260" s="70"/>
    </row>
    <row r="261" spans="1:3" x14ac:dyDescent="0.2">
      <c r="A261" s="70"/>
      <c r="B261" s="70"/>
      <c r="C261" s="70"/>
    </row>
    <row r="262" spans="1:3" x14ac:dyDescent="0.2">
      <c r="A262" s="70"/>
      <c r="B262" s="70"/>
      <c r="C262" s="70"/>
    </row>
    <row r="263" spans="1:3" x14ac:dyDescent="0.2">
      <c r="A263" s="70"/>
      <c r="B263" s="70"/>
      <c r="C263" s="70"/>
    </row>
  </sheetData>
  <mergeCells count="6">
    <mergeCell ref="A3:P3"/>
    <mergeCell ref="A41:C41"/>
    <mergeCell ref="A42:C42"/>
    <mergeCell ref="A40:C40"/>
    <mergeCell ref="D5:P5"/>
    <mergeCell ref="A5:C6"/>
  </mergeCells>
  <phoneticPr fontId="0" type="noConversion"/>
  <printOptions horizontalCentered="1"/>
  <pageMargins left="0.23622047244094491" right="0.23622047244094491" top="0.52" bottom="0.99" header="0.53" footer="0.15748031496062992"/>
  <pageSetup paperSize="9" scale="63" orientation="landscape" r:id="rId1"/>
  <headerFooter alignWithMargins="0">
    <oddHeader>&amp;L&amp;"Verdana,Negrito"&amp;8SECRETARIA DE ORÇAMENTO FEDERAL - SOF
DEPARTAMENTO DE ASSUNTOS FISCAIS - DEAFI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>
    <pageSetUpPr fitToPage="1"/>
  </sheetPr>
  <dimension ref="A1:P263"/>
  <sheetViews>
    <sheetView showGridLines="0" showZeros="0" zoomScale="75" zoomScaleNormal="75" workbookViewId="0">
      <selection activeCell="A3" sqref="A3:P3"/>
    </sheetView>
  </sheetViews>
  <sheetFormatPr defaultColWidth="6.7109375" defaultRowHeight="12.75" x14ac:dyDescent="0.2"/>
  <cols>
    <col min="1" max="1" width="4" style="64" customWidth="1"/>
    <col min="2" max="2" width="6.42578125" style="64" customWidth="1"/>
    <col min="3" max="3" width="40.28515625" style="64" customWidth="1"/>
    <col min="4" max="16" width="13.85546875" style="64" customWidth="1"/>
    <col min="17" max="16384" width="6.7109375" style="64"/>
  </cols>
  <sheetData>
    <row r="1" spans="1:16" ht="21" customHeight="1" x14ac:dyDescent="0.25">
      <c r="A1" s="63"/>
      <c r="B1" s="63"/>
      <c r="C1" s="63"/>
    </row>
    <row r="2" spans="1:16" ht="21" customHeight="1" x14ac:dyDescent="0.25">
      <c r="A2" s="63"/>
      <c r="B2" s="63"/>
      <c r="C2" s="63"/>
    </row>
    <row r="3" spans="1:16" s="65" customFormat="1" ht="66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D4" s="43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3"/>
    </row>
    <row r="5" spans="1:16" s="66" customFormat="1" ht="30.75" customHeight="1" x14ac:dyDescent="0.2">
      <c r="A5" s="92" t="s">
        <v>13</v>
      </c>
      <c r="B5" s="92"/>
      <c r="C5" s="93"/>
      <c r="D5" s="90">
        <v>2010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66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6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s="68" customFormat="1" ht="17.25" customHeight="1" x14ac:dyDescent="0.2">
      <c r="A8" s="10" t="s">
        <v>14</v>
      </c>
      <c r="B8" s="10"/>
      <c r="C8" s="10"/>
      <c r="D8" s="48">
        <v>451.76804500000003</v>
      </c>
      <c r="E8" s="48">
        <v>521.72055399999999</v>
      </c>
      <c r="F8" s="48">
        <v>485.21124299999997</v>
      </c>
      <c r="G8" s="48">
        <v>420.80158600000004</v>
      </c>
      <c r="H8" s="48">
        <v>438.05672699999997</v>
      </c>
      <c r="I8" s="48">
        <v>631.92973499999994</v>
      </c>
      <c r="J8" s="48">
        <v>518.02538100000004</v>
      </c>
      <c r="K8" s="48">
        <v>503.61492699999997</v>
      </c>
      <c r="L8" s="48">
        <v>498.46813199999997</v>
      </c>
      <c r="M8" s="48">
        <v>497.83099499999997</v>
      </c>
      <c r="N8" s="48">
        <v>500.46766499999995</v>
      </c>
      <c r="O8" s="48">
        <v>1123.3100999999999</v>
      </c>
      <c r="P8" s="48">
        <v>6591.2050899999986</v>
      </c>
    </row>
    <row r="9" spans="1:16" s="69" customFormat="1" ht="17.25" customHeight="1" x14ac:dyDescent="0.2">
      <c r="A9" s="2"/>
      <c r="B9" s="12" t="s">
        <v>15</v>
      </c>
      <c r="C9" s="12"/>
      <c r="D9" s="32">
        <v>279.74206199999998</v>
      </c>
      <c r="E9" s="32">
        <v>318.67113899999998</v>
      </c>
      <c r="F9" s="32">
        <v>280.15611699999999</v>
      </c>
      <c r="G9" s="32">
        <v>241.963975</v>
      </c>
      <c r="H9" s="32">
        <v>267.56619499999999</v>
      </c>
      <c r="I9" s="32">
        <v>377.228208</v>
      </c>
      <c r="J9" s="32">
        <v>303.513779</v>
      </c>
      <c r="K9" s="32">
        <v>292.36527899999999</v>
      </c>
      <c r="L9" s="32">
        <v>287.324996</v>
      </c>
      <c r="M9" s="32">
        <v>282.964541</v>
      </c>
      <c r="N9" s="32">
        <v>287.20626399999998</v>
      </c>
      <c r="O9" s="41">
        <v>634.85889999999995</v>
      </c>
      <c r="P9" s="32">
        <v>3853.5614549999991</v>
      </c>
    </row>
    <row r="10" spans="1:16" ht="17.25" customHeight="1" x14ac:dyDescent="0.2">
      <c r="A10" s="2"/>
      <c r="B10" s="12" t="s">
        <v>16</v>
      </c>
      <c r="C10" s="12"/>
      <c r="D10" s="41">
        <v>35.026110000000003</v>
      </c>
      <c r="E10" s="41">
        <v>36.839703999999998</v>
      </c>
      <c r="F10" s="41">
        <v>31.512810999999999</v>
      </c>
      <c r="G10" s="41">
        <v>31.768681000000001</v>
      </c>
      <c r="H10" s="41">
        <v>32.442911000000002</v>
      </c>
      <c r="I10" s="41">
        <v>36.569130000000001</v>
      </c>
      <c r="J10" s="41">
        <v>40.921469000000002</v>
      </c>
      <c r="K10" s="41">
        <v>41.941549999999999</v>
      </c>
      <c r="L10" s="41">
        <v>39.971519000000001</v>
      </c>
      <c r="M10" s="41">
        <v>40.289614</v>
      </c>
      <c r="N10" s="41">
        <v>40.422964999999998</v>
      </c>
      <c r="O10" s="41">
        <v>117.05288400000001</v>
      </c>
      <c r="P10" s="41">
        <v>524.75934800000005</v>
      </c>
    </row>
    <row r="11" spans="1:16" s="69" customFormat="1" ht="17.25" customHeight="1" x14ac:dyDescent="0.2">
      <c r="A11" s="2"/>
      <c r="B11" s="12" t="s">
        <v>17</v>
      </c>
      <c r="C11" s="12"/>
      <c r="D11" s="32">
        <v>136.99987300000001</v>
      </c>
      <c r="E11" s="32">
        <v>166.209711</v>
      </c>
      <c r="F11" s="32">
        <v>173.542315</v>
      </c>
      <c r="G11" s="32">
        <v>147.06892999999999</v>
      </c>
      <c r="H11" s="32">
        <v>138.04762099999999</v>
      </c>
      <c r="I11" s="32">
        <v>218.132397</v>
      </c>
      <c r="J11" s="32">
        <v>173.59013300000001</v>
      </c>
      <c r="K11" s="32">
        <v>169.308098</v>
      </c>
      <c r="L11" s="32">
        <v>171.171617</v>
      </c>
      <c r="M11" s="32">
        <v>174.57684</v>
      </c>
      <c r="N11" s="32">
        <v>172.838436</v>
      </c>
      <c r="O11" s="32">
        <v>371.39831600000002</v>
      </c>
      <c r="P11" s="32">
        <v>2212.8842869999999</v>
      </c>
    </row>
    <row r="12" spans="1:16" s="69" customFormat="1" ht="7.5" customHeight="1" x14ac:dyDescent="0.2">
      <c r="A12" s="12"/>
      <c r="B12" s="12"/>
      <c r="C12" s="1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68" customFormat="1" ht="17.25" customHeight="1" x14ac:dyDescent="0.2">
      <c r="A13" s="10" t="s">
        <v>18</v>
      </c>
      <c r="B13" s="10"/>
      <c r="C13" s="10"/>
      <c r="D13" s="48">
        <v>2244.0431899999999</v>
      </c>
      <c r="E13" s="48">
        <v>1573.6419019999998</v>
      </c>
      <c r="F13" s="48">
        <v>1600.5141899999999</v>
      </c>
      <c r="G13" s="48">
        <v>1636.8886399999999</v>
      </c>
      <c r="H13" s="48">
        <v>2151.8089669999999</v>
      </c>
      <c r="I13" s="48">
        <v>1652.7642469999998</v>
      </c>
      <c r="J13" s="48">
        <v>1601.729951</v>
      </c>
      <c r="K13" s="48">
        <v>1615.8820249999999</v>
      </c>
      <c r="L13" s="48">
        <v>1629.4735629999998</v>
      </c>
      <c r="M13" s="48">
        <v>1654.556934</v>
      </c>
      <c r="N13" s="48">
        <v>2459.6434439999998</v>
      </c>
      <c r="O13" s="48">
        <v>2248.7508669999997</v>
      </c>
      <c r="P13" s="48">
        <v>22069.697920000002</v>
      </c>
    </row>
    <row r="14" spans="1:16" ht="17.25" customHeight="1" x14ac:dyDescent="0.2">
      <c r="A14" s="12"/>
      <c r="B14" s="12" t="s">
        <v>21</v>
      </c>
      <c r="C14" s="12"/>
      <c r="D14" s="32">
        <v>1628.209664</v>
      </c>
      <c r="E14" s="32">
        <v>1058.4377500000001</v>
      </c>
      <c r="F14" s="32">
        <v>1077.6451059999999</v>
      </c>
      <c r="G14" s="32">
        <v>1106.0678949999999</v>
      </c>
      <c r="H14" s="32">
        <v>1431.578647</v>
      </c>
      <c r="I14" s="32">
        <v>1116.5293409999999</v>
      </c>
      <c r="J14" s="32">
        <v>1066.544932</v>
      </c>
      <c r="K14" s="32">
        <v>1093.1749620000001</v>
      </c>
      <c r="L14" s="32">
        <v>1103.6234649999999</v>
      </c>
      <c r="M14" s="32">
        <v>1133.397573</v>
      </c>
      <c r="N14" s="32">
        <v>1612.0678399999999</v>
      </c>
      <c r="O14" s="32">
        <v>1501.3567439999999</v>
      </c>
      <c r="P14" s="32">
        <v>14928.633919000002</v>
      </c>
    </row>
    <row r="15" spans="1:16" ht="17.25" customHeight="1" x14ac:dyDescent="0.2">
      <c r="A15" s="12"/>
      <c r="B15" s="12" t="s">
        <v>22</v>
      </c>
      <c r="C15" s="12"/>
      <c r="D15" s="32">
        <v>192.79602800000001</v>
      </c>
      <c r="E15" s="32">
        <v>189.28569999999999</v>
      </c>
      <c r="F15" s="32">
        <v>188.799982</v>
      </c>
      <c r="G15" s="32">
        <v>191.90158500000001</v>
      </c>
      <c r="H15" s="32">
        <v>205.36604299999999</v>
      </c>
      <c r="I15" s="32">
        <v>191.62873400000001</v>
      </c>
      <c r="J15" s="32">
        <v>190.306726</v>
      </c>
      <c r="K15" s="32">
        <v>191.549634</v>
      </c>
      <c r="L15" s="32">
        <v>192.25637499999999</v>
      </c>
      <c r="M15" s="32">
        <v>192.10251</v>
      </c>
      <c r="N15" s="32">
        <v>357.47302300000001</v>
      </c>
      <c r="O15" s="32">
        <v>282.61896100000001</v>
      </c>
      <c r="P15" s="32">
        <v>2566.0853010000001</v>
      </c>
    </row>
    <row r="16" spans="1:16" ht="17.25" customHeight="1" x14ac:dyDescent="0.2">
      <c r="A16" s="12"/>
      <c r="B16" s="12" t="s">
        <v>23</v>
      </c>
      <c r="C16" s="12"/>
      <c r="D16" s="32">
        <v>423.03749800000003</v>
      </c>
      <c r="E16" s="32">
        <v>325.918452</v>
      </c>
      <c r="F16" s="32">
        <v>334.06910199999999</v>
      </c>
      <c r="G16" s="32">
        <v>338.91915999999998</v>
      </c>
      <c r="H16" s="32">
        <v>514.86427700000002</v>
      </c>
      <c r="I16" s="32">
        <v>344.60617200000002</v>
      </c>
      <c r="J16" s="32">
        <v>344.87829299999999</v>
      </c>
      <c r="K16" s="32">
        <v>331.15742899999998</v>
      </c>
      <c r="L16" s="32">
        <v>333.59372300000001</v>
      </c>
      <c r="M16" s="32">
        <v>329.05685099999999</v>
      </c>
      <c r="N16" s="32">
        <v>490.10258099999999</v>
      </c>
      <c r="O16" s="32">
        <v>464.77516200000002</v>
      </c>
      <c r="P16" s="32">
        <v>4574.9786999999988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s="67" customFormat="1" ht="17.25" customHeight="1" x14ac:dyDescent="0.2">
      <c r="A18" s="10" t="s">
        <v>19</v>
      </c>
      <c r="B18" s="10"/>
      <c r="C18" s="10"/>
      <c r="D18" s="48">
        <v>269.761774</v>
      </c>
      <c r="E18" s="48">
        <v>199.86901</v>
      </c>
      <c r="F18" s="48">
        <v>199.74783200000002</v>
      </c>
      <c r="G18" s="48">
        <v>258.83984600000002</v>
      </c>
      <c r="H18" s="48">
        <v>218.88328999999999</v>
      </c>
      <c r="I18" s="48">
        <v>251.17293000000001</v>
      </c>
      <c r="J18" s="48">
        <v>198.81505200000001</v>
      </c>
      <c r="K18" s="48">
        <v>199.186825</v>
      </c>
      <c r="L18" s="48">
        <v>195.256641</v>
      </c>
      <c r="M18" s="48">
        <v>201.762024</v>
      </c>
      <c r="N18" s="48">
        <v>212.83876899999998</v>
      </c>
      <c r="O18" s="48">
        <v>464.73037999999997</v>
      </c>
      <c r="P18" s="48">
        <v>2870.8643730000003</v>
      </c>
    </row>
    <row r="19" spans="1:16" ht="17.25" customHeight="1" x14ac:dyDescent="0.2">
      <c r="A19" s="12"/>
      <c r="B19" s="12" t="s">
        <v>24</v>
      </c>
      <c r="C19" s="12"/>
      <c r="D19" s="32">
        <v>213.16463200000001</v>
      </c>
      <c r="E19" s="32">
        <v>142.045952</v>
      </c>
      <c r="F19" s="32">
        <v>141.646308</v>
      </c>
      <c r="G19" s="32">
        <v>176.110523</v>
      </c>
      <c r="H19" s="32">
        <v>155.43394499999999</v>
      </c>
      <c r="I19" s="41">
        <v>178.984207</v>
      </c>
      <c r="J19" s="32">
        <v>140.31276800000001</v>
      </c>
      <c r="K19" s="32">
        <v>140.422506</v>
      </c>
      <c r="L19" s="32">
        <v>136.82093900000001</v>
      </c>
      <c r="M19" s="32">
        <v>143.019105</v>
      </c>
      <c r="N19" s="32">
        <v>148.612572</v>
      </c>
      <c r="O19" s="32">
        <v>282.67901000000001</v>
      </c>
      <c r="P19" s="32">
        <v>1999.252467</v>
      </c>
    </row>
    <row r="20" spans="1:16" ht="17.25" customHeight="1" x14ac:dyDescent="0.2">
      <c r="A20" s="12"/>
      <c r="B20" s="12" t="s">
        <v>25</v>
      </c>
      <c r="C20" s="12"/>
      <c r="D20" s="32">
        <v>26.508371</v>
      </c>
      <c r="E20" s="32">
        <v>26.62743</v>
      </c>
      <c r="F20" s="32">
        <v>26.611105999999999</v>
      </c>
      <c r="G20" s="32">
        <v>34.101697999999999</v>
      </c>
      <c r="H20" s="32">
        <v>27.522258999999998</v>
      </c>
      <c r="I20" s="41">
        <v>25.284300000000002</v>
      </c>
      <c r="J20" s="32">
        <v>26.610202999999998</v>
      </c>
      <c r="K20" s="32">
        <v>26.462755999999999</v>
      </c>
      <c r="L20" s="32">
        <v>26.458870999999998</v>
      </c>
      <c r="M20" s="32">
        <v>26.547623000000002</v>
      </c>
      <c r="N20" s="32">
        <v>30.427091999999998</v>
      </c>
      <c r="O20" s="32">
        <v>90.982125999999994</v>
      </c>
      <c r="P20" s="32">
        <v>394.14383499999997</v>
      </c>
    </row>
    <row r="21" spans="1:16" ht="17.25" customHeight="1" x14ac:dyDescent="0.2">
      <c r="A21" s="12"/>
      <c r="B21" s="12" t="s">
        <v>26</v>
      </c>
      <c r="C21" s="12"/>
      <c r="D21" s="32">
        <v>30.088771000000001</v>
      </c>
      <c r="E21" s="32">
        <v>31.195627999999999</v>
      </c>
      <c r="F21" s="32">
        <v>31.490417999999998</v>
      </c>
      <c r="G21" s="32">
        <v>48.627625000000002</v>
      </c>
      <c r="H21" s="32">
        <v>35.927086000000003</v>
      </c>
      <c r="I21" s="41">
        <v>46.904423000000001</v>
      </c>
      <c r="J21" s="32">
        <v>31.892081000000001</v>
      </c>
      <c r="K21" s="32">
        <v>32.301563000000002</v>
      </c>
      <c r="L21" s="32">
        <v>31.976831000000001</v>
      </c>
      <c r="M21" s="32">
        <v>32.195295999999999</v>
      </c>
      <c r="N21" s="32">
        <v>33.799104999999997</v>
      </c>
      <c r="O21" s="32">
        <v>91.069243999999998</v>
      </c>
      <c r="P21" s="32">
        <v>477.46807100000001</v>
      </c>
    </row>
    <row r="22" spans="1:16" s="6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s="68" customFormat="1" ht="17.25" customHeight="1" x14ac:dyDescent="0.2">
      <c r="A23" s="10" t="s">
        <v>20</v>
      </c>
      <c r="B23" s="10"/>
      <c r="C23" s="10"/>
      <c r="D23" s="53">
        <v>10071.722527</v>
      </c>
      <c r="E23" s="53">
        <v>9725.3914670000013</v>
      </c>
      <c r="F23" s="53">
        <v>10032.877487</v>
      </c>
      <c r="G23" s="53">
        <v>9910.8484410000019</v>
      </c>
      <c r="H23" s="53">
        <v>9948.9008890000005</v>
      </c>
      <c r="I23" s="53">
        <v>13232.929838</v>
      </c>
      <c r="J23" s="53">
        <v>10845.862842</v>
      </c>
      <c r="K23" s="53">
        <v>10891.623092</v>
      </c>
      <c r="L23" s="53">
        <v>10997.856387</v>
      </c>
      <c r="M23" s="53">
        <v>11065.182126</v>
      </c>
      <c r="N23" s="53">
        <v>17281.383170000001</v>
      </c>
      <c r="O23" s="53">
        <v>13521.407485</v>
      </c>
      <c r="P23" s="53">
        <v>137525.985751</v>
      </c>
    </row>
    <row r="24" spans="1:16" s="69" customFormat="1" ht="17.25" customHeight="1" x14ac:dyDescent="0.2">
      <c r="A24" s="54"/>
      <c r="B24" s="14" t="s">
        <v>27</v>
      </c>
      <c r="C24" s="50"/>
      <c r="D24" s="55">
        <v>4845.0729520000004</v>
      </c>
      <c r="E24" s="55">
        <v>4533.3171760000005</v>
      </c>
      <c r="F24" s="55">
        <v>4709.5022259999996</v>
      </c>
      <c r="G24" s="55">
        <v>4588.0521310000004</v>
      </c>
      <c r="H24" s="55">
        <v>4660.3530259999998</v>
      </c>
      <c r="I24" s="55">
        <v>5765.7511050000003</v>
      </c>
      <c r="J24" s="55">
        <v>5073.2712540000002</v>
      </c>
      <c r="K24" s="55">
        <v>5045.1391599999997</v>
      </c>
      <c r="L24" s="55">
        <v>5114.9836959999993</v>
      </c>
      <c r="M24" s="55">
        <v>5226.8612389999998</v>
      </c>
      <c r="N24" s="55">
        <v>8005.3619699999999</v>
      </c>
      <c r="O24" s="55">
        <v>7177.7725360000004</v>
      </c>
      <c r="P24" s="55">
        <v>64745.438471000001</v>
      </c>
    </row>
    <row r="25" spans="1:16" ht="17.25" customHeight="1" x14ac:dyDescent="0.2">
      <c r="A25" s="1"/>
      <c r="B25" s="12"/>
      <c r="C25" s="12" t="s">
        <v>28</v>
      </c>
      <c r="D25" s="32">
        <v>3711.0535380000001</v>
      </c>
      <c r="E25" s="32">
        <v>3524.2644650000002</v>
      </c>
      <c r="F25" s="32">
        <v>3655.1427399999998</v>
      </c>
      <c r="G25" s="32">
        <v>3546.4907069999999</v>
      </c>
      <c r="H25" s="32">
        <v>3585.1103880000001</v>
      </c>
      <c r="I25" s="32">
        <v>4409.786153</v>
      </c>
      <c r="J25" s="32">
        <v>3944.3087540000001</v>
      </c>
      <c r="K25" s="32">
        <v>3899.8130489999999</v>
      </c>
      <c r="L25" s="32">
        <v>3923.1937269999999</v>
      </c>
      <c r="M25" s="32">
        <v>4032.6198960000002</v>
      </c>
      <c r="N25" s="32">
        <v>6133.5421720000004</v>
      </c>
      <c r="O25" s="32">
        <v>5738.1032709999999</v>
      </c>
      <c r="P25" s="32">
        <v>50103.42886</v>
      </c>
    </row>
    <row r="26" spans="1:16" ht="17.25" customHeight="1" x14ac:dyDescent="0.2">
      <c r="A26" s="12"/>
      <c r="B26" s="12"/>
      <c r="C26" s="12" t="s">
        <v>29</v>
      </c>
      <c r="D26" s="32">
        <v>1134.0194140000001</v>
      </c>
      <c r="E26" s="32">
        <v>1009.052711</v>
      </c>
      <c r="F26" s="32">
        <v>1054.3594860000001</v>
      </c>
      <c r="G26" s="32">
        <v>1041.561424</v>
      </c>
      <c r="H26" s="32">
        <v>1075.2426379999999</v>
      </c>
      <c r="I26" s="32">
        <v>1355.964952</v>
      </c>
      <c r="J26" s="32">
        <v>1128.9625000000001</v>
      </c>
      <c r="K26" s="32">
        <v>1145.3261110000001</v>
      </c>
      <c r="L26" s="32">
        <v>1191.7899689999999</v>
      </c>
      <c r="M26" s="32">
        <v>1194.2413429999999</v>
      </c>
      <c r="N26" s="32">
        <v>1871.819798</v>
      </c>
      <c r="O26" s="32">
        <v>1439.669265</v>
      </c>
      <c r="P26" s="32">
        <v>14642.009610999999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s="69" customFormat="1" ht="17.25" customHeight="1" x14ac:dyDescent="0.2">
      <c r="A28" s="16"/>
      <c r="B28" s="14" t="s">
        <v>30</v>
      </c>
      <c r="C28" s="16"/>
      <c r="D28" s="55">
        <v>681.19618700000001</v>
      </c>
      <c r="E28" s="55">
        <v>627.74793199999999</v>
      </c>
      <c r="F28" s="55">
        <v>653.13569800000005</v>
      </c>
      <c r="G28" s="55">
        <v>649.69803999999999</v>
      </c>
      <c r="H28" s="55">
        <v>653.84131400000001</v>
      </c>
      <c r="I28" s="55">
        <v>667.79283899999996</v>
      </c>
      <c r="J28" s="55">
        <v>706.10461299999997</v>
      </c>
      <c r="K28" s="55">
        <v>705.36173499999995</v>
      </c>
      <c r="L28" s="55">
        <v>767.132206</v>
      </c>
      <c r="M28" s="55">
        <v>739.78867200000002</v>
      </c>
      <c r="N28" s="55">
        <v>1402.536335</v>
      </c>
      <c r="O28" s="55">
        <v>1059.9784110000001</v>
      </c>
      <c r="P28" s="55">
        <v>9314.3139819999997</v>
      </c>
    </row>
    <row r="29" spans="1:16" s="69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s="69" customFormat="1" ht="17.25" customHeight="1" x14ac:dyDescent="0.2">
      <c r="A30" s="14"/>
      <c r="B30" s="14" t="s">
        <v>31</v>
      </c>
      <c r="C30" s="14"/>
      <c r="D30" s="76">
        <v>4545.4533879999999</v>
      </c>
      <c r="E30" s="76">
        <v>4564.3263589999997</v>
      </c>
      <c r="F30" s="76">
        <v>4670.2395630000001</v>
      </c>
      <c r="G30" s="76">
        <v>4673.0982700000004</v>
      </c>
      <c r="H30" s="76">
        <v>4634.7065490000005</v>
      </c>
      <c r="I30" s="76">
        <v>6799.385894</v>
      </c>
      <c r="J30" s="76">
        <v>5066.4869749999998</v>
      </c>
      <c r="K30" s="76">
        <v>5141.1221970000006</v>
      </c>
      <c r="L30" s="76">
        <v>5115.7404850000003</v>
      </c>
      <c r="M30" s="76">
        <v>5098.5322150000002</v>
      </c>
      <c r="N30" s="76">
        <v>7873.4848650000004</v>
      </c>
      <c r="O30" s="76">
        <v>5283.6565380000002</v>
      </c>
      <c r="P30" s="76">
        <v>63466.233297999999</v>
      </c>
    </row>
    <row r="31" spans="1:16" ht="17.25" customHeight="1" x14ac:dyDescent="0.2">
      <c r="A31" s="1"/>
      <c r="B31" s="12"/>
      <c r="C31" s="12" t="s">
        <v>32</v>
      </c>
      <c r="D31" s="32">
        <v>2739.172611</v>
      </c>
      <c r="E31" s="32">
        <v>2749.093167</v>
      </c>
      <c r="F31" s="32">
        <v>2828.0418759999998</v>
      </c>
      <c r="G31" s="32">
        <v>2778.2943319999999</v>
      </c>
      <c r="H31" s="32">
        <v>2805.5533009999999</v>
      </c>
      <c r="I31" s="32">
        <v>4086.44445</v>
      </c>
      <c r="J31" s="32">
        <v>3051.5666329999999</v>
      </c>
      <c r="K31" s="32">
        <v>3110.7816720000001</v>
      </c>
      <c r="L31" s="32">
        <v>3082.3162269999998</v>
      </c>
      <c r="M31" s="32">
        <v>3074.329369</v>
      </c>
      <c r="N31" s="32">
        <v>4754.6220279999998</v>
      </c>
      <c r="O31" s="32">
        <v>3235.2992060000001</v>
      </c>
      <c r="P31" s="32">
        <v>38295.514872</v>
      </c>
    </row>
    <row r="32" spans="1:16" ht="17.25" customHeight="1" x14ac:dyDescent="0.2">
      <c r="A32" s="12"/>
      <c r="B32" s="12"/>
      <c r="C32" s="12" t="s">
        <v>33</v>
      </c>
      <c r="D32" s="32">
        <v>1806.2807769999999</v>
      </c>
      <c r="E32" s="32">
        <v>1815.2331919999999</v>
      </c>
      <c r="F32" s="32">
        <v>1842.1976870000001</v>
      </c>
      <c r="G32" s="32">
        <v>1894.803938</v>
      </c>
      <c r="H32" s="32">
        <v>1829.1532480000001</v>
      </c>
      <c r="I32" s="32">
        <v>2712.941444</v>
      </c>
      <c r="J32" s="32">
        <v>2014.9203419999999</v>
      </c>
      <c r="K32" s="32">
        <v>2030.3405250000001</v>
      </c>
      <c r="L32" s="32">
        <v>2033.424258</v>
      </c>
      <c r="M32" s="32">
        <v>2024.2028459999999</v>
      </c>
      <c r="N32" s="32">
        <v>3118.8628370000001</v>
      </c>
      <c r="O32" s="32">
        <v>2048.357332</v>
      </c>
      <c r="P32" s="32">
        <v>25170.718425999999</v>
      </c>
    </row>
    <row r="33" spans="1:16" ht="7.5" customHeight="1" x14ac:dyDescent="0.2">
      <c r="A33" s="12"/>
      <c r="B33" s="39"/>
      <c r="C33" s="3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16.5" customHeight="1" x14ac:dyDescent="0.2">
      <c r="A34" s="10" t="s">
        <v>34</v>
      </c>
      <c r="B34" s="12"/>
      <c r="C34" s="12"/>
      <c r="D34" s="56">
        <v>602.23443299999997</v>
      </c>
      <c r="E34" s="56">
        <v>780.77897000000007</v>
      </c>
      <c r="F34" s="56">
        <v>675.71382999999992</v>
      </c>
      <c r="G34" s="56">
        <v>873.65035699999999</v>
      </c>
      <c r="H34" s="56">
        <v>774.68171200000006</v>
      </c>
      <c r="I34" s="56">
        <v>789.08727499999998</v>
      </c>
      <c r="J34" s="56">
        <v>1097.3682719999999</v>
      </c>
      <c r="K34" s="56">
        <v>814.79869600000006</v>
      </c>
      <c r="L34" s="56">
        <v>596.20730500000002</v>
      </c>
      <c r="M34" s="56">
        <v>840.56126900000004</v>
      </c>
      <c r="N34" s="56">
        <v>817.97435399999995</v>
      </c>
      <c r="O34" s="56">
        <v>987.43942199999992</v>
      </c>
      <c r="P34" s="56">
        <v>9650.4958950000018</v>
      </c>
    </row>
    <row r="35" spans="1:16" s="69" customFormat="1" ht="17.25" customHeight="1" x14ac:dyDescent="0.2">
      <c r="A35" s="1"/>
      <c r="B35" s="12" t="s">
        <v>35</v>
      </c>
      <c r="C35" s="12"/>
      <c r="D35" s="32">
        <v>195.312556</v>
      </c>
      <c r="E35" s="32">
        <v>192.572666</v>
      </c>
      <c r="F35" s="32">
        <v>195.665706</v>
      </c>
      <c r="G35" s="32">
        <v>194.044353</v>
      </c>
      <c r="H35" s="32">
        <v>194.39404300000001</v>
      </c>
      <c r="I35" s="32">
        <v>288.39301799999998</v>
      </c>
      <c r="J35" s="32">
        <v>205.14494199999999</v>
      </c>
      <c r="K35" s="32">
        <v>204.17037199999999</v>
      </c>
      <c r="L35" s="32">
        <v>204.19741999999999</v>
      </c>
      <c r="M35" s="32">
        <v>204.57487499999999</v>
      </c>
      <c r="N35" s="32">
        <v>312.390919</v>
      </c>
      <c r="O35" s="32">
        <v>224.76691299999999</v>
      </c>
      <c r="P35" s="32">
        <v>2615.6277829999995</v>
      </c>
    </row>
    <row r="36" spans="1:16" ht="17.25" customHeight="1" x14ac:dyDescent="0.2">
      <c r="A36" s="1"/>
      <c r="B36" s="12" t="s">
        <v>36</v>
      </c>
      <c r="C36" s="12"/>
      <c r="D36" s="32">
        <v>406.92187699999999</v>
      </c>
      <c r="E36" s="32">
        <v>588.20630400000005</v>
      </c>
      <c r="F36" s="32">
        <v>480.04812399999997</v>
      </c>
      <c r="G36" s="32">
        <v>679.60600399999998</v>
      </c>
      <c r="H36" s="32">
        <v>580.28766900000005</v>
      </c>
      <c r="I36" s="32">
        <v>500.69425699999999</v>
      </c>
      <c r="J36" s="32">
        <v>892.22333000000003</v>
      </c>
      <c r="K36" s="32">
        <v>610.62832400000002</v>
      </c>
      <c r="L36" s="32">
        <v>392.009885</v>
      </c>
      <c r="M36" s="32">
        <v>635.98639400000002</v>
      </c>
      <c r="N36" s="32">
        <v>505.58343500000001</v>
      </c>
      <c r="O36" s="32">
        <v>762.67250899999999</v>
      </c>
      <c r="P36" s="32">
        <v>7034.8681120000019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68" customFormat="1" ht="17.25" customHeight="1" x14ac:dyDescent="0.2">
      <c r="A38" s="10" t="s">
        <v>40</v>
      </c>
      <c r="B38" s="10"/>
      <c r="C38" s="10"/>
      <c r="D38" s="53">
        <v>144.80462199999999</v>
      </c>
      <c r="E38" s="53">
        <v>133.59827799999999</v>
      </c>
      <c r="F38" s="53">
        <v>3106.5802960000001</v>
      </c>
      <c r="G38" s="53">
        <v>127.625113</v>
      </c>
      <c r="H38" s="53">
        <v>105.133404</v>
      </c>
      <c r="I38" s="53">
        <v>100.645291</v>
      </c>
      <c r="J38" s="53">
        <v>165.24262899999999</v>
      </c>
      <c r="K38" s="53">
        <v>103.210506</v>
      </c>
      <c r="L38" s="53">
        <v>132.823744</v>
      </c>
      <c r="M38" s="53">
        <v>101.759632</v>
      </c>
      <c r="N38" s="53">
        <v>140.78645700000001</v>
      </c>
      <c r="O38" s="53">
        <v>207.693241</v>
      </c>
      <c r="P38" s="53">
        <v>4569.9032130000005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s="71" customFormat="1" ht="26.25" customHeight="1" x14ac:dyDescent="0.2">
      <c r="A40" s="87" t="s">
        <v>37</v>
      </c>
      <c r="B40" s="87"/>
      <c r="C40" s="88"/>
      <c r="D40" s="20">
        <v>13784.334591000001</v>
      </c>
      <c r="E40" s="20">
        <v>12935.000180999999</v>
      </c>
      <c r="F40" s="20">
        <v>16100.644877999999</v>
      </c>
      <c r="G40" s="20">
        <v>13228.653983000002</v>
      </c>
      <c r="H40" s="20">
        <v>13637.464988999998</v>
      </c>
      <c r="I40" s="20">
        <v>16658.529316</v>
      </c>
      <c r="J40" s="20">
        <v>14427.044126999999</v>
      </c>
      <c r="K40" s="20">
        <v>14128.316071000001</v>
      </c>
      <c r="L40" s="20">
        <v>14050.085771999999</v>
      </c>
      <c r="M40" s="20">
        <v>14361.652979999999</v>
      </c>
      <c r="N40" s="20">
        <v>21413.093859000004</v>
      </c>
      <c r="O40" s="20">
        <v>18553.331494999999</v>
      </c>
      <c r="P40" s="20">
        <v>183278.15224200001</v>
      </c>
    </row>
    <row r="41" spans="1:16" s="67" customFormat="1" ht="26.25" customHeight="1" x14ac:dyDescent="0.2">
      <c r="A41" s="84" t="s">
        <v>39</v>
      </c>
      <c r="B41" s="84"/>
      <c r="C41" s="84"/>
      <c r="D41" s="24">
        <v>935.52669600000002</v>
      </c>
      <c r="E41" s="24">
        <v>880.500766</v>
      </c>
      <c r="F41" s="24">
        <v>900.05959700000005</v>
      </c>
      <c r="G41" s="24">
        <v>907.47000400000002</v>
      </c>
      <c r="H41" s="24">
        <v>919.17252699999995</v>
      </c>
      <c r="I41" s="24">
        <v>921.27500299999997</v>
      </c>
      <c r="J41" s="24">
        <v>963.94301099999996</v>
      </c>
      <c r="K41" s="24">
        <v>965.31567499999994</v>
      </c>
      <c r="L41" s="24">
        <v>1025.8189709999999</v>
      </c>
      <c r="M41" s="24">
        <v>998.72841900000003</v>
      </c>
      <c r="N41" s="24">
        <v>1830.8594149999999</v>
      </c>
      <c r="O41" s="24">
        <v>1550.632382</v>
      </c>
      <c r="P41" s="24">
        <v>12799.302465999999</v>
      </c>
    </row>
    <row r="42" spans="1:16" s="67" customFormat="1" ht="26.25" customHeight="1" thickBot="1" x14ac:dyDescent="0.25">
      <c r="A42" s="80" t="s">
        <v>38</v>
      </c>
      <c r="B42" s="80"/>
      <c r="C42" s="80"/>
      <c r="D42" s="28">
        <v>12848.807895</v>
      </c>
      <c r="E42" s="28">
        <v>12054.499415</v>
      </c>
      <c r="F42" s="28">
        <v>15200.585281</v>
      </c>
      <c r="G42" s="28">
        <v>12321.183979000001</v>
      </c>
      <c r="H42" s="28">
        <v>12718.292461999998</v>
      </c>
      <c r="I42" s="28">
        <v>15737.254312999999</v>
      </c>
      <c r="J42" s="28">
        <v>13463.101116</v>
      </c>
      <c r="K42" s="28">
        <v>13163.000396000001</v>
      </c>
      <c r="L42" s="28">
        <v>13024.266800999998</v>
      </c>
      <c r="M42" s="28">
        <v>13362.924561</v>
      </c>
      <c r="N42" s="28">
        <v>19582.234444000005</v>
      </c>
      <c r="O42" s="28">
        <v>17002.699112999999</v>
      </c>
      <c r="P42" s="28">
        <v>170478.84977600002</v>
      </c>
    </row>
    <row r="43" spans="1:16" s="67" customFormat="1" ht="9" customHeight="1" x14ac:dyDescent="0.2">
      <c r="A43" s="60"/>
      <c r="B43" s="60"/>
      <c r="C43" s="6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s="67" customFormat="1" ht="17.25" customHeight="1" x14ac:dyDescent="0.2">
      <c r="A44" s="72"/>
      <c r="B44" s="72"/>
      <c r="C44" s="72"/>
    </row>
    <row r="45" spans="1:16" s="67" customFormat="1" ht="17.25" customHeight="1" x14ac:dyDescent="0.2">
      <c r="A45" s="72"/>
      <c r="B45" s="72"/>
      <c r="C45" s="72"/>
    </row>
    <row r="46" spans="1:16" s="67" customFormat="1" ht="17.25" customHeight="1" x14ac:dyDescent="0.2">
      <c r="A46" s="72"/>
      <c r="B46" s="72"/>
      <c r="C46" s="72"/>
    </row>
    <row r="47" spans="1:16" s="67" customFormat="1" ht="17.25" customHeight="1" x14ac:dyDescent="0.2">
      <c r="A47" s="72"/>
      <c r="B47" s="72"/>
      <c r="C47" s="72"/>
    </row>
    <row r="48" spans="1:16" s="67" customFormat="1" ht="17.25" customHeight="1" x14ac:dyDescent="0.2">
      <c r="A48" s="72"/>
      <c r="B48" s="72"/>
      <c r="C48" s="72"/>
    </row>
    <row r="49" spans="1:3" s="67" customFormat="1" ht="17.25" customHeight="1" x14ac:dyDescent="0.2">
      <c r="A49" s="72"/>
      <c r="B49" s="72"/>
      <c r="C49" s="72"/>
    </row>
    <row r="50" spans="1:3" s="67" customFormat="1" ht="17.25" customHeight="1" x14ac:dyDescent="0.2">
      <c r="A50" s="72"/>
      <c r="B50" s="72"/>
      <c r="C50" s="72"/>
    </row>
    <row r="51" spans="1:3" s="67" customFormat="1" ht="17.25" customHeight="1" x14ac:dyDescent="0.2">
      <c r="A51" s="72"/>
      <c r="B51" s="72"/>
      <c r="C51" s="72"/>
    </row>
    <row r="52" spans="1:3" s="67" customFormat="1" ht="17.25" customHeight="1" x14ac:dyDescent="0.2">
      <c r="A52" s="72"/>
      <c r="B52" s="72"/>
      <c r="C52" s="72"/>
    </row>
    <row r="53" spans="1:3" s="67" customFormat="1" ht="17.25" customHeight="1" x14ac:dyDescent="0.2">
      <c r="A53" s="72"/>
      <c r="B53" s="72"/>
      <c r="C53" s="72"/>
    </row>
    <row r="54" spans="1:3" s="67" customFormat="1" ht="17.25" customHeight="1" x14ac:dyDescent="0.2">
      <c r="A54" s="72"/>
      <c r="B54" s="72"/>
      <c r="C54" s="72"/>
    </row>
    <row r="55" spans="1:3" s="67" customFormat="1" ht="17.25" customHeight="1" x14ac:dyDescent="0.2">
      <c r="A55" s="72"/>
      <c r="B55" s="72"/>
      <c r="C55" s="72"/>
    </row>
    <row r="56" spans="1:3" s="67" customFormat="1" ht="17.25" customHeight="1" x14ac:dyDescent="0.2">
      <c r="A56" s="72"/>
      <c r="B56" s="72"/>
      <c r="C56" s="72"/>
    </row>
    <row r="57" spans="1:3" s="67" customFormat="1" ht="17.25" customHeight="1" x14ac:dyDescent="0.2">
      <c r="A57" s="72"/>
      <c r="B57" s="72"/>
      <c r="C57" s="72"/>
    </row>
    <row r="58" spans="1:3" s="67" customFormat="1" ht="17.25" customHeight="1" x14ac:dyDescent="0.2">
      <c r="A58" s="72"/>
      <c r="B58" s="72"/>
      <c r="C58" s="72"/>
    </row>
    <row r="59" spans="1:3" s="67" customFormat="1" ht="17.25" customHeight="1" x14ac:dyDescent="0.2">
      <c r="A59" s="72"/>
      <c r="B59" s="72"/>
      <c r="C59" s="72"/>
    </row>
    <row r="60" spans="1:3" s="67" customFormat="1" ht="17.25" customHeight="1" x14ac:dyDescent="0.2">
      <c r="A60" s="72"/>
      <c r="B60" s="72"/>
      <c r="C60" s="72"/>
    </row>
    <row r="61" spans="1:3" s="67" customFormat="1" ht="17.25" customHeight="1" x14ac:dyDescent="0.2">
      <c r="A61" s="72"/>
      <c r="B61" s="72"/>
      <c r="C61" s="72"/>
    </row>
    <row r="62" spans="1:3" s="67" customFormat="1" ht="17.25" customHeight="1" x14ac:dyDescent="0.2">
      <c r="A62" s="72"/>
      <c r="B62" s="72"/>
      <c r="C62" s="72"/>
    </row>
    <row r="63" spans="1:3" s="67" customFormat="1" ht="17.25" customHeight="1" x14ac:dyDescent="0.2">
      <c r="A63" s="72"/>
      <c r="B63" s="72"/>
      <c r="C63" s="72"/>
    </row>
    <row r="64" spans="1:3" s="67" customFormat="1" ht="17.25" customHeight="1" x14ac:dyDescent="0.2">
      <c r="A64" s="72"/>
      <c r="B64" s="72"/>
      <c r="C64" s="72"/>
    </row>
    <row r="65" spans="1:3" s="67" customFormat="1" ht="17.25" customHeight="1" x14ac:dyDescent="0.2">
      <c r="A65" s="72"/>
      <c r="B65" s="72"/>
      <c r="C65" s="72"/>
    </row>
    <row r="66" spans="1:3" s="67" customFormat="1" ht="17.25" customHeight="1" x14ac:dyDescent="0.2">
      <c r="A66" s="72"/>
      <c r="B66" s="72"/>
      <c r="C66" s="72"/>
    </row>
    <row r="67" spans="1:3" s="67" customFormat="1" ht="17.25" customHeight="1" x14ac:dyDescent="0.2">
      <c r="A67" s="72"/>
      <c r="B67" s="72"/>
      <c r="C67" s="72"/>
    </row>
    <row r="68" spans="1:3" s="67" customFormat="1" ht="17.25" customHeight="1" x14ac:dyDescent="0.2">
      <c r="A68" s="72"/>
      <c r="B68" s="72"/>
      <c r="C68" s="72"/>
    </row>
    <row r="69" spans="1:3" s="67" customFormat="1" ht="17.25" customHeight="1" x14ac:dyDescent="0.2">
      <c r="A69" s="72"/>
      <c r="B69" s="72"/>
      <c r="C69" s="72"/>
    </row>
    <row r="70" spans="1:3" s="67" customFormat="1" ht="17.25" customHeight="1" x14ac:dyDescent="0.2">
      <c r="A70" s="72"/>
      <c r="B70" s="72"/>
      <c r="C70" s="72"/>
    </row>
    <row r="71" spans="1:3" s="67" customFormat="1" ht="17.25" customHeight="1" x14ac:dyDescent="0.2">
      <c r="A71" s="72"/>
      <c r="B71" s="72"/>
      <c r="C71" s="72"/>
    </row>
    <row r="72" spans="1:3" s="67" customFormat="1" ht="17.25" customHeight="1" x14ac:dyDescent="0.2">
      <c r="A72" s="72"/>
      <c r="B72" s="72"/>
      <c r="C72" s="72"/>
    </row>
    <row r="73" spans="1:3" s="67" customFormat="1" ht="17.25" customHeight="1" x14ac:dyDescent="0.2">
      <c r="A73" s="72"/>
      <c r="B73" s="72"/>
      <c r="C73" s="72"/>
    </row>
    <row r="74" spans="1:3" s="67" customFormat="1" ht="17.25" customHeight="1" x14ac:dyDescent="0.2">
      <c r="A74" s="72"/>
      <c r="B74" s="72"/>
      <c r="C74" s="72"/>
    </row>
    <row r="75" spans="1:3" s="67" customFormat="1" ht="17.25" customHeight="1" x14ac:dyDescent="0.2">
      <c r="A75" s="72"/>
      <c r="B75" s="72"/>
      <c r="C75" s="72"/>
    </row>
    <row r="76" spans="1:3" s="67" customFormat="1" ht="17.25" customHeight="1" x14ac:dyDescent="0.2">
      <c r="A76" s="72"/>
      <c r="B76" s="72"/>
      <c r="C76" s="72"/>
    </row>
    <row r="77" spans="1:3" s="67" customFormat="1" ht="17.25" customHeight="1" x14ac:dyDescent="0.2">
      <c r="A77" s="72"/>
      <c r="B77" s="72"/>
      <c r="C77" s="72"/>
    </row>
    <row r="78" spans="1:3" s="67" customFormat="1" ht="17.25" customHeight="1" x14ac:dyDescent="0.2">
      <c r="A78" s="72"/>
      <c r="B78" s="72"/>
      <c r="C78" s="72"/>
    </row>
    <row r="79" spans="1:3" s="67" customFormat="1" ht="17.25" customHeight="1" x14ac:dyDescent="0.2">
      <c r="A79" s="72"/>
      <c r="B79" s="72"/>
      <c r="C79" s="72"/>
    </row>
    <row r="80" spans="1:3" s="67" customFormat="1" ht="17.25" customHeight="1" x14ac:dyDescent="0.2">
      <c r="A80" s="72"/>
      <c r="B80" s="72"/>
      <c r="C80" s="72"/>
    </row>
    <row r="81" spans="1:3" s="67" customFormat="1" ht="17.25" customHeight="1" x14ac:dyDescent="0.2">
      <c r="A81" s="72"/>
      <c r="B81" s="72"/>
      <c r="C81" s="72"/>
    </row>
    <row r="82" spans="1:3" s="67" customFormat="1" ht="17.25" customHeight="1" x14ac:dyDescent="0.2">
      <c r="A82" s="72"/>
      <c r="B82" s="72"/>
      <c r="C82" s="72"/>
    </row>
    <row r="83" spans="1:3" s="67" customFormat="1" ht="17.25" customHeight="1" x14ac:dyDescent="0.2">
      <c r="A83" s="72"/>
      <c r="B83" s="72"/>
      <c r="C83" s="72"/>
    </row>
    <row r="84" spans="1:3" s="67" customFormat="1" ht="17.25" customHeight="1" x14ac:dyDescent="0.2">
      <c r="A84" s="72"/>
      <c r="B84" s="72"/>
      <c r="C84" s="72"/>
    </row>
    <row r="85" spans="1:3" s="67" customFormat="1" ht="17.25" customHeight="1" x14ac:dyDescent="0.2">
      <c r="A85" s="72"/>
      <c r="B85" s="72"/>
      <c r="C85" s="72"/>
    </row>
    <row r="86" spans="1:3" s="67" customFormat="1" ht="17.25" customHeight="1" x14ac:dyDescent="0.2">
      <c r="A86" s="72"/>
      <c r="B86" s="72"/>
      <c r="C86" s="72"/>
    </row>
    <row r="87" spans="1:3" s="67" customFormat="1" ht="17.25" customHeight="1" x14ac:dyDescent="0.2">
      <c r="A87" s="72"/>
      <c r="B87" s="72"/>
      <c r="C87" s="72"/>
    </row>
    <row r="88" spans="1:3" s="67" customFormat="1" ht="17.25" customHeight="1" x14ac:dyDescent="0.2">
      <c r="A88" s="72"/>
      <c r="B88" s="72"/>
      <c r="C88" s="72"/>
    </row>
    <row r="89" spans="1:3" s="67" customFormat="1" ht="14.25" x14ac:dyDescent="0.2">
      <c r="A89" s="72"/>
      <c r="B89" s="72"/>
      <c r="C89" s="72"/>
    </row>
    <row r="90" spans="1:3" s="67" customFormat="1" ht="14.25" x14ac:dyDescent="0.2">
      <c r="A90" s="72"/>
      <c r="B90" s="72"/>
      <c r="C90" s="72"/>
    </row>
    <row r="91" spans="1:3" s="67" customFormat="1" ht="14.25" x14ac:dyDescent="0.2">
      <c r="A91" s="72"/>
      <c r="B91" s="72"/>
      <c r="C91" s="72"/>
    </row>
    <row r="92" spans="1:3" s="67" customFormat="1" ht="14.25" x14ac:dyDescent="0.2">
      <c r="A92" s="72"/>
      <c r="B92" s="72"/>
      <c r="C92" s="72"/>
    </row>
    <row r="93" spans="1:3" s="67" customFormat="1" ht="14.25" x14ac:dyDescent="0.2">
      <c r="A93" s="72"/>
      <c r="B93" s="72"/>
      <c r="C93" s="72"/>
    </row>
    <row r="94" spans="1:3" s="67" customFormat="1" ht="14.25" x14ac:dyDescent="0.2">
      <c r="A94" s="72"/>
      <c r="B94" s="72"/>
      <c r="C94" s="72"/>
    </row>
    <row r="95" spans="1:3" s="67" customFormat="1" ht="14.25" x14ac:dyDescent="0.2">
      <c r="A95" s="72"/>
      <c r="B95" s="72"/>
      <c r="C95" s="72"/>
    </row>
    <row r="96" spans="1:3" s="67" customFormat="1" ht="14.25" x14ac:dyDescent="0.2">
      <c r="A96" s="72"/>
      <c r="B96" s="72"/>
      <c r="C96" s="72"/>
    </row>
    <row r="97" spans="1:3" s="67" customFormat="1" ht="14.25" x14ac:dyDescent="0.2">
      <c r="A97" s="72"/>
      <c r="B97" s="72"/>
      <c r="C97" s="72"/>
    </row>
    <row r="98" spans="1:3" s="67" customFormat="1" ht="14.25" x14ac:dyDescent="0.2">
      <c r="A98" s="72"/>
      <c r="B98" s="72"/>
      <c r="C98" s="72"/>
    </row>
    <row r="99" spans="1:3" s="67" customFormat="1" ht="14.25" x14ac:dyDescent="0.2">
      <c r="A99" s="72"/>
      <c r="B99" s="72"/>
      <c r="C99" s="72"/>
    </row>
    <row r="100" spans="1:3" s="67" customFormat="1" ht="14.25" x14ac:dyDescent="0.2">
      <c r="A100" s="72"/>
      <c r="B100" s="72"/>
      <c r="C100" s="72"/>
    </row>
    <row r="101" spans="1:3" s="67" customFormat="1" ht="14.25" x14ac:dyDescent="0.2">
      <c r="A101" s="72"/>
      <c r="B101" s="72"/>
      <c r="C101" s="72"/>
    </row>
    <row r="102" spans="1:3" s="67" customFormat="1" ht="14.25" x14ac:dyDescent="0.2">
      <c r="A102" s="72"/>
      <c r="B102" s="72"/>
      <c r="C102" s="72"/>
    </row>
    <row r="103" spans="1:3" s="67" customFormat="1" ht="14.25" x14ac:dyDescent="0.2">
      <c r="A103" s="72"/>
      <c r="B103" s="72"/>
      <c r="C103" s="72"/>
    </row>
    <row r="104" spans="1:3" s="67" customFormat="1" ht="14.25" x14ac:dyDescent="0.2">
      <c r="A104" s="72"/>
      <c r="B104" s="72"/>
      <c r="C104" s="72"/>
    </row>
    <row r="105" spans="1:3" s="67" customFormat="1" ht="14.25" x14ac:dyDescent="0.2">
      <c r="A105" s="72"/>
      <c r="B105" s="72"/>
      <c r="C105" s="72"/>
    </row>
    <row r="106" spans="1:3" s="67" customFormat="1" ht="14.25" x14ac:dyDescent="0.2">
      <c r="A106" s="72"/>
      <c r="B106" s="72"/>
      <c r="C106" s="72"/>
    </row>
    <row r="107" spans="1:3" s="67" customFormat="1" ht="14.25" x14ac:dyDescent="0.2">
      <c r="A107" s="72"/>
      <c r="B107" s="72"/>
      <c r="C107" s="72"/>
    </row>
    <row r="108" spans="1:3" s="67" customFormat="1" ht="14.25" x14ac:dyDescent="0.2">
      <c r="A108" s="72"/>
      <c r="B108" s="72"/>
      <c r="C108" s="72"/>
    </row>
    <row r="109" spans="1:3" s="67" customFormat="1" ht="14.25" x14ac:dyDescent="0.2">
      <c r="A109" s="72"/>
      <c r="B109" s="72"/>
      <c r="C109" s="72"/>
    </row>
    <row r="110" spans="1:3" s="67" customFormat="1" ht="14.25" x14ac:dyDescent="0.2">
      <c r="A110" s="72"/>
      <c r="B110" s="72"/>
      <c r="C110" s="72"/>
    </row>
    <row r="111" spans="1:3" s="67" customFormat="1" ht="14.25" x14ac:dyDescent="0.2">
      <c r="A111" s="72"/>
      <c r="B111" s="72"/>
      <c r="C111" s="72"/>
    </row>
    <row r="112" spans="1:3" s="67" customFormat="1" ht="14.25" x14ac:dyDescent="0.2">
      <c r="A112" s="72"/>
      <c r="B112" s="72"/>
      <c r="C112" s="72"/>
    </row>
    <row r="113" spans="1:3" s="67" customFormat="1" ht="14.25" x14ac:dyDescent="0.2">
      <c r="A113" s="72"/>
      <c r="B113" s="72"/>
      <c r="C113" s="72"/>
    </row>
    <row r="114" spans="1:3" s="67" customFormat="1" ht="14.25" x14ac:dyDescent="0.2">
      <c r="A114" s="72"/>
      <c r="B114" s="72"/>
      <c r="C114" s="72"/>
    </row>
    <row r="115" spans="1:3" s="67" customFormat="1" ht="14.25" x14ac:dyDescent="0.2">
      <c r="A115" s="72"/>
      <c r="B115" s="72"/>
      <c r="C115" s="72"/>
    </row>
    <row r="116" spans="1:3" s="67" customFormat="1" ht="14.25" x14ac:dyDescent="0.2">
      <c r="A116" s="72"/>
      <c r="B116" s="72"/>
      <c r="C116" s="72"/>
    </row>
    <row r="117" spans="1:3" s="67" customFormat="1" ht="14.25" x14ac:dyDescent="0.2">
      <c r="A117" s="72"/>
      <c r="B117" s="72"/>
      <c r="C117" s="72"/>
    </row>
    <row r="118" spans="1:3" s="67" customFormat="1" ht="14.25" x14ac:dyDescent="0.2">
      <c r="A118" s="72"/>
      <c r="B118" s="72"/>
      <c r="C118" s="72"/>
    </row>
    <row r="119" spans="1:3" s="67" customFormat="1" ht="14.25" x14ac:dyDescent="0.2">
      <c r="A119" s="72"/>
      <c r="B119" s="72"/>
      <c r="C119" s="72"/>
    </row>
    <row r="120" spans="1:3" s="67" customFormat="1" ht="14.25" x14ac:dyDescent="0.2">
      <c r="A120" s="72"/>
      <c r="B120" s="72"/>
      <c r="C120" s="72"/>
    </row>
    <row r="121" spans="1:3" s="67" customFormat="1" ht="14.25" x14ac:dyDescent="0.2">
      <c r="A121" s="72"/>
      <c r="B121" s="72"/>
      <c r="C121" s="72"/>
    </row>
    <row r="122" spans="1:3" s="67" customFormat="1" ht="14.25" x14ac:dyDescent="0.2">
      <c r="A122" s="72"/>
      <c r="B122" s="72"/>
      <c r="C122" s="72"/>
    </row>
    <row r="123" spans="1:3" s="67" customFormat="1" ht="14.25" x14ac:dyDescent="0.2">
      <c r="A123" s="72"/>
      <c r="B123" s="72"/>
      <c r="C123" s="72"/>
    </row>
    <row r="124" spans="1:3" s="67" customFormat="1" ht="14.25" x14ac:dyDescent="0.2">
      <c r="A124" s="72"/>
      <c r="B124" s="72"/>
      <c r="C124" s="72"/>
    </row>
    <row r="125" spans="1:3" s="67" customFormat="1" ht="14.25" x14ac:dyDescent="0.2">
      <c r="A125" s="72"/>
      <c r="B125" s="72"/>
      <c r="C125" s="72"/>
    </row>
    <row r="126" spans="1:3" s="67" customFormat="1" ht="14.25" x14ac:dyDescent="0.2">
      <c r="A126" s="72"/>
      <c r="B126" s="72"/>
      <c r="C126" s="72"/>
    </row>
    <row r="127" spans="1:3" s="67" customFormat="1" ht="14.25" x14ac:dyDescent="0.2">
      <c r="A127" s="72"/>
      <c r="B127" s="72"/>
      <c r="C127" s="72"/>
    </row>
    <row r="128" spans="1:3" s="67" customFormat="1" ht="14.25" x14ac:dyDescent="0.2">
      <c r="A128" s="72"/>
      <c r="B128" s="72"/>
      <c r="C128" s="72"/>
    </row>
    <row r="129" spans="1:3" s="67" customFormat="1" ht="14.25" x14ac:dyDescent="0.2">
      <c r="A129" s="72"/>
      <c r="B129" s="72"/>
      <c r="C129" s="72"/>
    </row>
    <row r="130" spans="1:3" s="67" customFormat="1" ht="14.25" x14ac:dyDescent="0.2">
      <c r="A130" s="72"/>
      <c r="B130" s="72"/>
      <c r="C130" s="72"/>
    </row>
    <row r="131" spans="1:3" s="67" customFormat="1" ht="14.25" x14ac:dyDescent="0.2">
      <c r="A131" s="72"/>
      <c r="B131" s="72"/>
      <c r="C131" s="72"/>
    </row>
    <row r="132" spans="1:3" s="67" customFormat="1" ht="14.25" x14ac:dyDescent="0.2">
      <c r="A132" s="72"/>
      <c r="B132" s="72"/>
      <c r="C132" s="72"/>
    </row>
    <row r="133" spans="1:3" s="67" customFormat="1" ht="14.25" x14ac:dyDescent="0.2">
      <c r="A133" s="72"/>
      <c r="B133" s="72"/>
      <c r="C133" s="72"/>
    </row>
    <row r="134" spans="1:3" s="67" customFormat="1" ht="14.25" x14ac:dyDescent="0.2">
      <c r="A134" s="72"/>
      <c r="B134" s="72"/>
      <c r="C134" s="72"/>
    </row>
    <row r="135" spans="1:3" s="67" customFormat="1" ht="14.25" x14ac:dyDescent="0.2">
      <c r="A135" s="72"/>
      <c r="B135" s="72"/>
      <c r="C135" s="72"/>
    </row>
    <row r="136" spans="1:3" s="67" customFormat="1" ht="14.25" x14ac:dyDescent="0.2">
      <c r="A136" s="72"/>
      <c r="B136" s="72"/>
      <c r="C136" s="72"/>
    </row>
    <row r="137" spans="1:3" s="67" customFormat="1" ht="14.25" x14ac:dyDescent="0.2">
      <c r="A137" s="72"/>
      <c r="B137" s="72"/>
      <c r="C137" s="72"/>
    </row>
    <row r="138" spans="1:3" s="67" customFormat="1" ht="14.25" x14ac:dyDescent="0.2">
      <c r="A138" s="72"/>
      <c r="B138" s="72"/>
      <c r="C138" s="72"/>
    </row>
    <row r="139" spans="1:3" s="67" customFormat="1" ht="14.25" x14ac:dyDescent="0.2">
      <c r="A139" s="72"/>
      <c r="B139" s="72"/>
      <c r="C139" s="72"/>
    </row>
    <row r="140" spans="1:3" s="67" customFormat="1" ht="14.25" x14ac:dyDescent="0.2">
      <c r="A140" s="72"/>
      <c r="B140" s="72"/>
      <c r="C140" s="72"/>
    </row>
    <row r="141" spans="1:3" s="67" customFormat="1" ht="14.25" x14ac:dyDescent="0.2">
      <c r="A141" s="72"/>
      <c r="B141" s="72"/>
      <c r="C141" s="72"/>
    </row>
    <row r="142" spans="1:3" s="67" customFormat="1" ht="14.25" x14ac:dyDescent="0.2">
      <c r="A142" s="72"/>
      <c r="B142" s="72"/>
      <c r="C142" s="72"/>
    </row>
    <row r="143" spans="1:3" s="67" customFormat="1" ht="14.25" x14ac:dyDescent="0.2">
      <c r="A143" s="72"/>
      <c r="B143" s="72"/>
      <c r="C143" s="72"/>
    </row>
    <row r="144" spans="1:3" s="67" customFormat="1" ht="14.25" x14ac:dyDescent="0.2">
      <c r="A144" s="72"/>
      <c r="B144" s="72"/>
      <c r="C144" s="72"/>
    </row>
    <row r="145" spans="1:3" s="67" customFormat="1" ht="14.25" x14ac:dyDescent="0.2">
      <c r="A145" s="72"/>
      <c r="B145" s="72"/>
      <c r="C145" s="72"/>
    </row>
    <row r="146" spans="1:3" s="67" customFormat="1" ht="14.25" x14ac:dyDescent="0.2">
      <c r="A146" s="72"/>
      <c r="B146" s="72"/>
      <c r="C146" s="72"/>
    </row>
    <row r="147" spans="1:3" s="67" customFormat="1" ht="14.25" x14ac:dyDescent="0.2">
      <c r="A147" s="72"/>
      <c r="B147" s="72"/>
      <c r="C147" s="72"/>
    </row>
    <row r="148" spans="1:3" s="67" customFormat="1" ht="14.25" x14ac:dyDescent="0.2">
      <c r="A148" s="72"/>
      <c r="B148" s="72"/>
      <c r="C148" s="72"/>
    </row>
    <row r="149" spans="1:3" s="67" customFormat="1" ht="14.25" x14ac:dyDescent="0.2">
      <c r="A149" s="72"/>
      <c r="B149" s="72"/>
      <c r="C149" s="72"/>
    </row>
    <row r="150" spans="1:3" s="67" customFormat="1" ht="14.25" x14ac:dyDescent="0.2">
      <c r="A150" s="72"/>
      <c r="B150" s="72"/>
      <c r="C150" s="72"/>
    </row>
    <row r="151" spans="1:3" s="67" customFormat="1" ht="14.25" x14ac:dyDescent="0.2">
      <c r="A151" s="72"/>
      <c r="B151" s="72"/>
      <c r="C151" s="72"/>
    </row>
    <row r="152" spans="1:3" s="67" customFormat="1" ht="14.25" x14ac:dyDescent="0.2">
      <c r="A152" s="72"/>
      <c r="B152" s="72"/>
      <c r="C152" s="72"/>
    </row>
    <row r="153" spans="1:3" s="67" customFormat="1" ht="14.25" x14ac:dyDescent="0.2">
      <c r="A153" s="72"/>
      <c r="B153" s="72"/>
      <c r="C153" s="72"/>
    </row>
    <row r="154" spans="1:3" s="67" customFormat="1" ht="14.25" x14ac:dyDescent="0.2">
      <c r="A154" s="72"/>
      <c r="B154" s="72"/>
      <c r="C154" s="72"/>
    </row>
    <row r="155" spans="1:3" s="67" customFormat="1" ht="14.25" x14ac:dyDescent="0.2">
      <c r="A155" s="72"/>
      <c r="B155" s="72"/>
      <c r="C155" s="72"/>
    </row>
    <row r="156" spans="1:3" s="67" customFormat="1" ht="14.25" x14ac:dyDescent="0.2">
      <c r="A156" s="72"/>
      <c r="B156" s="72"/>
      <c r="C156" s="72"/>
    </row>
    <row r="157" spans="1:3" s="67" customFormat="1" ht="14.25" x14ac:dyDescent="0.2">
      <c r="A157" s="72"/>
      <c r="B157" s="72"/>
      <c r="C157" s="72"/>
    </row>
    <row r="158" spans="1:3" s="67" customFormat="1" ht="14.25" x14ac:dyDescent="0.2">
      <c r="A158" s="72"/>
      <c r="B158" s="72"/>
      <c r="C158" s="72"/>
    </row>
    <row r="159" spans="1:3" s="67" customFormat="1" ht="14.25" x14ac:dyDescent="0.2">
      <c r="A159" s="72"/>
      <c r="B159" s="72"/>
      <c r="C159" s="72"/>
    </row>
    <row r="160" spans="1:3" s="67" customFormat="1" ht="14.25" x14ac:dyDescent="0.2">
      <c r="A160" s="72"/>
      <c r="B160" s="72"/>
      <c r="C160" s="72"/>
    </row>
    <row r="161" spans="1:3" s="67" customFormat="1" ht="14.25" x14ac:dyDescent="0.2">
      <c r="A161" s="72"/>
      <c r="B161" s="72"/>
      <c r="C161" s="72"/>
    </row>
    <row r="162" spans="1:3" s="67" customFormat="1" ht="14.25" x14ac:dyDescent="0.2">
      <c r="A162" s="72"/>
      <c r="B162" s="72"/>
      <c r="C162" s="72"/>
    </row>
    <row r="163" spans="1:3" s="67" customFormat="1" ht="14.25" x14ac:dyDescent="0.2">
      <c r="A163" s="72"/>
      <c r="B163" s="72"/>
      <c r="C163" s="72"/>
    </row>
    <row r="164" spans="1:3" x14ac:dyDescent="0.2">
      <c r="A164" s="70"/>
      <c r="B164" s="70"/>
      <c r="C164" s="70"/>
    </row>
    <row r="165" spans="1:3" x14ac:dyDescent="0.2">
      <c r="A165" s="70"/>
      <c r="B165" s="70"/>
      <c r="C165" s="70"/>
    </row>
    <row r="166" spans="1:3" x14ac:dyDescent="0.2">
      <c r="A166" s="70"/>
      <c r="B166" s="70"/>
      <c r="C166" s="70"/>
    </row>
    <row r="167" spans="1:3" x14ac:dyDescent="0.2">
      <c r="A167" s="70"/>
      <c r="B167" s="70"/>
      <c r="C167" s="70"/>
    </row>
    <row r="168" spans="1:3" x14ac:dyDescent="0.2">
      <c r="A168" s="70"/>
      <c r="B168" s="70"/>
      <c r="C168" s="70"/>
    </row>
    <row r="169" spans="1:3" x14ac:dyDescent="0.2">
      <c r="A169" s="70"/>
      <c r="B169" s="70"/>
      <c r="C169" s="70"/>
    </row>
    <row r="170" spans="1:3" x14ac:dyDescent="0.2">
      <c r="A170" s="70"/>
      <c r="B170" s="70"/>
      <c r="C170" s="70"/>
    </row>
    <row r="171" spans="1:3" x14ac:dyDescent="0.2">
      <c r="A171" s="70"/>
      <c r="B171" s="70"/>
      <c r="C171" s="70"/>
    </row>
    <row r="172" spans="1:3" x14ac:dyDescent="0.2">
      <c r="A172" s="70"/>
      <c r="B172" s="70"/>
      <c r="C172" s="70"/>
    </row>
    <row r="173" spans="1:3" x14ac:dyDescent="0.2">
      <c r="A173" s="70"/>
      <c r="B173" s="70"/>
      <c r="C173" s="70"/>
    </row>
    <row r="174" spans="1:3" x14ac:dyDescent="0.2">
      <c r="A174" s="70"/>
      <c r="B174" s="70"/>
      <c r="C174" s="70"/>
    </row>
    <row r="175" spans="1:3" x14ac:dyDescent="0.2">
      <c r="A175" s="70"/>
      <c r="B175" s="70"/>
      <c r="C175" s="70"/>
    </row>
    <row r="176" spans="1:3" x14ac:dyDescent="0.2">
      <c r="A176" s="70"/>
      <c r="B176" s="70"/>
      <c r="C176" s="70"/>
    </row>
    <row r="177" spans="1:3" x14ac:dyDescent="0.2">
      <c r="A177" s="70"/>
      <c r="B177" s="70"/>
      <c r="C177" s="70"/>
    </row>
    <row r="178" spans="1:3" x14ac:dyDescent="0.2">
      <c r="A178" s="70"/>
      <c r="B178" s="70"/>
      <c r="C178" s="70"/>
    </row>
    <row r="179" spans="1:3" x14ac:dyDescent="0.2">
      <c r="A179" s="70"/>
      <c r="B179" s="70"/>
      <c r="C179" s="70"/>
    </row>
    <row r="180" spans="1:3" x14ac:dyDescent="0.2">
      <c r="A180" s="70"/>
      <c r="B180" s="70"/>
      <c r="C180" s="70"/>
    </row>
    <row r="181" spans="1:3" x14ac:dyDescent="0.2">
      <c r="A181" s="70"/>
      <c r="B181" s="70"/>
      <c r="C181" s="70"/>
    </row>
    <row r="182" spans="1:3" x14ac:dyDescent="0.2">
      <c r="A182" s="70"/>
      <c r="B182" s="70"/>
      <c r="C182" s="70"/>
    </row>
    <row r="183" spans="1:3" x14ac:dyDescent="0.2">
      <c r="A183" s="70"/>
      <c r="B183" s="70"/>
      <c r="C183" s="70"/>
    </row>
    <row r="184" spans="1:3" x14ac:dyDescent="0.2">
      <c r="A184" s="70"/>
      <c r="B184" s="70"/>
      <c r="C184" s="70"/>
    </row>
    <row r="185" spans="1:3" x14ac:dyDescent="0.2">
      <c r="A185" s="70"/>
      <c r="B185" s="70"/>
      <c r="C185" s="70"/>
    </row>
    <row r="186" spans="1:3" x14ac:dyDescent="0.2">
      <c r="A186" s="70"/>
      <c r="B186" s="70"/>
      <c r="C186" s="70"/>
    </row>
    <row r="187" spans="1:3" x14ac:dyDescent="0.2">
      <c r="A187" s="70"/>
      <c r="B187" s="70"/>
      <c r="C187" s="70"/>
    </row>
    <row r="188" spans="1:3" x14ac:dyDescent="0.2">
      <c r="A188" s="70"/>
      <c r="B188" s="70"/>
      <c r="C188" s="70"/>
    </row>
    <row r="189" spans="1:3" x14ac:dyDescent="0.2">
      <c r="A189" s="70"/>
      <c r="B189" s="70"/>
      <c r="C189" s="70"/>
    </row>
    <row r="190" spans="1:3" x14ac:dyDescent="0.2">
      <c r="A190" s="70"/>
      <c r="B190" s="70"/>
      <c r="C190" s="70"/>
    </row>
    <row r="191" spans="1:3" x14ac:dyDescent="0.2">
      <c r="A191" s="70"/>
      <c r="B191" s="70"/>
      <c r="C191" s="70"/>
    </row>
    <row r="192" spans="1:3" x14ac:dyDescent="0.2">
      <c r="A192" s="70"/>
      <c r="B192" s="70"/>
      <c r="C192" s="70"/>
    </row>
    <row r="193" spans="1:3" x14ac:dyDescent="0.2">
      <c r="A193" s="70"/>
      <c r="B193" s="70"/>
      <c r="C193" s="70"/>
    </row>
    <row r="194" spans="1:3" x14ac:dyDescent="0.2">
      <c r="A194" s="70"/>
      <c r="B194" s="70"/>
      <c r="C194" s="70"/>
    </row>
    <row r="195" spans="1:3" x14ac:dyDescent="0.2">
      <c r="A195" s="70"/>
      <c r="B195" s="70"/>
      <c r="C195" s="70"/>
    </row>
    <row r="196" spans="1:3" x14ac:dyDescent="0.2">
      <c r="A196" s="70"/>
      <c r="B196" s="70"/>
      <c r="C196" s="70"/>
    </row>
    <row r="197" spans="1:3" x14ac:dyDescent="0.2">
      <c r="A197" s="70"/>
      <c r="B197" s="70"/>
      <c r="C197" s="70"/>
    </row>
    <row r="198" spans="1:3" x14ac:dyDescent="0.2">
      <c r="A198" s="70"/>
      <c r="B198" s="70"/>
      <c r="C198" s="70"/>
    </row>
    <row r="199" spans="1:3" x14ac:dyDescent="0.2">
      <c r="A199" s="70"/>
      <c r="B199" s="70"/>
      <c r="C199" s="70"/>
    </row>
    <row r="200" spans="1:3" x14ac:dyDescent="0.2">
      <c r="A200" s="70"/>
      <c r="B200" s="70"/>
      <c r="C200" s="70"/>
    </row>
    <row r="201" spans="1:3" x14ac:dyDescent="0.2">
      <c r="A201" s="70"/>
      <c r="B201" s="70"/>
      <c r="C201" s="70"/>
    </row>
    <row r="202" spans="1:3" x14ac:dyDescent="0.2">
      <c r="A202" s="70"/>
      <c r="B202" s="70"/>
      <c r="C202" s="70"/>
    </row>
    <row r="203" spans="1:3" x14ac:dyDescent="0.2">
      <c r="A203" s="70"/>
      <c r="B203" s="70"/>
      <c r="C203" s="70"/>
    </row>
    <row r="204" spans="1:3" x14ac:dyDescent="0.2">
      <c r="A204" s="70"/>
      <c r="B204" s="70"/>
      <c r="C204" s="70"/>
    </row>
    <row r="205" spans="1:3" x14ac:dyDescent="0.2">
      <c r="A205" s="70"/>
      <c r="B205" s="70"/>
      <c r="C205" s="70"/>
    </row>
    <row r="206" spans="1:3" x14ac:dyDescent="0.2">
      <c r="A206" s="70"/>
      <c r="B206" s="70"/>
      <c r="C206" s="70"/>
    </row>
    <row r="207" spans="1:3" x14ac:dyDescent="0.2">
      <c r="A207" s="70"/>
      <c r="B207" s="70"/>
      <c r="C207" s="70"/>
    </row>
    <row r="208" spans="1:3" x14ac:dyDescent="0.2">
      <c r="A208" s="70"/>
      <c r="B208" s="70"/>
      <c r="C208" s="70"/>
    </row>
    <row r="209" spans="1:3" x14ac:dyDescent="0.2">
      <c r="A209" s="70"/>
      <c r="B209" s="70"/>
      <c r="C209" s="70"/>
    </row>
    <row r="210" spans="1:3" x14ac:dyDescent="0.2">
      <c r="A210" s="70"/>
      <c r="B210" s="70"/>
      <c r="C210" s="70"/>
    </row>
    <row r="211" spans="1:3" x14ac:dyDescent="0.2">
      <c r="A211" s="70"/>
      <c r="B211" s="70"/>
      <c r="C211" s="70"/>
    </row>
    <row r="212" spans="1:3" x14ac:dyDescent="0.2">
      <c r="A212" s="70"/>
      <c r="B212" s="70"/>
      <c r="C212" s="70"/>
    </row>
    <row r="213" spans="1:3" x14ac:dyDescent="0.2">
      <c r="A213" s="70"/>
      <c r="B213" s="70"/>
      <c r="C213" s="70"/>
    </row>
    <row r="214" spans="1:3" x14ac:dyDescent="0.2">
      <c r="A214" s="70"/>
      <c r="B214" s="70"/>
      <c r="C214" s="70"/>
    </row>
    <row r="215" spans="1:3" x14ac:dyDescent="0.2">
      <c r="A215" s="70"/>
      <c r="B215" s="70"/>
      <c r="C215" s="70"/>
    </row>
    <row r="216" spans="1:3" x14ac:dyDescent="0.2">
      <c r="A216" s="70"/>
      <c r="B216" s="70"/>
      <c r="C216" s="70"/>
    </row>
    <row r="217" spans="1:3" x14ac:dyDescent="0.2">
      <c r="A217" s="70"/>
      <c r="B217" s="70"/>
      <c r="C217" s="70"/>
    </row>
    <row r="218" spans="1:3" x14ac:dyDescent="0.2">
      <c r="A218" s="70"/>
      <c r="B218" s="70"/>
      <c r="C218" s="70"/>
    </row>
    <row r="219" spans="1:3" x14ac:dyDescent="0.2">
      <c r="A219" s="70"/>
      <c r="B219" s="70"/>
      <c r="C219" s="70"/>
    </row>
    <row r="220" spans="1:3" x14ac:dyDescent="0.2">
      <c r="A220" s="70"/>
      <c r="B220" s="70"/>
      <c r="C220" s="70"/>
    </row>
    <row r="221" spans="1:3" x14ac:dyDescent="0.2">
      <c r="A221" s="70"/>
      <c r="B221" s="70"/>
      <c r="C221" s="70"/>
    </row>
    <row r="222" spans="1:3" x14ac:dyDescent="0.2">
      <c r="A222" s="70"/>
      <c r="B222" s="70"/>
      <c r="C222" s="70"/>
    </row>
    <row r="223" spans="1:3" x14ac:dyDescent="0.2">
      <c r="A223" s="70"/>
      <c r="B223" s="70"/>
      <c r="C223" s="70"/>
    </row>
    <row r="224" spans="1:3" x14ac:dyDescent="0.2">
      <c r="A224" s="70"/>
      <c r="B224" s="70"/>
      <c r="C224" s="70"/>
    </row>
    <row r="225" spans="1:3" x14ac:dyDescent="0.2">
      <c r="A225" s="70"/>
      <c r="B225" s="70"/>
      <c r="C225" s="70"/>
    </row>
    <row r="226" spans="1:3" x14ac:dyDescent="0.2">
      <c r="A226" s="70"/>
      <c r="B226" s="70"/>
      <c r="C226" s="70"/>
    </row>
    <row r="227" spans="1:3" x14ac:dyDescent="0.2">
      <c r="A227" s="70"/>
      <c r="B227" s="70"/>
      <c r="C227" s="70"/>
    </row>
    <row r="228" spans="1:3" x14ac:dyDescent="0.2">
      <c r="A228" s="70"/>
      <c r="B228" s="70"/>
      <c r="C228" s="70"/>
    </row>
    <row r="229" spans="1:3" x14ac:dyDescent="0.2">
      <c r="A229" s="70"/>
      <c r="B229" s="70"/>
      <c r="C229" s="70"/>
    </row>
    <row r="230" spans="1:3" x14ac:dyDescent="0.2">
      <c r="A230" s="70"/>
      <c r="B230" s="70"/>
      <c r="C230" s="70"/>
    </row>
    <row r="231" spans="1:3" x14ac:dyDescent="0.2">
      <c r="A231" s="70"/>
      <c r="B231" s="70"/>
      <c r="C231" s="70"/>
    </row>
    <row r="232" spans="1:3" x14ac:dyDescent="0.2">
      <c r="A232" s="70"/>
      <c r="B232" s="70"/>
      <c r="C232" s="70"/>
    </row>
    <row r="233" spans="1:3" x14ac:dyDescent="0.2">
      <c r="A233" s="70"/>
      <c r="B233" s="70"/>
      <c r="C233" s="70"/>
    </row>
    <row r="234" spans="1:3" x14ac:dyDescent="0.2">
      <c r="A234" s="70"/>
      <c r="B234" s="70"/>
      <c r="C234" s="70"/>
    </row>
    <row r="235" spans="1:3" x14ac:dyDescent="0.2">
      <c r="A235" s="70"/>
      <c r="B235" s="70"/>
      <c r="C235" s="70"/>
    </row>
    <row r="236" spans="1:3" x14ac:dyDescent="0.2">
      <c r="A236" s="70"/>
      <c r="B236" s="70"/>
      <c r="C236" s="70"/>
    </row>
    <row r="237" spans="1:3" x14ac:dyDescent="0.2">
      <c r="A237" s="70"/>
      <c r="B237" s="70"/>
      <c r="C237" s="70"/>
    </row>
    <row r="238" spans="1:3" x14ac:dyDescent="0.2">
      <c r="A238" s="70"/>
      <c r="B238" s="70"/>
      <c r="C238" s="70"/>
    </row>
    <row r="239" spans="1:3" x14ac:dyDescent="0.2">
      <c r="A239" s="70"/>
      <c r="B239" s="70"/>
      <c r="C239" s="70"/>
    </row>
    <row r="240" spans="1:3" x14ac:dyDescent="0.2">
      <c r="A240" s="70"/>
      <c r="B240" s="70"/>
      <c r="C240" s="70"/>
    </row>
    <row r="241" spans="1:3" x14ac:dyDescent="0.2">
      <c r="A241" s="70"/>
      <c r="B241" s="70"/>
      <c r="C241" s="70"/>
    </row>
    <row r="242" spans="1:3" x14ac:dyDescent="0.2">
      <c r="A242" s="70"/>
      <c r="B242" s="70"/>
      <c r="C242" s="70"/>
    </row>
    <row r="243" spans="1:3" x14ac:dyDescent="0.2">
      <c r="A243" s="70"/>
      <c r="B243" s="70"/>
      <c r="C243" s="70"/>
    </row>
    <row r="244" spans="1:3" x14ac:dyDescent="0.2">
      <c r="A244" s="70"/>
      <c r="B244" s="70"/>
      <c r="C244" s="70"/>
    </row>
    <row r="245" spans="1:3" x14ac:dyDescent="0.2">
      <c r="A245" s="70"/>
      <c r="B245" s="70"/>
      <c r="C245" s="70"/>
    </row>
    <row r="246" spans="1:3" x14ac:dyDescent="0.2">
      <c r="A246" s="70"/>
      <c r="B246" s="70"/>
      <c r="C246" s="70"/>
    </row>
    <row r="247" spans="1:3" x14ac:dyDescent="0.2">
      <c r="A247" s="70"/>
      <c r="B247" s="70"/>
      <c r="C247" s="70"/>
    </row>
    <row r="248" spans="1:3" x14ac:dyDescent="0.2">
      <c r="A248" s="70"/>
      <c r="B248" s="70"/>
      <c r="C248" s="70"/>
    </row>
    <row r="249" spans="1:3" x14ac:dyDescent="0.2">
      <c r="A249" s="70"/>
      <c r="B249" s="70"/>
      <c r="C249" s="70"/>
    </row>
    <row r="250" spans="1:3" x14ac:dyDescent="0.2">
      <c r="A250" s="70"/>
      <c r="B250" s="70"/>
      <c r="C250" s="70"/>
    </row>
    <row r="251" spans="1:3" x14ac:dyDescent="0.2">
      <c r="A251" s="70"/>
      <c r="B251" s="70"/>
      <c r="C251" s="70"/>
    </row>
    <row r="252" spans="1:3" x14ac:dyDescent="0.2">
      <c r="A252" s="70"/>
      <c r="B252" s="70"/>
      <c r="C252" s="70"/>
    </row>
    <row r="253" spans="1:3" x14ac:dyDescent="0.2">
      <c r="A253" s="70"/>
      <c r="B253" s="70"/>
      <c r="C253" s="70"/>
    </row>
    <row r="254" spans="1:3" x14ac:dyDescent="0.2">
      <c r="A254" s="70"/>
      <c r="B254" s="70"/>
      <c r="C254" s="70"/>
    </row>
    <row r="255" spans="1:3" x14ac:dyDescent="0.2">
      <c r="A255" s="70"/>
      <c r="B255" s="70"/>
      <c r="C255" s="70"/>
    </row>
    <row r="256" spans="1:3" x14ac:dyDescent="0.2">
      <c r="A256" s="70"/>
      <c r="B256" s="70"/>
      <c r="C256" s="70"/>
    </row>
    <row r="257" spans="1:3" x14ac:dyDescent="0.2">
      <c r="A257" s="70"/>
      <c r="B257" s="70"/>
      <c r="C257" s="70"/>
    </row>
    <row r="258" spans="1:3" x14ac:dyDescent="0.2">
      <c r="A258" s="70"/>
      <c r="B258" s="70"/>
      <c r="C258" s="70"/>
    </row>
    <row r="259" spans="1:3" x14ac:dyDescent="0.2">
      <c r="A259" s="70"/>
      <c r="B259" s="70"/>
      <c r="C259" s="70"/>
    </row>
    <row r="260" spans="1:3" x14ac:dyDescent="0.2">
      <c r="A260" s="70"/>
      <c r="B260" s="70"/>
      <c r="C260" s="70"/>
    </row>
    <row r="261" spans="1:3" x14ac:dyDescent="0.2">
      <c r="A261" s="70"/>
      <c r="B261" s="70"/>
      <c r="C261" s="70"/>
    </row>
    <row r="262" spans="1:3" x14ac:dyDescent="0.2">
      <c r="A262" s="70"/>
      <c r="B262" s="70"/>
      <c r="C262" s="70"/>
    </row>
    <row r="263" spans="1:3" x14ac:dyDescent="0.2">
      <c r="A263" s="70"/>
      <c r="B263" s="70"/>
      <c r="C263" s="70"/>
    </row>
  </sheetData>
  <mergeCells count="6">
    <mergeCell ref="A3:P3"/>
    <mergeCell ref="A41:C41"/>
    <mergeCell ref="A42:C42"/>
    <mergeCell ref="A40:C40"/>
    <mergeCell ref="D5:P5"/>
    <mergeCell ref="A5:C6"/>
  </mergeCells>
  <phoneticPr fontId="0" type="noConversion"/>
  <printOptions horizontalCentered="1"/>
  <pageMargins left="0.23622047244094491" right="0.23622047244094491" top="0.52" bottom="0.99" header="0.53" footer="0.15748031496062992"/>
  <pageSetup paperSize="9" scale="61" orientation="landscape" r:id="rId1"/>
  <headerFooter alignWithMargins="0">
    <oddHeader>&amp;L&amp;"Verdana,Negrito"&amp;8SECRETARIA DE ORÇAMENTO FEDERAL - SOF
SECRETARIA-ADJUNTA PARA ASSUNTOS FISCAIS - SEAFI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pageSetUpPr fitToPage="1"/>
  </sheetPr>
  <dimension ref="A1:P263"/>
  <sheetViews>
    <sheetView showGridLines="0" showZeros="0" zoomScale="75" zoomScaleNormal="75" workbookViewId="0">
      <selection activeCell="A3" sqref="A3:P3"/>
    </sheetView>
  </sheetViews>
  <sheetFormatPr defaultColWidth="6.7109375" defaultRowHeight="12.75" x14ac:dyDescent="0.2"/>
  <cols>
    <col min="1" max="1" width="4" style="64" customWidth="1"/>
    <col min="2" max="2" width="6.42578125" style="64" customWidth="1"/>
    <col min="3" max="3" width="40.28515625" style="64" customWidth="1"/>
    <col min="4" max="16" width="13.85546875" style="64" customWidth="1"/>
    <col min="17" max="16384" width="6.7109375" style="64"/>
  </cols>
  <sheetData>
    <row r="1" spans="1:16" ht="21" customHeight="1" x14ac:dyDescent="0.25">
      <c r="A1" s="63"/>
      <c r="B1" s="63"/>
      <c r="C1" s="63"/>
    </row>
    <row r="2" spans="1:16" ht="21" customHeight="1" x14ac:dyDescent="0.25">
      <c r="A2" s="63"/>
      <c r="B2" s="63"/>
      <c r="C2" s="63"/>
    </row>
    <row r="3" spans="1:16" s="65" customFormat="1" ht="66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D4" s="43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3"/>
    </row>
    <row r="5" spans="1:16" s="66" customFormat="1" ht="30.75" customHeight="1" x14ac:dyDescent="0.2">
      <c r="A5" s="92" t="s">
        <v>13</v>
      </c>
      <c r="B5" s="92"/>
      <c r="C5" s="93"/>
      <c r="D5" s="90">
        <v>2011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66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6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s="68" customFormat="1" ht="17.25" customHeight="1" x14ac:dyDescent="0.2">
      <c r="A8" s="10" t="s">
        <v>14</v>
      </c>
      <c r="B8" s="10"/>
      <c r="C8" s="10"/>
      <c r="D8" s="48">
        <v>569.11043555000003</v>
      </c>
      <c r="E8" s="48">
        <v>591.18980056000009</v>
      </c>
      <c r="F8" s="48">
        <v>534.49536188999991</v>
      </c>
      <c r="G8" s="48">
        <v>515.47696709000002</v>
      </c>
      <c r="H8" s="48">
        <v>530.90488559000005</v>
      </c>
      <c r="I8" s="48">
        <v>749.49095382000007</v>
      </c>
      <c r="J8" s="48">
        <v>515.64508045999992</v>
      </c>
      <c r="K8" s="48">
        <v>517.32490285000006</v>
      </c>
      <c r="L8" s="48">
        <v>532.05271119000008</v>
      </c>
      <c r="M8" s="48">
        <v>528.29353412</v>
      </c>
      <c r="N8" s="48">
        <v>604.78210285</v>
      </c>
      <c r="O8" s="48">
        <v>1147.21598141</v>
      </c>
      <c r="P8" s="48">
        <v>7335.9827173800004</v>
      </c>
    </row>
    <row r="9" spans="1:16" s="69" customFormat="1" ht="17.25" customHeight="1" x14ac:dyDescent="0.2">
      <c r="A9" s="2"/>
      <c r="B9" s="12" t="s">
        <v>15</v>
      </c>
      <c r="C9" s="12"/>
      <c r="D9" s="32">
        <v>363.54310278000003</v>
      </c>
      <c r="E9" s="32">
        <v>354.67730218000003</v>
      </c>
      <c r="F9" s="32">
        <v>305.64366017999998</v>
      </c>
      <c r="G9" s="32">
        <v>289.47442749999999</v>
      </c>
      <c r="H9" s="32">
        <v>298.32398446999997</v>
      </c>
      <c r="I9" s="32">
        <v>404.99448789000007</v>
      </c>
      <c r="J9" s="32">
        <v>289.30500733999997</v>
      </c>
      <c r="K9" s="32">
        <v>289.28701772000005</v>
      </c>
      <c r="L9" s="32">
        <v>294.52377940000002</v>
      </c>
      <c r="M9" s="32">
        <v>293.86316978999997</v>
      </c>
      <c r="N9" s="32">
        <v>331.74820929999998</v>
      </c>
      <c r="O9" s="41">
        <v>630.59770667000009</v>
      </c>
      <c r="P9" s="32">
        <v>4145.9818552200004</v>
      </c>
    </row>
    <row r="10" spans="1:16" ht="17.25" customHeight="1" x14ac:dyDescent="0.2">
      <c r="A10" s="2"/>
      <c r="B10" s="12" t="s">
        <v>16</v>
      </c>
      <c r="C10" s="12"/>
      <c r="D10" s="41">
        <v>26.29766171</v>
      </c>
      <c r="E10" s="41">
        <v>41.391882649999999</v>
      </c>
      <c r="F10" s="41">
        <v>39.467829950000002</v>
      </c>
      <c r="G10" s="41">
        <v>39.497787950000003</v>
      </c>
      <c r="H10" s="41">
        <v>40.18983265</v>
      </c>
      <c r="I10" s="41">
        <v>57.801175860000001</v>
      </c>
      <c r="J10" s="41">
        <v>39.348360599999999</v>
      </c>
      <c r="K10" s="41">
        <v>39.725021629999993</v>
      </c>
      <c r="L10" s="41">
        <v>39.363013710000004</v>
      </c>
      <c r="M10" s="41">
        <v>37.534684820000003</v>
      </c>
      <c r="N10" s="41">
        <v>55.505355420000001</v>
      </c>
      <c r="O10" s="41">
        <v>109.69240908</v>
      </c>
      <c r="P10" s="41">
        <v>565.81501603000004</v>
      </c>
    </row>
    <row r="11" spans="1:16" s="69" customFormat="1" ht="17.25" customHeight="1" x14ac:dyDescent="0.2">
      <c r="A11" s="2"/>
      <c r="B11" s="12" t="s">
        <v>17</v>
      </c>
      <c r="C11" s="12"/>
      <c r="D11" s="32">
        <v>179.26967106000001</v>
      </c>
      <c r="E11" s="32">
        <v>195.12061573</v>
      </c>
      <c r="F11" s="32">
        <v>189.38387175999998</v>
      </c>
      <c r="G11" s="32">
        <v>186.50475163999999</v>
      </c>
      <c r="H11" s="32">
        <v>192.39106847000002</v>
      </c>
      <c r="I11" s="32">
        <v>286.69529007</v>
      </c>
      <c r="J11" s="32">
        <v>186.99171251999999</v>
      </c>
      <c r="K11" s="32">
        <v>188.31286349999999</v>
      </c>
      <c r="L11" s="32">
        <v>198.16591807999998</v>
      </c>
      <c r="M11" s="32">
        <v>196.89567950999998</v>
      </c>
      <c r="N11" s="32">
        <v>217.52853813000004</v>
      </c>
      <c r="O11" s="32">
        <v>406.92586566000011</v>
      </c>
      <c r="P11" s="32">
        <v>2624.1858461300003</v>
      </c>
    </row>
    <row r="12" spans="1:16" s="69" customFormat="1" ht="7.5" customHeight="1" x14ac:dyDescent="0.2">
      <c r="A12" s="12"/>
      <c r="B12" s="12"/>
      <c r="C12" s="1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68" customFormat="1" ht="17.25" customHeight="1" x14ac:dyDescent="0.2">
      <c r="A13" s="10" t="s">
        <v>18</v>
      </c>
      <c r="B13" s="10"/>
      <c r="C13" s="10"/>
      <c r="D13" s="48">
        <v>2327.93876856</v>
      </c>
      <c r="E13" s="48">
        <v>1631.2291338699997</v>
      </c>
      <c r="F13" s="48">
        <v>2116.1609891799999</v>
      </c>
      <c r="G13" s="48">
        <v>1780.5982505000006</v>
      </c>
      <c r="H13" s="48">
        <v>1705.3751704700003</v>
      </c>
      <c r="I13" s="48">
        <v>1710.2714373300003</v>
      </c>
      <c r="J13" s="48">
        <v>1636.7355979600004</v>
      </c>
      <c r="K13" s="48">
        <v>1638.4880582999999</v>
      </c>
      <c r="L13" s="48">
        <v>1662.2425836799998</v>
      </c>
      <c r="M13" s="48">
        <v>1676.2703155899997</v>
      </c>
      <c r="N13" s="48">
        <v>2503.5845681699998</v>
      </c>
      <c r="O13" s="48">
        <v>2046.0098968099999</v>
      </c>
      <c r="P13" s="48">
        <v>22434.904770420002</v>
      </c>
    </row>
    <row r="14" spans="1:16" ht="17.25" customHeight="1" x14ac:dyDescent="0.2">
      <c r="A14" s="12"/>
      <c r="B14" s="12" t="s">
        <v>21</v>
      </c>
      <c r="C14" s="12"/>
      <c r="D14" s="32">
        <v>1672.3977877600005</v>
      </c>
      <c r="E14" s="32">
        <v>1085.9156824999998</v>
      </c>
      <c r="F14" s="32">
        <v>1411.32747414</v>
      </c>
      <c r="G14" s="32">
        <v>1180.7654065500005</v>
      </c>
      <c r="H14" s="32">
        <v>1133.8285260700002</v>
      </c>
      <c r="I14" s="32">
        <v>1145.2034677700003</v>
      </c>
      <c r="J14" s="32">
        <v>1099.4602146300003</v>
      </c>
      <c r="K14" s="32">
        <v>1098.97508552</v>
      </c>
      <c r="L14" s="32">
        <v>1109.13082291</v>
      </c>
      <c r="M14" s="32">
        <v>1122.5209175199998</v>
      </c>
      <c r="N14" s="32">
        <v>1608.9394147399996</v>
      </c>
      <c r="O14" s="32">
        <v>1356.1494498100001</v>
      </c>
      <c r="P14" s="32">
        <v>15024.614249920001</v>
      </c>
    </row>
    <row r="15" spans="1:16" ht="17.25" customHeight="1" x14ac:dyDescent="0.2">
      <c r="A15" s="12"/>
      <c r="B15" s="12" t="s">
        <v>22</v>
      </c>
      <c r="C15" s="12"/>
      <c r="D15" s="32">
        <v>199.60806835999995</v>
      </c>
      <c r="E15" s="32">
        <v>190.64375083999994</v>
      </c>
      <c r="F15" s="32">
        <v>204.01400537000001</v>
      </c>
      <c r="G15" s="32">
        <v>196.10821491999997</v>
      </c>
      <c r="H15" s="32">
        <v>195.22449963999992</v>
      </c>
      <c r="I15" s="32">
        <v>194.32293332000003</v>
      </c>
      <c r="J15" s="32">
        <v>195.41028048000007</v>
      </c>
      <c r="K15" s="32">
        <v>196.11516078999998</v>
      </c>
      <c r="L15" s="32">
        <v>196.98676027999991</v>
      </c>
      <c r="M15" s="32">
        <v>199.41523200000003</v>
      </c>
      <c r="N15" s="32">
        <v>378.27589454000002</v>
      </c>
      <c r="O15" s="32">
        <v>244.5045738499999</v>
      </c>
      <c r="P15" s="32">
        <v>2590.6293743899996</v>
      </c>
    </row>
    <row r="16" spans="1:16" ht="17.25" customHeight="1" x14ac:dyDescent="0.2">
      <c r="A16" s="12"/>
      <c r="B16" s="12" t="s">
        <v>23</v>
      </c>
      <c r="C16" s="12"/>
      <c r="D16" s="32">
        <v>455.93291243999982</v>
      </c>
      <c r="E16" s="32">
        <v>354.66970053000006</v>
      </c>
      <c r="F16" s="32">
        <v>500.81950967000012</v>
      </c>
      <c r="G16" s="32">
        <v>403.72462903000007</v>
      </c>
      <c r="H16" s="32">
        <v>376.32214476000007</v>
      </c>
      <c r="I16" s="32">
        <v>370.74503623999993</v>
      </c>
      <c r="J16" s="32">
        <v>341.86510285000003</v>
      </c>
      <c r="K16" s="32">
        <v>343.39781198999992</v>
      </c>
      <c r="L16" s="32">
        <v>356.12500048999976</v>
      </c>
      <c r="M16" s="32">
        <v>354.33416606999987</v>
      </c>
      <c r="N16" s="32">
        <v>516.36925888999997</v>
      </c>
      <c r="O16" s="32">
        <v>445.35587315000004</v>
      </c>
      <c r="P16" s="32">
        <v>4819.6611461099992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s="67" customFormat="1" ht="17.25" customHeight="1" x14ac:dyDescent="0.2">
      <c r="A18" s="10" t="s">
        <v>19</v>
      </c>
      <c r="B18" s="10"/>
      <c r="C18" s="10"/>
      <c r="D18" s="48">
        <v>277.33930027000002</v>
      </c>
      <c r="E18" s="48">
        <v>210.10286976</v>
      </c>
      <c r="F18" s="48">
        <v>304.72605300999999</v>
      </c>
      <c r="G18" s="48">
        <v>208.31764193000001</v>
      </c>
      <c r="H18" s="48">
        <v>209.06426772</v>
      </c>
      <c r="I18" s="48">
        <v>263.13991905</v>
      </c>
      <c r="J18" s="48">
        <v>210.05210219</v>
      </c>
      <c r="K18" s="48">
        <v>212.23144511999999</v>
      </c>
      <c r="L18" s="48">
        <v>208.96919720000002</v>
      </c>
      <c r="M18" s="48">
        <v>212.77184159000001</v>
      </c>
      <c r="N18" s="48">
        <v>232.94821626000001</v>
      </c>
      <c r="O18" s="48">
        <v>349.14093993000006</v>
      </c>
      <c r="P18" s="48">
        <v>2898.8037940300005</v>
      </c>
    </row>
    <row r="19" spans="1:16" ht="17.25" customHeight="1" x14ac:dyDescent="0.2">
      <c r="A19" s="12"/>
      <c r="B19" s="12" t="s">
        <v>24</v>
      </c>
      <c r="C19" s="12"/>
      <c r="D19" s="32">
        <v>217.59032516000002</v>
      </c>
      <c r="E19" s="32">
        <v>153.16349005999999</v>
      </c>
      <c r="F19" s="32">
        <v>191.46063864000001</v>
      </c>
      <c r="G19" s="32">
        <v>148.14694711999999</v>
      </c>
      <c r="H19" s="32">
        <v>148.75284819999999</v>
      </c>
      <c r="I19" s="41">
        <v>187.12005295</v>
      </c>
      <c r="J19" s="32">
        <v>149.50504111000001</v>
      </c>
      <c r="K19" s="32">
        <v>151.25122221999999</v>
      </c>
      <c r="L19" s="32">
        <v>148.07009504000001</v>
      </c>
      <c r="M19" s="32">
        <v>151.74053574000001</v>
      </c>
      <c r="N19" s="32">
        <v>162.32031062999999</v>
      </c>
      <c r="O19" s="32">
        <v>241.30624998000002</v>
      </c>
      <c r="P19" s="41">
        <v>2050.4277568500002</v>
      </c>
    </row>
    <row r="20" spans="1:16" ht="17.25" customHeight="1" x14ac:dyDescent="0.2">
      <c r="A20" s="12"/>
      <c r="B20" s="12" t="s">
        <v>25</v>
      </c>
      <c r="C20" s="12"/>
      <c r="D20" s="32">
        <v>28.122697819999999</v>
      </c>
      <c r="E20" s="32">
        <v>24.972839199999999</v>
      </c>
      <c r="F20" s="32">
        <v>30.729111370000002</v>
      </c>
      <c r="G20" s="32">
        <v>27.683874539999998</v>
      </c>
      <c r="H20" s="32">
        <v>28.040280640000006</v>
      </c>
      <c r="I20" s="41">
        <v>28.058272400000003</v>
      </c>
      <c r="J20" s="32">
        <v>28.194483890000001</v>
      </c>
      <c r="K20" s="32">
        <v>28.449597109999999</v>
      </c>
      <c r="L20" s="32">
        <v>28.258685019999998</v>
      </c>
      <c r="M20" s="32">
        <v>28.222157339999999</v>
      </c>
      <c r="N20" s="32">
        <v>34.166619590000003</v>
      </c>
      <c r="O20" s="32">
        <v>53.478304990000005</v>
      </c>
      <c r="P20" s="41">
        <v>368.37692391000002</v>
      </c>
    </row>
    <row r="21" spans="1:16" ht="17.25" customHeight="1" x14ac:dyDescent="0.2">
      <c r="A21" s="12"/>
      <c r="B21" s="12" t="s">
        <v>26</v>
      </c>
      <c r="C21" s="12"/>
      <c r="D21" s="32">
        <v>31.626277290000001</v>
      </c>
      <c r="E21" s="32">
        <v>31.966540500000001</v>
      </c>
      <c r="F21" s="32">
        <v>82.536303000000004</v>
      </c>
      <c r="G21" s="32">
        <v>32.486820270000003</v>
      </c>
      <c r="H21" s="32">
        <v>32.271138880000002</v>
      </c>
      <c r="I21" s="41">
        <v>47.961593700000002</v>
      </c>
      <c r="J21" s="32">
        <v>32.352577189999998</v>
      </c>
      <c r="K21" s="32">
        <v>32.530625790000002</v>
      </c>
      <c r="L21" s="32">
        <v>32.640417140000004</v>
      </c>
      <c r="M21" s="32">
        <v>32.80914851</v>
      </c>
      <c r="N21" s="32">
        <v>36.461286039999997</v>
      </c>
      <c r="O21" s="32">
        <v>54.356384959999993</v>
      </c>
      <c r="P21" s="41">
        <v>479.99911327000001</v>
      </c>
    </row>
    <row r="22" spans="1:16" s="6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s="68" customFormat="1" ht="17.25" customHeight="1" x14ac:dyDescent="0.2">
      <c r="A23" s="10" t="s">
        <v>20</v>
      </c>
      <c r="B23" s="10"/>
      <c r="C23" s="10"/>
      <c r="D23" s="53">
        <v>11445.6492562</v>
      </c>
      <c r="E23" s="53">
        <v>11087.67974052</v>
      </c>
      <c r="F23" s="53">
        <v>11173.86484115</v>
      </c>
      <c r="G23" s="53">
        <v>11143.070809899997</v>
      </c>
      <c r="H23" s="53">
        <v>11208.3589839</v>
      </c>
      <c r="I23" s="53">
        <v>14925.37027145</v>
      </c>
      <c r="J23" s="53">
        <v>11525.326660439998</v>
      </c>
      <c r="K23" s="53">
        <v>11420.670046610001</v>
      </c>
      <c r="L23" s="53">
        <v>11602.630253219997</v>
      </c>
      <c r="M23" s="53">
        <v>11423.854666670002</v>
      </c>
      <c r="N23" s="53">
        <v>17520.586913809999</v>
      </c>
      <c r="O23" s="53">
        <v>14125.06174608</v>
      </c>
      <c r="P23" s="53">
        <v>148602.12418995</v>
      </c>
    </row>
    <row r="24" spans="1:16" s="69" customFormat="1" ht="17.25" customHeight="1" x14ac:dyDescent="0.2">
      <c r="A24" s="54"/>
      <c r="B24" s="14" t="s">
        <v>27</v>
      </c>
      <c r="C24" s="50"/>
      <c r="D24" s="55">
        <v>5556.4090727300008</v>
      </c>
      <c r="E24" s="55">
        <v>5241.7839370500024</v>
      </c>
      <c r="F24" s="55">
        <v>5264.9343834900001</v>
      </c>
      <c r="G24" s="55">
        <v>5209.0904842999989</v>
      </c>
      <c r="H24" s="55">
        <v>5290.2395275800009</v>
      </c>
      <c r="I24" s="55">
        <v>6598.5580055399978</v>
      </c>
      <c r="J24" s="55">
        <v>5339.3825511099985</v>
      </c>
      <c r="K24" s="55">
        <v>5358.8473628500024</v>
      </c>
      <c r="L24" s="55">
        <v>5474.9945930199974</v>
      </c>
      <c r="M24" s="55">
        <v>5307.1566323200004</v>
      </c>
      <c r="N24" s="55">
        <v>8079.6827069899973</v>
      </c>
      <c r="O24" s="55">
        <v>7392.2781584500017</v>
      </c>
      <c r="P24" s="55">
        <v>70113.35741543</v>
      </c>
    </row>
    <row r="25" spans="1:16" ht="17.25" customHeight="1" x14ac:dyDescent="0.2">
      <c r="A25" s="1"/>
      <c r="B25" s="12"/>
      <c r="C25" s="12" t="s">
        <v>28</v>
      </c>
      <c r="D25" s="32">
        <v>4291.2630130800007</v>
      </c>
      <c r="E25" s="32">
        <v>4073.4962774900027</v>
      </c>
      <c r="F25" s="32">
        <v>4124.8926582200002</v>
      </c>
      <c r="G25" s="32">
        <v>4045.9943322499994</v>
      </c>
      <c r="H25" s="32">
        <v>4121.6184081500005</v>
      </c>
      <c r="I25" s="32">
        <v>5087.0473748699978</v>
      </c>
      <c r="J25" s="32">
        <v>4155.4970308999982</v>
      </c>
      <c r="K25" s="32">
        <v>4157.6332003000025</v>
      </c>
      <c r="L25" s="32">
        <v>4201.4524372699971</v>
      </c>
      <c r="M25" s="32">
        <v>4105.1079194900003</v>
      </c>
      <c r="N25" s="32">
        <v>6197.1779492999976</v>
      </c>
      <c r="O25" s="32">
        <v>5902.2148868300019</v>
      </c>
      <c r="P25" s="32">
        <v>54463.395488149996</v>
      </c>
    </row>
    <row r="26" spans="1:16" ht="17.25" customHeight="1" x14ac:dyDescent="0.2">
      <c r="A26" s="12"/>
      <c r="B26" s="12"/>
      <c r="C26" s="12" t="s">
        <v>29</v>
      </c>
      <c r="D26" s="32">
        <v>1265.1460596500001</v>
      </c>
      <c r="E26" s="32">
        <v>1168.2876595599998</v>
      </c>
      <c r="F26" s="32">
        <v>1140.0417252699999</v>
      </c>
      <c r="G26" s="32">
        <v>1163.09615205</v>
      </c>
      <c r="H26" s="32">
        <v>1168.6211194300001</v>
      </c>
      <c r="I26" s="32">
        <v>1511.5106306700002</v>
      </c>
      <c r="J26" s="32">
        <v>1183.8855202100001</v>
      </c>
      <c r="K26" s="32">
        <v>1201.2141625499999</v>
      </c>
      <c r="L26" s="32">
        <v>1273.5421557499999</v>
      </c>
      <c r="M26" s="32">
        <v>1202.0487128299999</v>
      </c>
      <c r="N26" s="32">
        <v>1882.5047576900001</v>
      </c>
      <c r="O26" s="32">
        <v>1490.06327162</v>
      </c>
      <c r="P26" s="32">
        <v>15649.961927279999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s="69" customFormat="1" ht="17.25" customHeight="1" x14ac:dyDescent="0.2">
      <c r="A28" s="16"/>
      <c r="B28" s="14" t="s">
        <v>30</v>
      </c>
      <c r="C28" s="16"/>
      <c r="D28" s="55">
        <v>752.43001197999979</v>
      </c>
      <c r="E28" s="55">
        <v>735.21138491000045</v>
      </c>
      <c r="F28" s="55">
        <v>743.30251054999974</v>
      </c>
      <c r="G28" s="55">
        <v>747.98873967000031</v>
      </c>
      <c r="H28" s="55">
        <v>754.87876959999983</v>
      </c>
      <c r="I28" s="55">
        <v>804.24481357000093</v>
      </c>
      <c r="J28" s="55">
        <v>794.0830549799997</v>
      </c>
      <c r="K28" s="55">
        <v>768.42444006999972</v>
      </c>
      <c r="L28" s="55">
        <v>787.71915208000019</v>
      </c>
      <c r="M28" s="55">
        <v>781.43528257000003</v>
      </c>
      <c r="N28" s="55">
        <v>1483.2337039800009</v>
      </c>
      <c r="O28" s="55">
        <v>1257.3469627700001</v>
      </c>
      <c r="P28" s="55">
        <v>10410.298826730001</v>
      </c>
    </row>
    <row r="29" spans="1:16" s="69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s="69" customFormat="1" ht="17.25" customHeight="1" x14ac:dyDescent="0.2">
      <c r="A30" s="14"/>
      <c r="B30" s="14" t="s">
        <v>31</v>
      </c>
      <c r="C30" s="14"/>
      <c r="D30" s="76">
        <v>5136.8101714899994</v>
      </c>
      <c r="E30" s="76">
        <v>5110.6844185599966</v>
      </c>
      <c r="F30" s="76">
        <v>5165.6279471100006</v>
      </c>
      <c r="G30" s="76">
        <v>5185.9915859299981</v>
      </c>
      <c r="H30" s="76">
        <v>5163.2406867199988</v>
      </c>
      <c r="I30" s="76">
        <v>7522.5674523400003</v>
      </c>
      <c r="J30" s="76">
        <v>5391.8610543500008</v>
      </c>
      <c r="K30" s="76">
        <v>5293.3982436899987</v>
      </c>
      <c r="L30" s="76">
        <v>5339.916508119999</v>
      </c>
      <c r="M30" s="76">
        <v>5335.262751780002</v>
      </c>
      <c r="N30" s="76">
        <v>7957.6705028400011</v>
      </c>
      <c r="O30" s="76">
        <v>5475.4366248599981</v>
      </c>
      <c r="P30" s="76">
        <v>68078.467947790006</v>
      </c>
    </row>
    <row r="31" spans="1:16" ht="17.25" customHeight="1" x14ac:dyDescent="0.2">
      <c r="A31" s="1"/>
      <c r="B31" s="12"/>
      <c r="C31" s="12" t="s">
        <v>32</v>
      </c>
      <c r="D31" s="32">
        <v>3088.0471745899995</v>
      </c>
      <c r="E31" s="32">
        <v>3089.8655492799967</v>
      </c>
      <c r="F31" s="32">
        <v>3101.7726079500007</v>
      </c>
      <c r="G31" s="32">
        <v>3106.5617677999985</v>
      </c>
      <c r="H31" s="32">
        <v>3116.1318795899988</v>
      </c>
      <c r="I31" s="32">
        <v>4479.1587749</v>
      </c>
      <c r="J31" s="32">
        <v>3342.914129530001</v>
      </c>
      <c r="K31" s="32">
        <v>3234.5818885299987</v>
      </c>
      <c r="L31" s="32">
        <v>3280.815146859999</v>
      </c>
      <c r="M31" s="32">
        <v>3279.6727082200018</v>
      </c>
      <c r="N31" s="32">
        <v>4894.6356960100011</v>
      </c>
      <c r="O31" s="32">
        <v>3389.6910994199975</v>
      </c>
      <c r="P31" s="32">
        <v>41403.848422679999</v>
      </c>
    </row>
    <row r="32" spans="1:16" ht="17.25" customHeight="1" x14ac:dyDescent="0.2">
      <c r="A32" s="12"/>
      <c r="B32" s="12"/>
      <c r="C32" s="12" t="s">
        <v>33</v>
      </c>
      <c r="D32" s="32">
        <v>2048.7629969</v>
      </c>
      <c r="E32" s="32">
        <v>2020.8188692799997</v>
      </c>
      <c r="F32" s="32">
        <v>2063.8553391600003</v>
      </c>
      <c r="G32" s="32">
        <v>2079.4298181300001</v>
      </c>
      <c r="H32" s="32">
        <v>2047.1088071299998</v>
      </c>
      <c r="I32" s="32">
        <v>3043.4086774400002</v>
      </c>
      <c r="J32" s="32">
        <v>2048.9469248199998</v>
      </c>
      <c r="K32" s="32">
        <v>2058.8163551600005</v>
      </c>
      <c r="L32" s="32">
        <v>2059.1013612600004</v>
      </c>
      <c r="M32" s="32">
        <v>2055.5900435600001</v>
      </c>
      <c r="N32" s="32">
        <v>3063.03480683</v>
      </c>
      <c r="O32" s="32">
        <v>2085.7455254400002</v>
      </c>
      <c r="P32" s="32">
        <v>26674.619525110003</v>
      </c>
    </row>
    <row r="33" spans="1:16" ht="7.5" customHeight="1" x14ac:dyDescent="0.2">
      <c r="A33" s="12"/>
      <c r="B33" s="39"/>
      <c r="C33" s="3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16.5" customHeight="1" x14ac:dyDescent="0.2">
      <c r="A34" s="10" t="s">
        <v>34</v>
      </c>
      <c r="B34" s="12"/>
      <c r="C34" s="12"/>
      <c r="D34" s="56">
        <v>864.03321727000002</v>
      </c>
      <c r="E34" s="56">
        <v>994.06727768999986</v>
      </c>
      <c r="F34" s="56">
        <v>699.46168117000002</v>
      </c>
      <c r="G34" s="56">
        <v>798.79970171999992</v>
      </c>
      <c r="H34" s="56">
        <v>913.56544510999993</v>
      </c>
      <c r="I34" s="56">
        <v>957.29676254000015</v>
      </c>
      <c r="J34" s="56">
        <v>844.63967090000006</v>
      </c>
      <c r="K34" s="56">
        <v>906.66541890000008</v>
      </c>
      <c r="L34" s="56">
        <v>806.80865014999995</v>
      </c>
      <c r="M34" s="56">
        <v>805.38648465999995</v>
      </c>
      <c r="N34" s="56">
        <v>821.00374512999997</v>
      </c>
      <c r="O34" s="56">
        <v>1293.7575912700001</v>
      </c>
      <c r="P34" s="56">
        <v>10705.48564651</v>
      </c>
    </row>
    <row r="35" spans="1:16" s="69" customFormat="1" ht="17.25" customHeight="1" x14ac:dyDescent="0.2">
      <c r="A35" s="1"/>
      <c r="B35" s="12" t="s">
        <v>35</v>
      </c>
      <c r="C35" s="12"/>
      <c r="D35" s="32">
        <v>208.81597944999999</v>
      </c>
      <c r="E35" s="32">
        <v>205.13585744000002</v>
      </c>
      <c r="F35" s="32">
        <v>207.77462071999997</v>
      </c>
      <c r="G35" s="32">
        <v>203.86125615999995</v>
      </c>
      <c r="H35" s="32">
        <v>205.5419138</v>
      </c>
      <c r="I35" s="32">
        <v>304.28657573000004</v>
      </c>
      <c r="J35" s="32">
        <v>208.52948444999998</v>
      </c>
      <c r="K35" s="32">
        <v>207.14985516000002</v>
      </c>
      <c r="L35" s="32">
        <v>207.0956746</v>
      </c>
      <c r="M35" s="32">
        <v>202.40160250000002</v>
      </c>
      <c r="N35" s="32">
        <v>314.27716132</v>
      </c>
      <c r="O35" s="32">
        <v>226.30967968000002</v>
      </c>
      <c r="P35" s="32">
        <v>2701.17966101</v>
      </c>
    </row>
    <row r="36" spans="1:16" ht="17.25" customHeight="1" x14ac:dyDescent="0.2">
      <c r="A36" s="1"/>
      <c r="B36" s="12" t="s">
        <v>36</v>
      </c>
      <c r="C36" s="12"/>
      <c r="D36" s="32">
        <v>655.21723782000004</v>
      </c>
      <c r="E36" s="32">
        <v>788.93142024999986</v>
      </c>
      <c r="F36" s="32">
        <v>491.68706045000005</v>
      </c>
      <c r="G36" s="32">
        <v>594.93844555999999</v>
      </c>
      <c r="H36" s="32">
        <v>708.02353130999995</v>
      </c>
      <c r="I36" s="32">
        <v>653.01018681000005</v>
      </c>
      <c r="J36" s="32">
        <v>636.11018645000001</v>
      </c>
      <c r="K36" s="32">
        <v>699.51556374000006</v>
      </c>
      <c r="L36" s="32">
        <v>599.7129755499999</v>
      </c>
      <c r="M36" s="32">
        <v>602.98488215999998</v>
      </c>
      <c r="N36" s="32">
        <v>506.72658380999997</v>
      </c>
      <c r="O36" s="32">
        <v>1067.4479115900001</v>
      </c>
      <c r="P36" s="32">
        <v>8004.3059855000001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68" customFormat="1" ht="17.25" customHeight="1" x14ac:dyDescent="0.2">
      <c r="A38" s="10" t="s">
        <v>40</v>
      </c>
      <c r="B38" s="10"/>
      <c r="C38" s="10"/>
      <c r="D38" s="53">
        <v>69.233902060000005</v>
      </c>
      <c r="E38" s="53">
        <v>70.607076179999993</v>
      </c>
      <c r="F38" s="53">
        <v>118.75964808000002</v>
      </c>
      <c r="G38" s="53">
        <v>3191.3342403699999</v>
      </c>
      <c r="H38" s="53">
        <v>778.29752687999996</v>
      </c>
      <c r="I38" s="53">
        <v>198.10349341</v>
      </c>
      <c r="J38" s="53">
        <v>274.59086113999996</v>
      </c>
      <c r="K38" s="53">
        <v>48.549784969999997</v>
      </c>
      <c r="L38" s="53">
        <v>222.27650887000001</v>
      </c>
      <c r="M38" s="53">
        <v>251.06420059000001</v>
      </c>
      <c r="N38" s="53">
        <v>47.660891329999998</v>
      </c>
      <c r="O38" s="53">
        <v>233.70598616999999</v>
      </c>
      <c r="P38" s="53">
        <v>5504.1841200499985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s="71" customFormat="1" ht="26.25" customHeight="1" x14ac:dyDescent="0.2">
      <c r="A40" s="87" t="s">
        <v>37</v>
      </c>
      <c r="B40" s="87"/>
      <c r="C40" s="88"/>
      <c r="D40" s="20">
        <v>15553.304879909998</v>
      </c>
      <c r="E40" s="20">
        <v>14584.875898579998</v>
      </c>
      <c r="F40" s="20">
        <v>14947.468574479999</v>
      </c>
      <c r="G40" s="20">
        <v>17637.597611509998</v>
      </c>
      <c r="H40" s="20">
        <v>15345.56627967</v>
      </c>
      <c r="I40" s="20">
        <v>18803.672837599999</v>
      </c>
      <c r="J40" s="20">
        <v>15006.989973089998</v>
      </c>
      <c r="K40" s="20">
        <v>14743.929656750001</v>
      </c>
      <c r="L40" s="20">
        <v>15034.979904309996</v>
      </c>
      <c r="M40" s="20">
        <v>14897.641043220003</v>
      </c>
      <c r="N40" s="20">
        <v>21730.566437550002</v>
      </c>
      <c r="O40" s="20">
        <v>19194.892141670003</v>
      </c>
      <c r="P40" s="20">
        <v>197481.48523834001</v>
      </c>
    </row>
    <row r="41" spans="1:16" s="67" customFormat="1" ht="26.25" customHeight="1" x14ac:dyDescent="0.2">
      <c r="A41" s="84" t="s">
        <v>39</v>
      </c>
      <c r="B41" s="84"/>
      <c r="C41" s="84"/>
      <c r="D41" s="24">
        <v>1006.4584398699997</v>
      </c>
      <c r="E41" s="24">
        <v>992.21985760000041</v>
      </c>
      <c r="F41" s="24">
        <v>1017.5134572399998</v>
      </c>
      <c r="G41" s="24">
        <v>1011.2786170800002</v>
      </c>
      <c r="H41" s="24">
        <v>1018.3333825299998</v>
      </c>
      <c r="I41" s="24">
        <v>1084.4271951500009</v>
      </c>
      <c r="J41" s="24">
        <v>1057.0361799499997</v>
      </c>
      <c r="K41" s="24">
        <v>1032.7142195999998</v>
      </c>
      <c r="L41" s="24">
        <v>1052.3276110900001</v>
      </c>
      <c r="M41" s="24">
        <v>1046.60735673</v>
      </c>
      <c r="N41" s="24">
        <v>1951.1815735300008</v>
      </c>
      <c r="O41" s="24">
        <v>1665.02225069</v>
      </c>
      <c r="P41" s="24">
        <v>13935.120141060001</v>
      </c>
    </row>
    <row r="42" spans="1:16" s="67" customFormat="1" ht="26.25" customHeight="1" thickBot="1" x14ac:dyDescent="0.25">
      <c r="A42" s="80" t="s">
        <v>38</v>
      </c>
      <c r="B42" s="80"/>
      <c r="C42" s="80"/>
      <c r="D42" s="28">
        <v>14546.846440039999</v>
      </c>
      <c r="E42" s="28">
        <v>13592.656040979997</v>
      </c>
      <c r="F42" s="28">
        <v>13929.955117239999</v>
      </c>
      <c r="G42" s="28">
        <v>16626.318994429999</v>
      </c>
      <c r="H42" s="28">
        <v>14327.23289714</v>
      </c>
      <c r="I42" s="28">
        <v>17719.245642449998</v>
      </c>
      <c r="J42" s="28">
        <v>13949.953793139997</v>
      </c>
      <c r="K42" s="28">
        <v>13711.21543715</v>
      </c>
      <c r="L42" s="28">
        <v>13982.652293219995</v>
      </c>
      <c r="M42" s="28">
        <v>13851.033686490002</v>
      </c>
      <c r="N42" s="28">
        <v>19779.384864020001</v>
      </c>
      <c r="O42" s="28">
        <v>17529.869890980004</v>
      </c>
      <c r="P42" s="28">
        <v>183546.36509728001</v>
      </c>
    </row>
    <row r="43" spans="1:16" s="67" customFormat="1" ht="9" customHeight="1" x14ac:dyDescent="0.2">
      <c r="A43" s="60"/>
      <c r="B43" s="60"/>
      <c r="C43" s="6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s="67" customFormat="1" ht="17.25" customHeight="1" x14ac:dyDescent="0.2">
      <c r="A44" s="72"/>
      <c r="B44" s="72"/>
      <c r="C44" s="72"/>
    </row>
    <row r="45" spans="1:16" s="67" customFormat="1" ht="17.25" customHeight="1" x14ac:dyDescent="0.2">
      <c r="A45" s="72"/>
      <c r="B45" s="72"/>
      <c r="C45" s="72"/>
    </row>
    <row r="46" spans="1:16" s="67" customFormat="1" ht="17.25" customHeight="1" x14ac:dyDescent="0.2">
      <c r="A46" s="72"/>
      <c r="B46" s="72"/>
      <c r="C46" s="72"/>
    </row>
    <row r="47" spans="1:16" s="67" customFormat="1" ht="17.25" customHeight="1" x14ac:dyDescent="0.2">
      <c r="A47" s="72"/>
      <c r="B47" s="72"/>
      <c r="C47" s="72"/>
    </row>
    <row r="48" spans="1:16" s="67" customFormat="1" ht="17.25" customHeight="1" x14ac:dyDescent="0.2">
      <c r="A48" s="72"/>
      <c r="B48" s="72"/>
      <c r="C48" s="72"/>
    </row>
    <row r="49" spans="1:3" s="67" customFormat="1" ht="17.25" customHeight="1" x14ac:dyDescent="0.2">
      <c r="A49" s="72"/>
      <c r="B49" s="72"/>
      <c r="C49" s="72"/>
    </row>
    <row r="50" spans="1:3" s="67" customFormat="1" ht="17.25" customHeight="1" x14ac:dyDescent="0.2">
      <c r="A50" s="72"/>
      <c r="B50" s="72"/>
      <c r="C50" s="72"/>
    </row>
    <row r="51" spans="1:3" s="67" customFormat="1" ht="17.25" customHeight="1" x14ac:dyDescent="0.2">
      <c r="A51" s="72"/>
      <c r="B51" s="72"/>
      <c r="C51" s="72"/>
    </row>
    <row r="52" spans="1:3" s="67" customFormat="1" ht="17.25" customHeight="1" x14ac:dyDescent="0.2">
      <c r="A52" s="72"/>
      <c r="B52" s="72"/>
      <c r="C52" s="72"/>
    </row>
    <row r="53" spans="1:3" s="67" customFormat="1" ht="17.25" customHeight="1" x14ac:dyDescent="0.2">
      <c r="A53" s="72"/>
      <c r="B53" s="72"/>
      <c r="C53" s="72"/>
    </row>
    <row r="54" spans="1:3" s="67" customFormat="1" ht="17.25" customHeight="1" x14ac:dyDescent="0.2">
      <c r="A54" s="72"/>
      <c r="B54" s="72"/>
      <c r="C54" s="72"/>
    </row>
    <row r="55" spans="1:3" s="67" customFormat="1" ht="17.25" customHeight="1" x14ac:dyDescent="0.2">
      <c r="A55" s="72"/>
      <c r="B55" s="72"/>
      <c r="C55" s="72"/>
    </row>
    <row r="56" spans="1:3" s="67" customFormat="1" ht="17.25" customHeight="1" x14ac:dyDescent="0.2">
      <c r="A56" s="72"/>
      <c r="B56" s="72"/>
      <c r="C56" s="72"/>
    </row>
    <row r="57" spans="1:3" s="67" customFormat="1" ht="17.25" customHeight="1" x14ac:dyDescent="0.2">
      <c r="A57" s="72"/>
      <c r="B57" s="72"/>
      <c r="C57" s="72"/>
    </row>
    <row r="58" spans="1:3" s="67" customFormat="1" ht="17.25" customHeight="1" x14ac:dyDescent="0.2">
      <c r="A58" s="72"/>
      <c r="B58" s="72"/>
      <c r="C58" s="72"/>
    </row>
    <row r="59" spans="1:3" s="67" customFormat="1" ht="17.25" customHeight="1" x14ac:dyDescent="0.2">
      <c r="A59" s="72"/>
      <c r="B59" s="72"/>
      <c r="C59" s="72"/>
    </row>
    <row r="60" spans="1:3" s="67" customFormat="1" ht="17.25" customHeight="1" x14ac:dyDescent="0.2">
      <c r="A60" s="72"/>
      <c r="B60" s="72"/>
      <c r="C60" s="72"/>
    </row>
    <row r="61" spans="1:3" s="67" customFormat="1" ht="17.25" customHeight="1" x14ac:dyDescent="0.2">
      <c r="A61" s="72"/>
      <c r="B61" s="72"/>
      <c r="C61" s="72"/>
    </row>
    <row r="62" spans="1:3" s="67" customFormat="1" ht="17.25" customHeight="1" x14ac:dyDescent="0.2">
      <c r="A62" s="72"/>
      <c r="B62" s="72"/>
      <c r="C62" s="72"/>
    </row>
    <row r="63" spans="1:3" s="67" customFormat="1" ht="17.25" customHeight="1" x14ac:dyDescent="0.2">
      <c r="A63" s="72"/>
      <c r="B63" s="72"/>
      <c r="C63" s="72"/>
    </row>
    <row r="64" spans="1:3" s="67" customFormat="1" ht="17.25" customHeight="1" x14ac:dyDescent="0.2">
      <c r="A64" s="72"/>
      <c r="B64" s="72"/>
      <c r="C64" s="72"/>
    </row>
    <row r="65" spans="1:3" s="67" customFormat="1" ht="17.25" customHeight="1" x14ac:dyDescent="0.2">
      <c r="A65" s="72"/>
      <c r="B65" s="72"/>
      <c r="C65" s="72"/>
    </row>
    <row r="66" spans="1:3" s="67" customFormat="1" ht="17.25" customHeight="1" x14ac:dyDescent="0.2">
      <c r="A66" s="72"/>
      <c r="B66" s="72"/>
      <c r="C66" s="72"/>
    </row>
    <row r="67" spans="1:3" s="67" customFormat="1" ht="17.25" customHeight="1" x14ac:dyDescent="0.2">
      <c r="A67" s="72"/>
      <c r="B67" s="72"/>
      <c r="C67" s="72"/>
    </row>
    <row r="68" spans="1:3" s="67" customFormat="1" ht="17.25" customHeight="1" x14ac:dyDescent="0.2">
      <c r="A68" s="72"/>
      <c r="B68" s="72"/>
      <c r="C68" s="72"/>
    </row>
    <row r="69" spans="1:3" s="67" customFormat="1" ht="17.25" customHeight="1" x14ac:dyDescent="0.2">
      <c r="A69" s="72"/>
      <c r="B69" s="72"/>
      <c r="C69" s="72"/>
    </row>
    <row r="70" spans="1:3" s="67" customFormat="1" ht="17.25" customHeight="1" x14ac:dyDescent="0.2">
      <c r="A70" s="72"/>
      <c r="B70" s="72"/>
      <c r="C70" s="72"/>
    </row>
    <row r="71" spans="1:3" s="67" customFormat="1" ht="17.25" customHeight="1" x14ac:dyDescent="0.2">
      <c r="A71" s="72"/>
      <c r="B71" s="72"/>
      <c r="C71" s="72"/>
    </row>
    <row r="72" spans="1:3" s="67" customFormat="1" ht="17.25" customHeight="1" x14ac:dyDescent="0.2">
      <c r="A72" s="72"/>
      <c r="B72" s="72"/>
      <c r="C72" s="72"/>
    </row>
    <row r="73" spans="1:3" s="67" customFormat="1" ht="17.25" customHeight="1" x14ac:dyDescent="0.2">
      <c r="A73" s="72"/>
      <c r="B73" s="72"/>
      <c r="C73" s="72"/>
    </row>
    <row r="74" spans="1:3" s="67" customFormat="1" ht="17.25" customHeight="1" x14ac:dyDescent="0.2">
      <c r="A74" s="72"/>
      <c r="B74" s="72"/>
      <c r="C74" s="72"/>
    </row>
    <row r="75" spans="1:3" s="67" customFormat="1" ht="17.25" customHeight="1" x14ac:dyDescent="0.2">
      <c r="A75" s="72"/>
      <c r="B75" s="72"/>
      <c r="C75" s="72"/>
    </row>
    <row r="76" spans="1:3" s="67" customFormat="1" ht="17.25" customHeight="1" x14ac:dyDescent="0.2">
      <c r="A76" s="72"/>
      <c r="B76" s="72"/>
      <c r="C76" s="72"/>
    </row>
    <row r="77" spans="1:3" s="67" customFormat="1" ht="17.25" customHeight="1" x14ac:dyDescent="0.2">
      <c r="A77" s="72"/>
      <c r="B77" s="72"/>
      <c r="C77" s="72"/>
    </row>
    <row r="78" spans="1:3" s="67" customFormat="1" ht="17.25" customHeight="1" x14ac:dyDescent="0.2">
      <c r="A78" s="72"/>
      <c r="B78" s="72"/>
      <c r="C78" s="72"/>
    </row>
    <row r="79" spans="1:3" s="67" customFormat="1" ht="17.25" customHeight="1" x14ac:dyDescent="0.2">
      <c r="A79" s="72"/>
      <c r="B79" s="72"/>
      <c r="C79" s="72"/>
    </row>
    <row r="80" spans="1:3" s="67" customFormat="1" ht="17.25" customHeight="1" x14ac:dyDescent="0.2">
      <c r="A80" s="72"/>
      <c r="B80" s="72"/>
      <c r="C80" s="72"/>
    </row>
    <row r="81" spans="1:3" s="67" customFormat="1" ht="17.25" customHeight="1" x14ac:dyDescent="0.2">
      <c r="A81" s="72"/>
      <c r="B81" s="72"/>
      <c r="C81" s="72"/>
    </row>
    <row r="82" spans="1:3" s="67" customFormat="1" ht="17.25" customHeight="1" x14ac:dyDescent="0.2">
      <c r="A82" s="72"/>
      <c r="B82" s="72"/>
      <c r="C82" s="72"/>
    </row>
    <row r="83" spans="1:3" s="67" customFormat="1" ht="17.25" customHeight="1" x14ac:dyDescent="0.2">
      <c r="A83" s="72"/>
      <c r="B83" s="72"/>
      <c r="C83" s="72"/>
    </row>
    <row r="84" spans="1:3" s="67" customFormat="1" ht="17.25" customHeight="1" x14ac:dyDescent="0.2">
      <c r="A84" s="72"/>
      <c r="B84" s="72"/>
      <c r="C84" s="72"/>
    </row>
    <row r="85" spans="1:3" s="67" customFormat="1" ht="17.25" customHeight="1" x14ac:dyDescent="0.2">
      <c r="A85" s="72"/>
      <c r="B85" s="72"/>
      <c r="C85" s="72"/>
    </row>
    <row r="86" spans="1:3" s="67" customFormat="1" ht="17.25" customHeight="1" x14ac:dyDescent="0.2">
      <c r="A86" s="72"/>
      <c r="B86" s="72"/>
      <c r="C86" s="72"/>
    </row>
    <row r="87" spans="1:3" s="67" customFormat="1" ht="17.25" customHeight="1" x14ac:dyDescent="0.2">
      <c r="A87" s="72"/>
      <c r="B87" s="72"/>
      <c r="C87" s="72"/>
    </row>
    <row r="88" spans="1:3" s="67" customFormat="1" ht="17.25" customHeight="1" x14ac:dyDescent="0.2">
      <c r="A88" s="72"/>
      <c r="B88" s="72"/>
      <c r="C88" s="72"/>
    </row>
    <row r="89" spans="1:3" s="67" customFormat="1" ht="14.25" x14ac:dyDescent="0.2">
      <c r="A89" s="72"/>
      <c r="B89" s="72"/>
      <c r="C89" s="72"/>
    </row>
    <row r="90" spans="1:3" s="67" customFormat="1" ht="14.25" x14ac:dyDescent="0.2">
      <c r="A90" s="72"/>
      <c r="B90" s="72"/>
      <c r="C90" s="72"/>
    </row>
    <row r="91" spans="1:3" s="67" customFormat="1" ht="14.25" x14ac:dyDescent="0.2">
      <c r="A91" s="72"/>
      <c r="B91" s="72"/>
      <c r="C91" s="72"/>
    </row>
    <row r="92" spans="1:3" s="67" customFormat="1" ht="14.25" x14ac:dyDescent="0.2">
      <c r="A92" s="72"/>
      <c r="B92" s="72"/>
      <c r="C92" s="72"/>
    </row>
    <row r="93" spans="1:3" s="67" customFormat="1" ht="14.25" x14ac:dyDescent="0.2">
      <c r="A93" s="72"/>
      <c r="B93" s="72"/>
      <c r="C93" s="72"/>
    </row>
    <row r="94" spans="1:3" s="67" customFormat="1" ht="14.25" x14ac:dyDescent="0.2">
      <c r="A94" s="72"/>
      <c r="B94" s="72"/>
      <c r="C94" s="72"/>
    </row>
    <row r="95" spans="1:3" s="67" customFormat="1" ht="14.25" x14ac:dyDescent="0.2">
      <c r="A95" s="72"/>
      <c r="B95" s="72"/>
      <c r="C95" s="72"/>
    </row>
    <row r="96" spans="1:3" s="67" customFormat="1" ht="14.25" x14ac:dyDescent="0.2">
      <c r="A96" s="72"/>
      <c r="B96" s="72"/>
      <c r="C96" s="72"/>
    </row>
    <row r="97" spans="1:3" s="67" customFormat="1" ht="14.25" x14ac:dyDescent="0.2">
      <c r="A97" s="72"/>
      <c r="B97" s="72"/>
      <c r="C97" s="72"/>
    </row>
    <row r="98" spans="1:3" s="67" customFormat="1" ht="14.25" x14ac:dyDescent="0.2">
      <c r="A98" s="72"/>
      <c r="B98" s="72"/>
      <c r="C98" s="72"/>
    </row>
    <row r="99" spans="1:3" s="67" customFormat="1" ht="14.25" x14ac:dyDescent="0.2">
      <c r="A99" s="72"/>
      <c r="B99" s="72"/>
      <c r="C99" s="72"/>
    </row>
    <row r="100" spans="1:3" s="67" customFormat="1" ht="14.25" x14ac:dyDescent="0.2">
      <c r="A100" s="72"/>
      <c r="B100" s="72"/>
      <c r="C100" s="72"/>
    </row>
    <row r="101" spans="1:3" s="67" customFormat="1" ht="14.25" x14ac:dyDescent="0.2">
      <c r="A101" s="72"/>
      <c r="B101" s="72"/>
      <c r="C101" s="72"/>
    </row>
    <row r="102" spans="1:3" s="67" customFormat="1" ht="14.25" x14ac:dyDescent="0.2">
      <c r="A102" s="72"/>
      <c r="B102" s="72"/>
      <c r="C102" s="72"/>
    </row>
    <row r="103" spans="1:3" s="67" customFormat="1" ht="14.25" x14ac:dyDescent="0.2">
      <c r="A103" s="72"/>
      <c r="B103" s="72"/>
      <c r="C103" s="72"/>
    </row>
    <row r="104" spans="1:3" s="67" customFormat="1" ht="14.25" x14ac:dyDescent="0.2">
      <c r="A104" s="72"/>
      <c r="B104" s="72"/>
      <c r="C104" s="72"/>
    </row>
    <row r="105" spans="1:3" s="67" customFormat="1" ht="14.25" x14ac:dyDescent="0.2">
      <c r="A105" s="72"/>
      <c r="B105" s="72"/>
      <c r="C105" s="72"/>
    </row>
    <row r="106" spans="1:3" s="67" customFormat="1" ht="14.25" x14ac:dyDescent="0.2">
      <c r="A106" s="72"/>
      <c r="B106" s="72"/>
      <c r="C106" s="72"/>
    </row>
    <row r="107" spans="1:3" s="67" customFormat="1" ht="14.25" x14ac:dyDescent="0.2">
      <c r="A107" s="72"/>
      <c r="B107" s="72"/>
      <c r="C107" s="72"/>
    </row>
    <row r="108" spans="1:3" s="67" customFormat="1" ht="14.25" x14ac:dyDescent="0.2">
      <c r="A108" s="72"/>
      <c r="B108" s="72"/>
      <c r="C108" s="72"/>
    </row>
    <row r="109" spans="1:3" s="67" customFormat="1" ht="14.25" x14ac:dyDescent="0.2">
      <c r="A109" s="72"/>
      <c r="B109" s="72"/>
      <c r="C109" s="72"/>
    </row>
    <row r="110" spans="1:3" s="67" customFormat="1" ht="14.25" x14ac:dyDescent="0.2">
      <c r="A110" s="72"/>
      <c r="B110" s="72"/>
      <c r="C110" s="72"/>
    </row>
    <row r="111" spans="1:3" s="67" customFormat="1" ht="14.25" x14ac:dyDescent="0.2">
      <c r="A111" s="72"/>
      <c r="B111" s="72"/>
      <c r="C111" s="72"/>
    </row>
    <row r="112" spans="1:3" s="67" customFormat="1" ht="14.25" x14ac:dyDescent="0.2">
      <c r="A112" s="72"/>
      <c r="B112" s="72"/>
      <c r="C112" s="72"/>
    </row>
    <row r="113" spans="1:3" s="67" customFormat="1" ht="14.25" x14ac:dyDescent="0.2">
      <c r="A113" s="72"/>
      <c r="B113" s="72"/>
      <c r="C113" s="72"/>
    </row>
    <row r="114" spans="1:3" s="67" customFormat="1" ht="14.25" x14ac:dyDescent="0.2">
      <c r="A114" s="72"/>
      <c r="B114" s="72"/>
      <c r="C114" s="72"/>
    </row>
    <row r="115" spans="1:3" s="67" customFormat="1" ht="14.25" x14ac:dyDescent="0.2">
      <c r="A115" s="72"/>
      <c r="B115" s="72"/>
      <c r="C115" s="72"/>
    </row>
    <row r="116" spans="1:3" s="67" customFormat="1" ht="14.25" x14ac:dyDescent="0.2">
      <c r="A116" s="72"/>
      <c r="B116" s="72"/>
      <c r="C116" s="72"/>
    </row>
    <row r="117" spans="1:3" s="67" customFormat="1" ht="14.25" x14ac:dyDescent="0.2">
      <c r="A117" s="72"/>
      <c r="B117" s="72"/>
      <c r="C117" s="72"/>
    </row>
    <row r="118" spans="1:3" s="67" customFormat="1" ht="14.25" x14ac:dyDescent="0.2">
      <c r="A118" s="72"/>
      <c r="B118" s="72"/>
      <c r="C118" s="72"/>
    </row>
    <row r="119" spans="1:3" s="67" customFormat="1" ht="14.25" x14ac:dyDescent="0.2">
      <c r="A119" s="72"/>
      <c r="B119" s="72"/>
      <c r="C119" s="72"/>
    </row>
    <row r="120" spans="1:3" s="67" customFormat="1" ht="14.25" x14ac:dyDescent="0.2">
      <c r="A120" s="72"/>
      <c r="B120" s="72"/>
      <c r="C120" s="72"/>
    </row>
    <row r="121" spans="1:3" s="67" customFormat="1" ht="14.25" x14ac:dyDescent="0.2">
      <c r="A121" s="72"/>
      <c r="B121" s="72"/>
      <c r="C121" s="72"/>
    </row>
    <row r="122" spans="1:3" s="67" customFormat="1" ht="14.25" x14ac:dyDescent="0.2">
      <c r="A122" s="72"/>
      <c r="B122" s="72"/>
      <c r="C122" s="72"/>
    </row>
    <row r="123" spans="1:3" s="67" customFormat="1" ht="14.25" x14ac:dyDescent="0.2">
      <c r="A123" s="72"/>
      <c r="B123" s="72"/>
      <c r="C123" s="72"/>
    </row>
    <row r="124" spans="1:3" s="67" customFormat="1" ht="14.25" x14ac:dyDescent="0.2">
      <c r="A124" s="72"/>
      <c r="B124" s="72"/>
      <c r="C124" s="72"/>
    </row>
    <row r="125" spans="1:3" s="67" customFormat="1" ht="14.25" x14ac:dyDescent="0.2">
      <c r="A125" s="72"/>
      <c r="B125" s="72"/>
      <c r="C125" s="72"/>
    </row>
    <row r="126" spans="1:3" s="67" customFormat="1" ht="14.25" x14ac:dyDescent="0.2">
      <c r="A126" s="72"/>
      <c r="B126" s="72"/>
      <c r="C126" s="72"/>
    </row>
    <row r="127" spans="1:3" s="67" customFormat="1" ht="14.25" x14ac:dyDescent="0.2">
      <c r="A127" s="72"/>
      <c r="B127" s="72"/>
      <c r="C127" s="72"/>
    </row>
    <row r="128" spans="1:3" s="67" customFormat="1" ht="14.25" x14ac:dyDescent="0.2">
      <c r="A128" s="72"/>
      <c r="B128" s="72"/>
      <c r="C128" s="72"/>
    </row>
    <row r="129" spans="1:3" s="67" customFormat="1" ht="14.25" x14ac:dyDescent="0.2">
      <c r="A129" s="72"/>
      <c r="B129" s="72"/>
      <c r="C129" s="72"/>
    </row>
    <row r="130" spans="1:3" s="67" customFormat="1" ht="14.25" x14ac:dyDescent="0.2">
      <c r="A130" s="72"/>
      <c r="B130" s="72"/>
      <c r="C130" s="72"/>
    </row>
    <row r="131" spans="1:3" s="67" customFormat="1" ht="14.25" x14ac:dyDescent="0.2">
      <c r="A131" s="72"/>
      <c r="B131" s="72"/>
      <c r="C131" s="72"/>
    </row>
    <row r="132" spans="1:3" s="67" customFormat="1" ht="14.25" x14ac:dyDescent="0.2">
      <c r="A132" s="72"/>
      <c r="B132" s="72"/>
      <c r="C132" s="72"/>
    </row>
    <row r="133" spans="1:3" s="67" customFormat="1" ht="14.25" x14ac:dyDescent="0.2">
      <c r="A133" s="72"/>
      <c r="B133" s="72"/>
      <c r="C133" s="72"/>
    </row>
    <row r="134" spans="1:3" s="67" customFormat="1" ht="14.25" x14ac:dyDescent="0.2">
      <c r="A134" s="72"/>
      <c r="B134" s="72"/>
      <c r="C134" s="72"/>
    </row>
    <row r="135" spans="1:3" s="67" customFormat="1" ht="14.25" x14ac:dyDescent="0.2">
      <c r="A135" s="72"/>
      <c r="B135" s="72"/>
      <c r="C135" s="72"/>
    </row>
    <row r="136" spans="1:3" s="67" customFormat="1" ht="14.25" x14ac:dyDescent="0.2">
      <c r="A136" s="72"/>
      <c r="B136" s="72"/>
      <c r="C136" s="72"/>
    </row>
    <row r="137" spans="1:3" s="67" customFormat="1" ht="14.25" x14ac:dyDescent="0.2">
      <c r="A137" s="72"/>
      <c r="B137" s="72"/>
      <c r="C137" s="72"/>
    </row>
    <row r="138" spans="1:3" s="67" customFormat="1" ht="14.25" x14ac:dyDescent="0.2">
      <c r="A138" s="72"/>
      <c r="B138" s="72"/>
      <c r="C138" s="72"/>
    </row>
    <row r="139" spans="1:3" s="67" customFormat="1" ht="14.25" x14ac:dyDescent="0.2">
      <c r="A139" s="72"/>
      <c r="B139" s="72"/>
      <c r="C139" s="72"/>
    </row>
    <row r="140" spans="1:3" s="67" customFormat="1" ht="14.25" x14ac:dyDescent="0.2">
      <c r="A140" s="72"/>
      <c r="B140" s="72"/>
      <c r="C140" s="72"/>
    </row>
    <row r="141" spans="1:3" s="67" customFormat="1" ht="14.25" x14ac:dyDescent="0.2">
      <c r="A141" s="72"/>
      <c r="B141" s="72"/>
      <c r="C141" s="72"/>
    </row>
    <row r="142" spans="1:3" s="67" customFormat="1" ht="14.25" x14ac:dyDescent="0.2">
      <c r="A142" s="72"/>
      <c r="B142" s="72"/>
      <c r="C142" s="72"/>
    </row>
    <row r="143" spans="1:3" s="67" customFormat="1" ht="14.25" x14ac:dyDescent="0.2">
      <c r="A143" s="72"/>
      <c r="B143" s="72"/>
      <c r="C143" s="72"/>
    </row>
    <row r="144" spans="1:3" s="67" customFormat="1" ht="14.25" x14ac:dyDescent="0.2">
      <c r="A144" s="72"/>
      <c r="B144" s="72"/>
      <c r="C144" s="72"/>
    </row>
    <row r="145" spans="1:3" s="67" customFormat="1" ht="14.25" x14ac:dyDescent="0.2">
      <c r="A145" s="72"/>
      <c r="B145" s="72"/>
      <c r="C145" s="72"/>
    </row>
    <row r="146" spans="1:3" s="67" customFormat="1" ht="14.25" x14ac:dyDescent="0.2">
      <c r="A146" s="72"/>
      <c r="B146" s="72"/>
      <c r="C146" s="72"/>
    </row>
    <row r="147" spans="1:3" s="67" customFormat="1" ht="14.25" x14ac:dyDescent="0.2">
      <c r="A147" s="72"/>
      <c r="B147" s="72"/>
      <c r="C147" s="72"/>
    </row>
    <row r="148" spans="1:3" s="67" customFormat="1" ht="14.25" x14ac:dyDescent="0.2">
      <c r="A148" s="72"/>
      <c r="B148" s="72"/>
      <c r="C148" s="72"/>
    </row>
    <row r="149" spans="1:3" s="67" customFormat="1" ht="14.25" x14ac:dyDescent="0.2">
      <c r="A149" s="72"/>
      <c r="B149" s="72"/>
      <c r="C149" s="72"/>
    </row>
    <row r="150" spans="1:3" s="67" customFormat="1" ht="14.25" x14ac:dyDescent="0.2">
      <c r="A150" s="72"/>
      <c r="B150" s="72"/>
      <c r="C150" s="72"/>
    </row>
    <row r="151" spans="1:3" s="67" customFormat="1" ht="14.25" x14ac:dyDescent="0.2">
      <c r="A151" s="72"/>
      <c r="B151" s="72"/>
      <c r="C151" s="72"/>
    </row>
    <row r="152" spans="1:3" s="67" customFormat="1" ht="14.25" x14ac:dyDescent="0.2">
      <c r="A152" s="72"/>
      <c r="B152" s="72"/>
      <c r="C152" s="72"/>
    </row>
    <row r="153" spans="1:3" s="67" customFormat="1" ht="14.25" x14ac:dyDescent="0.2">
      <c r="A153" s="72"/>
      <c r="B153" s="72"/>
      <c r="C153" s="72"/>
    </row>
    <row r="154" spans="1:3" s="67" customFormat="1" ht="14.25" x14ac:dyDescent="0.2">
      <c r="A154" s="72"/>
      <c r="B154" s="72"/>
      <c r="C154" s="72"/>
    </row>
    <row r="155" spans="1:3" s="67" customFormat="1" ht="14.25" x14ac:dyDescent="0.2">
      <c r="A155" s="72"/>
      <c r="B155" s="72"/>
      <c r="C155" s="72"/>
    </row>
    <row r="156" spans="1:3" s="67" customFormat="1" ht="14.25" x14ac:dyDescent="0.2">
      <c r="A156" s="72"/>
      <c r="B156" s="72"/>
      <c r="C156" s="72"/>
    </row>
    <row r="157" spans="1:3" s="67" customFormat="1" ht="14.25" x14ac:dyDescent="0.2">
      <c r="A157" s="72"/>
      <c r="B157" s="72"/>
      <c r="C157" s="72"/>
    </row>
    <row r="158" spans="1:3" s="67" customFormat="1" ht="14.25" x14ac:dyDescent="0.2">
      <c r="A158" s="72"/>
      <c r="B158" s="72"/>
      <c r="C158" s="72"/>
    </row>
    <row r="159" spans="1:3" s="67" customFormat="1" ht="14.25" x14ac:dyDescent="0.2">
      <c r="A159" s="72"/>
      <c r="B159" s="72"/>
      <c r="C159" s="72"/>
    </row>
    <row r="160" spans="1:3" s="67" customFormat="1" ht="14.25" x14ac:dyDescent="0.2">
      <c r="A160" s="72"/>
      <c r="B160" s="72"/>
      <c r="C160" s="72"/>
    </row>
    <row r="161" spans="1:3" s="67" customFormat="1" ht="14.25" x14ac:dyDescent="0.2">
      <c r="A161" s="72"/>
      <c r="B161" s="72"/>
      <c r="C161" s="72"/>
    </row>
    <row r="162" spans="1:3" s="67" customFormat="1" ht="14.25" x14ac:dyDescent="0.2">
      <c r="A162" s="72"/>
      <c r="B162" s="72"/>
      <c r="C162" s="72"/>
    </row>
    <row r="163" spans="1:3" s="67" customFormat="1" ht="14.25" x14ac:dyDescent="0.2">
      <c r="A163" s="72"/>
      <c r="B163" s="72"/>
      <c r="C163" s="72"/>
    </row>
    <row r="164" spans="1:3" x14ac:dyDescent="0.2">
      <c r="A164" s="70"/>
      <c r="B164" s="70"/>
      <c r="C164" s="70"/>
    </row>
    <row r="165" spans="1:3" x14ac:dyDescent="0.2">
      <c r="A165" s="70"/>
      <c r="B165" s="70"/>
      <c r="C165" s="70"/>
    </row>
    <row r="166" spans="1:3" x14ac:dyDescent="0.2">
      <c r="A166" s="70"/>
      <c r="B166" s="70"/>
      <c r="C166" s="70"/>
    </row>
    <row r="167" spans="1:3" x14ac:dyDescent="0.2">
      <c r="A167" s="70"/>
      <c r="B167" s="70"/>
      <c r="C167" s="70"/>
    </row>
    <row r="168" spans="1:3" x14ac:dyDescent="0.2">
      <c r="A168" s="70"/>
      <c r="B168" s="70"/>
      <c r="C168" s="70"/>
    </row>
    <row r="169" spans="1:3" x14ac:dyDescent="0.2">
      <c r="A169" s="70"/>
      <c r="B169" s="70"/>
      <c r="C169" s="70"/>
    </row>
    <row r="170" spans="1:3" x14ac:dyDescent="0.2">
      <c r="A170" s="70"/>
      <c r="B170" s="70"/>
      <c r="C170" s="70"/>
    </row>
    <row r="171" spans="1:3" x14ac:dyDescent="0.2">
      <c r="A171" s="70"/>
      <c r="B171" s="70"/>
      <c r="C171" s="70"/>
    </row>
    <row r="172" spans="1:3" x14ac:dyDescent="0.2">
      <c r="A172" s="70"/>
      <c r="B172" s="70"/>
      <c r="C172" s="70"/>
    </row>
    <row r="173" spans="1:3" x14ac:dyDescent="0.2">
      <c r="A173" s="70"/>
      <c r="B173" s="70"/>
      <c r="C173" s="70"/>
    </row>
    <row r="174" spans="1:3" x14ac:dyDescent="0.2">
      <c r="A174" s="70"/>
      <c r="B174" s="70"/>
      <c r="C174" s="70"/>
    </row>
    <row r="175" spans="1:3" x14ac:dyDescent="0.2">
      <c r="A175" s="70"/>
      <c r="B175" s="70"/>
      <c r="C175" s="70"/>
    </row>
    <row r="176" spans="1:3" x14ac:dyDescent="0.2">
      <c r="A176" s="70"/>
      <c r="B176" s="70"/>
      <c r="C176" s="70"/>
    </row>
    <row r="177" spans="1:3" x14ac:dyDescent="0.2">
      <c r="A177" s="70"/>
      <c r="B177" s="70"/>
      <c r="C177" s="70"/>
    </row>
    <row r="178" spans="1:3" x14ac:dyDescent="0.2">
      <c r="A178" s="70"/>
      <c r="B178" s="70"/>
      <c r="C178" s="70"/>
    </row>
    <row r="179" spans="1:3" x14ac:dyDescent="0.2">
      <c r="A179" s="70"/>
      <c r="B179" s="70"/>
      <c r="C179" s="70"/>
    </row>
    <row r="180" spans="1:3" x14ac:dyDescent="0.2">
      <c r="A180" s="70"/>
      <c r="B180" s="70"/>
      <c r="C180" s="70"/>
    </row>
    <row r="181" spans="1:3" x14ac:dyDescent="0.2">
      <c r="A181" s="70"/>
      <c r="B181" s="70"/>
      <c r="C181" s="70"/>
    </row>
    <row r="182" spans="1:3" x14ac:dyDescent="0.2">
      <c r="A182" s="70"/>
      <c r="B182" s="70"/>
      <c r="C182" s="70"/>
    </row>
    <row r="183" spans="1:3" x14ac:dyDescent="0.2">
      <c r="A183" s="70"/>
      <c r="B183" s="70"/>
      <c r="C183" s="70"/>
    </row>
    <row r="184" spans="1:3" x14ac:dyDescent="0.2">
      <c r="A184" s="70"/>
      <c r="B184" s="70"/>
      <c r="C184" s="70"/>
    </row>
    <row r="185" spans="1:3" x14ac:dyDescent="0.2">
      <c r="A185" s="70"/>
      <c r="B185" s="70"/>
      <c r="C185" s="70"/>
    </row>
    <row r="186" spans="1:3" x14ac:dyDescent="0.2">
      <c r="A186" s="70"/>
      <c r="B186" s="70"/>
      <c r="C186" s="70"/>
    </row>
    <row r="187" spans="1:3" x14ac:dyDescent="0.2">
      <c r="A187" s="70"/>
      <c r="B187" s="70"/>
      <c r="C187" s="70"/>
    </row>
    <row r="188" spans="1:3" x14ac:dyDescent="0.2">
      <c r="A188" s="70"/>
      <c r="B188" s="70"/>
      <c r="C188" s="70"/>
    </row>
    <row r="189" spans="1:3" x14ac:dyDescent="0.2">
      <c r="A189" s="70"/>
      <c r="B189" s="70"/>
      <c r="C189" s="70"/>
    </row>
    <row r="190" spans="1:3" x14ac:dyDescent="0.2">
      <c r="A190" s="70"/>
      <c r="B190" s="70"/>
      <c r="C190" s="70"/>
    </row>
    <row r="191" spans="1:3" x14ac:dyDescent="0.2">
      <c r="A191" s="70"/>
      <c r="B191" s="70"/>
      <c r="C191" s="70"/>
    </row>
    <row r="192" spans="1:3" x14ac:dyDescent="0.2">
      <c r="A192" s="70"/>
      <c r="B192" s="70"/>
      <c r="C192" s="70"/>
    </row>
    <row r="193" spans="1:3" x14ac:dyDescent="0.2">
      <c r="A193" s="70"/>
      <c r="B193" s="70"/>
      <c r="C193" s="70"/>
    </row>
    <row r="194" spans="1:3" x14ac:dyDescent="0.2">
      <c r="A194" s="70"/>
      <c r="B194" s="70"/>
      <c r="C194" s="70"/>
    </row>
    <row r="195" spans="1:3" x14ac:dyDescent="0.2">
      <c r="A195" s="70"/>
      <c r="B195" s="70"/>
      <c r="C195" s="70"/>
    </row>
    <row r="196" spans="1:3" x14ac:dyDescent="0.2">
      <c r="A196" s="70"/>
      <c r="B196" s="70"/>
      <c r="C196" s="70"/>
    </row>
    <row r="197" spans="1:3" x14ac:dyDescent="0.2">
      <c r="A197" s="70"/>
      <c r="B197" s="70"/>
      <c r="C197" s="70"/>
    </row>
    <row r="198" spans="1:3" x14ac:dyDescent="0.2">
      <c r="A198" s="70"/>
      <c r="B198" s="70"/>
      <c r="C198" s="70"/>
    </row>
    <row r="199" spans="1:3" x14ac:dyDescent="0.2">
      <c r="A199" s="70"/>
      <c r="B199" s="70"/>
      <c r="C199" s="70"/>
    </row>
    <row r="200" spans="1:3" x14ac:dyDescent="0.2">
      <c r="A200" s="70"/>
      <c r="B200" s="70"/>
      <c r="C200" s="70"/>
    </row>
    <row r="201" spans="1:3" x14ac:dyDescent="0.2">
      <c r="A201" s="70"/>
      <c r="B201" s="70"/>
      <c r="C201" s="70"/>
    </row>
    <row r="202" spans="1:3" x14ac:dyDescent="0.2">
      <c r="A202" s="70"/>
      <c r="B202" s="70"/>
      <c r="C202" s="70"/>
    </row>
    <row r="203" spans="1:3" x14ac:dyDescent="0.2">
      <c r="A203" s="70"/>
      <c r="B203" s="70"/>
      <c r="C203" s="70"/>
    </row>
    <row r="204" spans="1:3" x14ac:dyDescent="0.2">
      <c r="A204" s="70"/>
      <c r="B204" s="70"/>
      <c r="C204" s="70"/>
    </row>
    <row r="205" spans="1:3" x14ac:dyDescent="0.2">
      <c r="A205" s="70"/>
      <c r="B205" s="70"/>
      <c r="C205" s="70"/>
    </row>
    <row r="206" spans="1:3" x14ac:dyDescent="0.2">
      <c r="A206" s="70"/>
      <c r="B206" s="70"/>
      <c r="C206" s="70"/>
    </row>
    <row r="207" spans="1:3" x14ac:dyDescent="0.2">
      <c r="A207" s="70"/>
      <c r="B207" s="70"/>
      <c r="C207" s="70"/>
    </row>
    <row r="208" spans="1:3" x14ac:dyDescent="0.2">
      <c r="A208" s="70"/>
      <c r="B208" s="70"/>
      <c r="C208" s="70"/>
    </row>
    <row r="209" spans="1:3" x14ac:dyDescent="0.2">
      <c r="A209" s="70"/>
      <c r="B209" s="70"/>
      <c r="C209" s="70"/>
    </row>
    <row r="210" spans="1:3" x14ac:dyDescent="0.2">
      <c r="A210" s="70"/>
      <c r="B210" s="70"/>
      <c r="C210" s="70"/>
    </row>
    <row r="211" spans="1:3" x14ac:dyDescent="0.2">
      <c r="A211" s="70"/>
      <c r="B211" s="70"/>
      <c r="C211" s="70"/>
    </row>
    <row r="212" spans="1:3" x14ac:dyDescent="0.2">
      <c r="A212" s="70"/>
      <c r="B212" s="70"/>
      <c r="C212" s="70"/>
    </row>
    <row r="213" spans="1:3" x14ac:dyDescent="0.2">
      <c r="A213" s="70"/>
      <c r="B213" s="70"/>
      <c r="C213" s="70"/>
    </row>
    <row r="214" spans="1:3" x14ac:dyDescent="0.2">
      <c r="A214" s="70"/>
      <c r="B214" s="70"/>
      <c r="C214" s="70"/>
    </row>
    <row r="215" spans="1:3" x14ac:dyDescent="0.2">
      <c r="A215" s="70"/>
      <c r="B215" s="70"/>
      <c r="C215" s="70"/>
    </row>
    <row r="216" spans="1:3" x14ac:dyDescent="0.2">
      <c r="A216" s="70"/>
      <c r="B216" s="70"/>
      <c r="C216" s="70"/>
    </row>
    <row r="217" spans="1:3" x14ac:dyDescent="0.2">
      <c r="A217" s="70"/>
      <c r="B217" s="70"/>
      <c r="C217" s="70"/>
    </row>
    <row r="218" spans="1:3" x14ac:dyDescent="0.2">
      <c r="A218" s="70"/>
      <c r="B218" s="70"/>
      <c r="C218" s="70"/>
    </row>
    <row r="219" spans="1:3" x14ac:dyDescent="0.2">
      <c r="A219" s="70"/>
      <c r="B219" s="70"/>
      <c r="C219" s="70"/>
    </row>
    <row r="220" spans="1:3" x14ac:dyDescent="0.2">
      <c r="A220" s="70"/>
      <c r="B220" s="70"/>
      <c r="C220" s="70"/>
    </row>
    <row r="221" spans="1:3" x14ac:dyDescent="0.2">
      <c r="A221" s="70"/>
      <c r="B221" s="70"/>
      <c r="C221" s="70"/>
    </row>
    <row r="222" spans="1:3" x14ac:dyDescent="0.2">
      <c r="A222" s="70"/>
      <c r="B222" s="70"/>
      <c r="C222" s="70"/>
    </row>
    <row r="223" spans="1:3" x14ac:dyDescent="0.2">
      <c r="A223" s="70"/>
      <c r="B223" s="70"/>
      <c r="C223" s="70"/>
    </row>
    <row r="224" spans="1:3" x14ac:dyDescent="0.2">
      <c r="A224" s="70"/>
      <c r="B224" s="70"/>
      <c r="C224" s="70"/>
    </row>
    <row r="225" spans="1:3" x14ac:dyDescent="0.2">
      <c r="A225" s="70"/>
      <c r="B225" s="70"/>
      <c r="C225" s="70"/>
    </row>
    <row r="226" spans="1:3" x14ac:dyDescent="0.2">
      <c r="A226" s="70"/>
      <c r="B226" s="70"/>
      <c r="C226" s="70"/>
    </row>
    <row r="227" spans="1:3" x14ac:dyDescent="0.2">
      <c r="A227" s="70"/>
      <c r="B227" s="70"/>
      <c r="C227" s="70"/>
    </row>
    <row r="228" spans="1:3" x14ac:dyDescent="0.2">
      <c r="A228" s="70"/>
      <c r="B228" s="70"/>
      <c r="C228" s="70"/>
    </row>
    <row r="229" spans="1:3" x14ac:dyDescent="0.2">
      <c r="A229" s="70"/>
      <c r="B229" s="70"/>
      <c r="C229" s="70"/>
    </row>
    <row r="230" spans="1:3" x14ac:dyDescent="0.2">
      <c r="A230" s="70"/>
      <c r="B230" s="70"/>
      <c r="C230" s="70"/>
    </row>
    <row r="231" spans="1:3" x14ac:dyDescent="0.2">
      <c r="A231" s="70"/>
      <c r="B231" s="70"/>
      <c r="C231" s="70"/>
    </row>
    <row r="232" spans="1:3" x14ac:dyDescent="0.2">
      <c r="A232" s="70"/>
      <c r="B232" s="70"/>
      <c r="C232" s="70"/>
    </row>
    <row r="233" spans="1:3" x14ac:dyDescent="0.2">
      <c r="A233" s="70"/>
      <c r="B233" s="70"/>
      <c r="C233" s="70"/>
    </row>
    <row r="234" spans="1:3" x14ac:dyDescent="0.2">
      <c r="A234" s="70"/>
      <c r="B234" s="70"/>
      <c r="C234" s="70"/>
    </row>
    <row r="235" spans="1:3" x14ac:dyDescent="0.2">
      <c r="A235" s="70"/>
      <c r="B235" s="70"/>
      <c r="C235" s="70"/>
    </row>
    <row r="236" spans="1:3" x14ac:dyDescent="0.2">
      <c r="A236" s="70"/>
      <c r="B236" s="70"/>
      <c r="C236" s="70"/>
    </row>
    <row r="237" spans="1:3" x14ac:dyDescent="0.2">
      <c r="A237" s="70"/>
      <c r="B237" s="70"/>
      <c r="C237" s="70"/>
    </row>
    <row r="238" spans="1:3" x14ac:dyDescent="0.2">
      <c r="A238" s="70"/>
      <c r="B238" s="70"/>
      <c r="C238" s="70"/>
    </row>
    <row r="239" spans="1:3" x14ac:dyDescent="0.2">
      <c r="A239" s="70"/>
      <c r="B239" s="70"/>
      <c r="C239" s="70"/>
    </row>
    <row r="240" spans="1:3" x14ac:dyDescent="0.2">
      <c r="A240" s="70"/>
      <c r="B240" s="70"/>
      <c r="C240" s="70"/>
    </row>
    <row r="241" spans="1:3" x14ac:dyDescent="0.2">
      <c r="A241" s="70"/>
      <c r="B241" s="70"/>
      <c r="C241" s="70"/>
    </row>
    <row r="242" spans="1:3" x14ac:dyDescent="0.2">
      <c r="A242" s="70"/>
      <c r="B242" s="70"/>
      <c r="C242" s="70"/>
    </row>
    <row r="243" spans="1:3" x14ac:dyDescent="0.2">
      <c r="A243" s="70"/>
      <c r="B243" s="70"/>
      <c r="C243" s="70"/>
    </row>
    <row r="244" spans="1:3" x14ac:dyDescent="0.2">
      <c r="A244" s="70"/>
      <c r="B244" s="70"/>
      <c r="C244" s="70"/>
    </row>
    <row r="245" spans="1:3" x14ac:dyDescent="0.2">
      <c r="A245" s="70"/>
      <c r="B245" s="70"/>
      <c r="C245" s="70"/>
    </row>
    <row r="246" spans="1:3" x14ac:dyDescent="0.2">
      <c r="A246" s="70"/>
      <c r="B246" s="70"/>
      <c r="C246" s="70"/>
    </row>
    <row r="247" spans="1:3" x14ac:dyDescent="0.2">
      <c r="A247" s="70"/>
      <c r="B247" s="70"/>
      <c r="C247" s="70"/>
    </row>
    <row r="248" spans="1:3" x14ac:dyDescent="0.2">
      <c r="A248" s="70"/>
      <c r="B248" s="70"/>
      <c r="C248" s="70"/>
    </row>
    <row r="249" spans="1:3" x14ac:dyDescent="0.2">
      <c r="A249" s="70"/>
      <c r="B249" s="70"/>
      <c r="C249" s="70"/>
    </row>
    <row r="250" spans="1:3" x14ac:dyDescent="0.2">
      <c r="A250" s="70"/>
      <c r="B250" s="70"/>
      <c r="C250" s="70"/>
    </row>
    <row r="251" spans="1:3" x14ac:dyDescent="0.2">
      <c r="A251" s="70"/>
      <c r="B251" s="70"/>
      <c r="C251" s="70"/>
    </row>
    <row r="252" spans="1:3" x14ac:dyDescent="0.2">
      <c r="A252" s="70"/>
      <c r="B252" s="70"/>
      <c r="C252" s="70"/>
    </row>
    <row r="253" spans="1:3" x14ac:dyDescent="0.2">
      <c r="A253" s="70"/>
      <c r="B253" s="70"/>
      <c r="C253" s="70"/>
    </row>
    <row r="254" spans="1:3" x14ac:dyDescent="0.2">
      <c r="A254" s="70"/>
      <c r="B254" s="70"/>
      <c r="C254" s="70"/>
    </row>
    <row r="255" spans="1:3" x14ac:dyDescent="0.2">
      <c r="A255" s="70"/>
      <c r="B255" s="70"/>
      <c r="C255" s="70"/>
    </row>
    <row r="256" spans="1:3" x14ac:dyDescent="0.2">
      <c r="A256" s="70"/>
      <c r="B256" s="70"/>
      <c r="C256" s="70"/>
    </row>
    <row r="257" spans="1:3" x14ac:dyDescent="0.2">
      <c r="A257" s="70"/>
      <c r="B257" s="70"/>
      <c r="C257" s="70"/>
    </row>
    <row r="258" spans="1:3" x14ac:dyDescent="0.2">
      <c r="A258" s="70"/>
      <c r="B258" s="70"/>
      <c r="C258" s="70"/>
    </row>
    <row r="259" spans="1:3" x14ac:dyDescent="0.2">
      <c r="A259" s="70"/>
      <c r="B259" s="70"/>
      <c r="C259" s="70"/>
    </row>
    <row r="260" spans="1:3" x14ac:dyDescent="0.2">
      <c r="A260" s="70"/>
      <c r="B260" s="70"/>
      <c r="C260" s="70"/>
    </row>
    <row r="261" spans="1:3" x14ac:dyDescent="0.2">
      <c r="A261" s="70"/>
      <c r="B261" s="70"/>
      <c r="C261" s="70"/>
    </row>
    <row r="262" spans="1:3" x14ac:dyDescent="0.2">
      <c r="A262" s="70"/>
      <c r="B262" s="70"/>
      <c r="C262" s="70"/>
    </row>
    <row r="263" spans="1:3" x14ac:dyDescent="0.2">
      <c r="A263" s="70"/>
      <c r="B263" s="70"/>
      <c r="C263" s="70"/>
    </row>
  </sheetData>
  <mergeCells count="6">
    <mergeCell ref="A3:P3"/>
    <mergeCell ref="A41:C41"/>
    <mergeCell ref="A42:C42"/>
    <mergeCell ref="A40:C40"/>
    <mergeCell ref="D5:P5"/>
    <mergeCell ref="A5:C6"/>
  </mergeCells>
  <phoneticPr fontId="0" type="noConversion"/>
  <printOptions horizontalCentered="1"/>
  <pageMargins left="0.23622047244094491" right="0.23622047244094491" top="0.52" bottom="0.99" header="0.53" footer="0.15748031496062992"/>
  <pageSetup paperSize="9" scale="61" orientation="landscape" r:id="rId1"/>
  <headerFooter alignWithMargins="0">
    <oddHeader>&amp;L&amp;"Verdana,Negrito"&amp;8SECRETARIA DE ORÇAMENTO FEDERAL - SOF
SECRETARIA-ADJUNTA PARA ASSUNTOS FISCAIS - SEAFI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>
    <pageSetUpPr fitToPage="1"/>
  </sheetPr>
  <dimension ref="A1:P263"/>
  <sheetViews>
    <sheetView showGridLines="0" showZeros="0" zoomScale="75" zoomScaleNormal="75" workbookViewId="0">
      <selection activeCell="A3" sqref="A3:P3"/>
    </sheetView>
  </sheetViews>
  <sheetFormatPr defaultColWidth="6.7109375" defaultRowHeight="12.75" x14ac:dyDescent="0.2"/>
  <cols>
    <col min="1" max="1" width="4" style="64" customWidth="1"/>
    <col min="2" max="2" width="6.42578125" style="64" customWidth="1"/>
    <col min="3" max="3" width="40.28515625" style="64" customWidth="1"/>
    <col min="4" max="16" width="13.85546875" style="64" customWidth="1"/>
    <col min="17" max="16384" width="6.7109375" style="64"/>
  </cols>
  <sheetData>
    <row r="1" spans="1:16" ht="21" customHeight="1" x14ac:dyDescent="0.25">
      <c r="A1" s="63"/>
      <c r="B1" s="63"/>
      <c r="C1" s="63"/>
    </row>
    <row r="2" spans="1:16" ht="21" customHeight="1" x14ac:dyDescent="0.25">
      <c r="A2" s="63"/>
      <c r="B2" s="63"/>
      <c r="C2" s="63"/>
    </row>
    <row r="3" spans="1:16" s="65" customFormat="1" ht="66" customHeight="1" x14ac:dyDescent="0.25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27" customHeight="1" x14ac:dyDescent="0.25">
      <c r="A4" s="42"/>
      <c r="B4" s="42"/>
      <c r="C4" s="42"/>
      <c r="D4" s="43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3"/>
    </row>
    <row r="5" spans="1:16" s="66" customFormat="1" ht="30.75" customHeight="1" x14ac:dyDescent="0.2">
      <c r="A5" s="92" t="s">
        <v>13</v>
      </c>
      <c r="B5" s="92"/>
      <c r="C5" s="93"/>
      <c r="D5" s="90">
        <v>2012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66" customFormat="1" ht="30.75" customHeight="1" x14ac:dyDescent="0.2">
      <c r="A6" s="94"/>
      <c r="B6" s="94"/>
      <c r="C6" s="95"/>
      <c r="D6" s="61" t="s">
        <v>0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  <c r="M6" s="61" t="s">
        <v>9</v>
      </c>
      <c r="N6" s="61" t="s">
        <v>10</v>
      </c>
      <c r="O6" s="61" t="s">
        <v>11</v>
      </c>
      <c r="P6" s="62" t="s">
        <v>12</v>
      </c>
    </row>
    <row r="7" spans="1:16" s="67" customFormat="1" ht="7.5" customHeight="1" x14ac:dyDescent="0.2">
      <c r="A7" s="45"/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s="68" customFormat="1" ht="17.25" customHeight="1" x14ac:dyDescent="0.2">
      <c r="A8" s="10" t="s">
        <v>14</v>
      </c>
      <c r="B8" s="10"/>
      <c r="C8" s="10"/>
      <c r="D8" s="48">
        <v>554.21131672000001</v>
      </c>
      <c r="E8" s="48">
        <v>583.07883530999993</v>
      </c>
      <c r="F8" s="48">
        <v>530.37764214000003</v>
      </c>
      <c r="G8" s="48">
        <v>527.96945147999998</v>
      </c>
      <c r="H8" s="48">
        <v>552.57603517000007</v>
      </c>
      <c r="I8" s="48">
        <v>759.35216493999997</v>
      </c>
      <c r="J8" s="48">
        <v>546.71862063000003</v>
      </c>
      <c r="K8" s="48">
        <v>560.35271985000008</v>
      </c>
      <c r="L8" s="48">
        <v>553.61803957000006</v>
      </c>
      <c r="M8" s="48">
        <v>582.14836652999998</v>
      </c>
      <c r="N8" s="48">
        <v>648.98461800000007</v>
      </c>
      <c r="O8" s="48">
        <v>1071.70886939</v>
      </c>
      <c r="P8" s="48">
        <v>7471.0966797300007</v>
      </c>
    </row>
    <row r="9" spans="1:16" s="69" customFormat="1" ht="17.25" customHeight="1" x14ac:dyDescent="0.2">
      <c r="A9" s="2"/>
      <c r="B9" s="12" t="s">
        <v>15</v>
      </c>
      <c r="C9" s="12"/>
      <c r="D9" s="32">
        <v>312.15675474</v>
      </c>
      <c r="E9" s="32">
        <v>330.46590994999997</v>
      </c>
      <c r="F9" s="32">
        <v>289.95155022</v>
      </c>
      <c r="G9" s="32">
        <v>291.68352715999998</v>
      </c>
      <c r="H9" s="32">
        <v>304.16737053999998</v>
      </c>
      <c r="I9" s="32">
        <v>415.04357332999996</v>
      </c>
      <c r="J9" s="32">
        <v>302.70750626999995</v>
      </c>
      <c r="K9" s="32">
        <v>307.60977863000005</v>
      </c>
      <c r="L9" s="32">
        <v>305.86171530000001</v>
      </c>
      <c r="M9" s="32">
        <v>321.51055977999999</v>
      </c>
      <c r="N9" s="32">
        <v>354.22616405000008</v>
      </c>
      <c r="O9" s="41">
        <v>607.98110327999996</v>
      </c>
      <c r="P9" s="32">
        <v>4143.3655132499998</v>
      </c>
    </row>
    <row r="10" spans="1:16" ht="17.25" customHeight="1" x14ac:dyDescent="0.2">
      <c r="A10" s="2"/>
      <c r="B10" s="12" t="s">
        <v>16</v>
      </c>
      <c r="C10" s="12"/>
      <c r="D10" s="41">
        <v>40.832217280000002</v>
      </c>
      <c r="E10" s="41">
        <v>39.184742299999996</v>
      </c>
      <c r="F10" s="41">
        <v>38.111295990000002</v>
      </c>
      <c r="G10" s="41">
        <v>38.521731230000007</v>
      </c>
      <c r="H10" s="41">
        <v>41.896884519999993</v>
      </c>
      <c r="I10" s="41">
        <v>39.249926980000005</v>
      </c>
      <c r="J10" s="41">
        <v>39.073211000000001</v>
      </c>
      <c r="K10" s="41">
        <v>39.646830000000001</v>
      </c>
      <c r="L10" s="41">
        <v>39.680695120000003</v>
      </c>
      <c r="M10" s="41">
        <v>43.602955979999997</v>
      </c>
      <c r="N10" s="41">
        <v>52.987727219999996</v>
      </c>
      <c r="O10" s="41">
        <v>95.127045190000018</v>
      </c>
      <c r="P10" s="41">
        <v>547.91526281000006</v>
      </c>
    </row>
    <row r="11" spans="1:16" s="69" customFormat="1" ht="17.25" customHeight="1" x14ac:dyDescent="0.2">
      <c r="A11" s="2"/>
      <c r="B11" s="12" t="s">
        <v>17</v>
      </c>
      <c r="C11" s="12"/>
      <c r="D11" s="32">
        <v>201.22234470000001</v>
      </c>
      <c r="E11" s="32">
        <v>213.42818306000004</v>
      </c>
      <c r="F11" s="32">
        <v>202.31479593000003</v>
      </c>
      <c r="G11" s="32">
        <v>197.76419308999999</v>
      </c>
      <c r="H11" s="32">
        <v>206.51178011000002</v>
      </c>
      <c r="I11" s="32">
        <v>305.05866463000007</v>
      </c>
      <c r="J11" s="32">
        <v>204.93790336000001</v>
      </c>
      <c r="K11" s="32">
        <v>213.09611122000001</v>
      </c>
      <c r="L11" s="32">
        <v>208.07562915</v>
      </c>
      <c r="M11" s="32">
        <v>217.03485076999996</v>
      </c>
      <c r="N11" s="32">
        <v>241.77072673000001</v>
      </c>
      <c r="O11" s="32">
        <v>368.60072092000001</v>
      </c>
      <c r="P11" s="32">
        <v>2779.8159036700004</v>
      </c>
    </row>
    <row r="12" spans="1:16" s="69" customFormat="1" ht="7.5" customHeight="1" x14ac:dyDescent="0.2">
      <c r="A12" s="12"/>
      <c r="B12" s="12"/>
      <c r="C12" s="1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68" customFormat="1" ht="17.25" customHeight="1" x14ac:dyDescent="0.2">
      <c r="A13" s="10" t="s">
        <v>18</v>
      </c>
      <c r="B13" s="10"/>
      <c r="C13" s="10"/>
      <c r="D13" s="48">
        <v>2381.8577336299986</v>
      </c>
      <c r="E13" s="48">
        <v>1725.42164516</v>
      </c>
      <c r="F13" s="48">
        <v>1673.0789394200001</v>
      </c>
      <c r="G13" s="48">
        <v>1686.9578861300001</v>
      </c>
      <c r="H13" s="48">
        <v>2221.4803292600009</v>
      </c>
      <c r="I13" s="48">
        <v>1959.5652878400006</v>
      </c>
      <c r="J13" s="48">
        <v>1711.6809259699996</v>
      </c>
      <c r="K13" s="48">
        <v>1761.0560773000004</v>
      </c>
      <c r="L13" s="48">
        <v>1754.81625927</v>
      </c>
      <c r="M13" s="48">
        <v>1764.72839574</v>
      </c>
      <c r="N13" s="48">
        <v>2664.3712472400011</v>
      </c>
      <c r="O13" s="48">
        <v>2368.4796202100006</v>
      </c>
      <c r="P13" s="48">
        <v>23673.494347170003</v>
      </c>
    </row>
    <row r="14" spans="1:16" ht="17.25" customHeight="1" x14ac:dyDescent="0.2">
      <c r="A14" s="12"/>
      <c r="B14" s="12" t="s">
        <v>21</v>
      </c>
      <c r="C14" s="12"/>
      <c r="D14" s="32">
        <v>1710.8091852599987</v>
      </c>
      <c r="E14" s="32">
        <v>1128.2739869700001</v>
      </c>
      <c r="F14" s="32">
        <v>1123.1081694400002</v>
      </c>
      <c r="G14" s="32">
        <v>1133.48470208</v>
      </c>
      <c r="H14" s="32">
        <v>1428.5214138100005</v>
      </c>
      <c r="I14" s="32">
        <v>1275.5970749100006</v>
      </c>
      <c r="J14" s="32">
        <v>1132.6883493999999</v>
      </c>
      <c r="K14" s="32">
        <v>1182.5733930600004</v>
      </c>
      <c r="L14" s="32">
        <v>1175.1320770299999</v>
      </c>
      <c r="M14" s="32">
        <v>1198.1244201</v>
      </c>
      <c r="N14" s="32">
        <v>1724.8174013300011</v>
      </c>
      <c r="O14" s="32">
        <v>1637.3712180100006</v>
      </c>
      <c r="P14" s="32">
        <v>15850.501391400005</v>
      </c>
    </row>
    <row r="15" spans="1:16" ht="17.25" customHeight="1" x14ac:dyDescent="0.2">
      <c r="A15" s="12"/>
      <c r="B15" s="12" t="s">
        <v>22</v>
      </c>
      <c r="C15" s="12"/>
      <c r="D15" s="32">
        <v>203.31939022999998</v>
      </c>
      <c r="E15" s="32">
        <v>197.07530872000001</v>
      </c>
      <c r="F15" s="32">
        <v>198.26997011999998</v>
      </c>
      <c r="G15" s="32">
        <v>199.52809839000011</v>
      </c>
      <c r="H15" s="32">
        <v>216.6582688900001</v>
      </c>
      <c r="I15" s="32">
        <v>206.97641874000004</v>
      </c>
      <c r="J15" s="32">
        <v>200.73526948</v>
      </c>
      <c r="K15" s="32">
        <v>202.18995350000003</v>
      </c>
      <c r="L15" s="32">
        <v>201.85343535000001</v>
      </c>
      <c r="M15" s="32">
        <v>202.68121524</v>
      </c>
      <c r="N15" s="32">
        <v>398.84181745000012</v>
      </c>
      <c r="O15" s="32">
        <v>256.01145982999992</v>
      </c>
      <c r="P15" s="32">
        <v>2684.1406059400006</v>
      </c>
    </row>
    <row r="16" spans="1:16" ht="17.25" customHeight="1" x14ac:dyDescent="0.2">
      <c r="A16" s="12"/>
      <c r="B16" s="12" t="s">
        <v>23</v>
      </c>
      <c r="C16" s="12"/>
      <c r="D16" s="32">
        <v>467.72915814000021</v>
      </c>
      <c r="E16" s="32">
        <v>400.07234946999995</v>
      </c>
      <c r="F16" s="32">
        <v>351.7007998599999</v>
      </c>
      <c r="G16" s="32">
        <v>353.94508566000002</v>
      </c>
      <c r="H16" s="32">
        <v>576.30064656000013</v>
      </c>
      <c r="I16" s="32">
        <v>476.99179418999989</v>
      </c>
      <c r="J16" s="32">
        <v>378.25730708999987</v>
      </c>
      <c r="K16" s="32">
        <v>376.29273074000002</v>
      </c>
      <c r="L16" s="32">
        <v>377.83074689000023</v>
      </c>
      <c r="M16" s="32">
        <v>363.92276040000002</v>
      </c>
      <c r="N16" s="32">
        <v>540.71202846000028</v>
      </c>
      <c r="O16" s="32">
        <v>475.09694237000019</v>
      </c>
      <c r="P16" s="32">
        <v>5138.8523498300001</v>
      </c>
    </row>
    <row r="17" spans="1:16" ht="7.5" customHeight="1" x14ac:dyDescent="0.2">
      <c r="A17" s="12"/>
      <c r="B17" s="12"/>
      <c r="C17" s="1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s="67" customFormat="1" ht="17.25" customHeight="1" x14ac:dyDescent="0.2">
      <c r="A18" s="10" t="s">
        <v>19</v>
      </c>
      <c r="B18" s="10"/>
      <c r="C18" s="10"/>
      <c r="D18" s="48">
        <v>288.59801279999999</v>
      </c>
      <c r="E18" s="48">
        <v>215.62903814999996</v>
      </c>
      <c r="F18" s="48">
        <v>215.61915809999999</v>
      </c>
      <c r="G18" s="48">
        <v>213.38858789000003</v>
      </c>
      <c r="H18" s="48">
        <v>310.71167942</v>
      </c>
      <c r="I18" s="48">
        <v>279.61894404000003</v>
      </c>
      <c r="J18" s="48">
        <v>216.77189800000002</v>
      </c>
      <c r="K18" s="48">
        <v>217.60423413000001</v>
      </c>
      <c r="L18" s="48">
        <v>216.23914443000001</v>
      </c>
      <c r="M18" s="48">
        <v>219.83265015000001</v>
      </c>
      <c r="N18" s="48">
        <v>218.14701895000002</v>
      </c>
      <c r="O18" s="48">
        <v>391.83499971999998</v>
      </c>
      <c r="P18" s="48">
        <v>3003.9953657800002</v>
      </c>
    </row>
    <row r="19" spans="1:16" ht="17.25" customHeight="1" x14ac:dyDescent="0.2">
      <c r="A19" s="12"/>
      <c r="B19" s="12" t="s">
        <v>24</v>
      </c>
      <c r="C19" s="12"/>
      <c r="D19" s="32">
        <v>226.94668300000001</v>
      </c>
      <c r="E19" s="32">
        <v>154.10953604999997</v>
      </c>
      <c r="F19" s="32">
        <v>154.14347941999998</v>
      </c>
      <c r="G19" s="32">
        <v>151.72776717000002</v>
      </c>
      <c r="H19" s="32">
        <v>190.10645319999998</v>
      </c>
      <c r="I19" s="41">
        <v>194.99717371</v>
      </c>
      <c r="J19" s="32">
        <v>153.90868174000002</v>
      </c>
      <c r="K19" s="32">
        <v>154.57588271</v>
      </c>
      <c r="L19" s="32">
        <v>153.14919065000001</v>
      </c>
      <c r="M19" s="32">
        <v>156.67360962000001</v>
      </c>
      <c r="N19" s="32">
        <v>153.97417121000001</v>
      </c>
      <c r="O19" s="32">
        <v>265.40534810999998</v>
      </c>
      <c r="P19" s="41">
        <v>2109.71797659</v>
      </c>
    </row>
    <row r="20" spans="1:16" ht="17.25" customHeight="1" x14ac:dyDescent="0.2">
      <c r="A20" s="12"/>
      <c r="B20" s="12" t="s">
        <v>25</v>
      </c>
      <c r="C20" s="12"/>
      <c r="D20" s="32">
        <v>28.747672120000001</v>
      </c>
      <c r="E20" s="32">
        <v>28.388654590000002</v>
      </c>
      <c r="F20" s="32">
        <v>28.348212960000005</v>
      </c>
      <c r="G20" s="32">
        <v>28.403028899999999</v>
      </c>
      <c r="H20" s="32">
        <v>31.279610349999999</v>
      </c>
      <c r="I20" s="41">
        <v>29.140915419999999</v>
      </c>
      <c r="J20" s="32">
        <v>29.116904599999998</v>
      </c>
      <c r="K20" s="32">
        <v>29.2296704</v>
      </c>
      <c r="L20" s="32">
        <v>29.211616639999999</v>
      </c>
      <c r="M20" s="32">
        <v>29.252112569999998</v>
      </c>
      <c r="N20" s="32">
        <v>29.645024099999997</v>
      </c>
      <c r="O20" s="32">
        <v>62.159320170000001</v>
      </c>
      <c r="P20" s="41">
        <v>382.92274282</v>
      </c>
    </row>
    <row r="21" spans="1:16" ht="17.25" customHeight="1" x14ac:dyDescent="0.2">
      <c r="A21" s="12"/>
      <c r="B21" s="12" t="s">
        <v>26</v>
      </c>
      <c r="C21" s="12"/>
      <c r="D21" s="32">
        <v>32.903657680000002</v>
      </c>
      <c r="E21" s="32">
        <v>33.130847509999995</v>
      </c>
      <c r="F21" s="32">
        <v>33.127465719999996</v>
      </c>
      <c r="G21" s="32">
        <v>33.257791820000001</v>
      </c>
      <c r="H21" s="32">
        <v>89.325615870000007</v>
      </c>
      <c r="I21" s="41">
        <v>55.480854910000012</v>
      </c>
      <c r="J21" s="32">
        <v>33.746311659999996</v>
      </c>
      <c r="K21" s="32">
        <v>33.798681020000004</v>
      </c>
      <c r="L21" s="32">
        <v>33.878337139999999</v>
      </c>
      <c r="M21" s="32">
        <v>33.90692795999999</v>
      </c>
      <c r="N21" s="32">
        <v>34.527823640000001</v>
      </c>
      <c r="O21" s="32">
        <v>64.270331440000007</v>
      </c>
      <c r="P21" s="41">
        <v>511.35464637000007</v>
      </c>
    </row>
    <row r="22" spans="1:16" s="67" customFormat="1" ht="7.5" customHeight="1" x14ac:dyDescent="0.2">
      <c r="A22" s="51"/>
      <c r="B22" s="51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s="68" customFormat="1" ht="17.25" customHeight="1" x14ac:dyDescent="0.2">
      <c r="A23" s="10" t="s">
        <v>20</v>
      </c>
      <c r="B23" s="10"/>
      <c r="C23" s="10"/>
      <c r="D23" s="53">
        <v>12082.64218531</v>
      </c>
      <c r="E23" s="53">
        <v>11597.457894990002</v>
      </c>
      <c r="F23" s="53">
        <v>11689.533565940003</v>
      </c>
      <c r="G23" s="53">
        <v>11667.541142119997</v>
      </c>
      <c r="H23" s="53">
        <v>11714.250552820002</v>
      </c>
      <c r="I23" s="53">
        <v>15810.904402999997</v>
      </c>
      <c r="J23" s="53">
        <v>11922.98657211</v>
      </c>
      <c r="K23" s="53">
        <v>11793.108659789992</v>
      </c>
      <c r="L23" s="53">
        <v>11929.877328149998</v>
      </c>
      <c r="M23" s="53">
        <v>11993.545427100002</v>
      </c>
      <c r="N23" s="53">
        <v>18365.271037499995</v>
      </c>
      <c r="O23" s="53">
        <v>14395.180329049999</v>
      </c>
      <c r="P23" s="53">
        <v>154962.29909787999</v>
      </c>
    </row>
    <row r="24" spans="1:16" s="69" customFormat="1" ht="17.25" customHeight="1" x14ac:dyDescent="0.2">
      <c r="A24" s="54"/>
      <c r="B24" s="14" t="s">
        <v>27</v>
      </c>
      <c r="C24" s="50"/>
      <c r="D24" s="55">
        <v>5948.4433352699998</v>
      </c>
      <c r="E24" s="55">
        <v>5494.4505167300003</v>
      </c>
      <c r="F24" s="55">
        <v>5535.2319496799992</v>
      </c>
      <c r="G24" s="55">
        <v>5511.1927430799988</v>
      </c>
      <c r="H24" s="55">
        <v>5552.6306646099993</v>
      </c>
      <c r="I24" s="55">
        <v>6977.0532834699998</v>
      </c>
      <c r="J24" s="55">
        <v>5613.8686402599978</v>
      </c>
      <c r="K24" s="55">
        <v>5496.5451097399946</v>
      </c>
      <c r="L24" s="55">
        <v>5640.2480808399978</v>
      </c>
      <c r="M24" s="55">
        <v>5694.9894033900018</v>
      </c>
      <c r="N24" s="55">
        <v>8617.0055566799947</v>
      </c>
      <c r="O24" s="55">
        <v>7772.7862246400009</v>
      </c>
      <c r="P24" s="55">
        <v>73854.445508389996</v>
      </c>
    </row>
    <row r="25" spans="1:16" ht="17.25" customHeight="1" x14ac:dyDescent="0.2">
      <c r="A25" s="1"/>
      <c r="B25" s="12"/>
      <c r="C25" s="12" t="s">
        <v>28</v>
      </c>
      <c r="D25" s="32">
        <v>4631.9563067500003</v>
      </c>
      <c r="E25" s="32">
        <v>4331.7745151700001</v>
      </c>
      <c r="F25" s="32">
        <v>4337.4999707899997</v>
      </c>
      <c r="G25" s="32">
        <v>4300.0960789699984</v>
      </c>
      <c r="H25" s="32">
        <v>4348.3945645699996</v>
      </c>
      <c r="I25" s="32">
        <v>5422.7152748299995</v>
      </c>
      <c r="J25" s="32">
        <v>4384.8532342099979</v>
      </c>
      <c r="K25" s="32">
        <v>4313.3974476099947</v>
      </c>
      <c r="L25" s="32">
        <v>4371.0628325999978</v>
      </c>
      <c r="M25" s="32">
        <v>4419.1713395000015</v>
      </c>
      <c r="N25" s="32">
        <v>6681.4968280399944</v>
      </c>
      <c r="O25" s="32">
        <v>6353.4846537800013</v>
      </c>
      <c r="P25" s="32">
        <v>57895.903046819993</v>
      </c>
    </row>
    <row r="26" spans="1:16" ht="17.25" customHeight="1" x14ac:dyDescent="0.2">
      <c r="A26" s="12"/>
      <c r="B26" s="12"/>
      <c r="C26" s="12" t="s">
        <v>29</v>
      </c>
      <c r="D26" s="32">
        <v>1316.48702852</v>
      </c>
      <c r="E26" s="32">
        <v>1162.67600156</v>
      </c>
      <c r="F26" s="32">
        <v>1197.7319788899999</v>
      </c>
      <c r="G26" s="32">
        <v>1211.0966641099999</v>
      </c>
      <c r="H26" s="32">
        <v>1204.2361000399999</v>
      </c>
      <c r="I26" s="32">
        <v>1554.33800864</v>
      </c>
      <c r="J26" s="32">
        <v>1229.0154060499999</v>
      </c>
      <c r="K26" s="32">
        <v>1183.1476621300001</v>
      </c>
      <c r="L26" s="32">
        <v>1269.18524824</v>
      </c>
      <c r="M26" s="32">
        <v>1275.8180638899998</v>
      </c>
      <c r="N26" s="32">
        <v>1935.5087286400001</v>
      </c>
      <c r="O26" s="32">
        <v>1419.3015708599999</v>
      </c>
      <c r="P26" s="32">
        <v>15958.542461569999</v>
      </c>
    </row>
    <row r="27" spans="1:16" ht="7.5" customHeight="1" x14ac:dyDescent="0.2">
      <c r="A27" s="12"/>
      <c r="B27" s="12"/>
      <c r="C27" s="1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s="69" customFormat="1" ht="17.25" customHeight="1" x14ac:dyDescent="0.2">
      <c r="A28" s="16"/>
      <c r="B28" s="14" t="s">
        <v>30</v>
      </c>
      <c r="C28" s="16"/>
      <c r="D28" s="55">
        <v>798.25591664000058</v>
      </c>
      <c r="E28" s="55">
        <v>755.46964098000069</v>
      </c>
      <c r="F28" s="55">
        <v>774.77118723000012</v>
      </c>
      <c r="G28" s="55">
        <v>751.00361987999941</v>
      </c>
      <c r="H28" s="55">
        <v>768.19789486999969</v>
      </c>
      <c r="I28" s="55">
        <v>819.49817173000065</v>
      </c>
      <c r="J28" s="55">
        <v>780.41129507999995</v>
      </c>
      <c r="K28" s="55">
        <v>765.92092042999957</v>
      </c>
      <c r="L28" s="55">
        <v>761.3693723600004</v>
      </c>
      <c r="M28" s="55">
        <v>786.83743359999937</v>
      </c>
      <c r="N28" s="55">
        <v>1520.68921452</v>
      </c>
      <c r="O28" s="55">
        <v>962.48059409999939</v>
      </c>
      <c r="P28" s="55">
        <v>10244.905261420001</v>
      </c>
    </row>
    <row r="29" spans="1:16" s="69" customFormat="1" ht="7.5" customHeight="1" x14ac:dyDescent="0.2">
      <c r="A29" s="16"/>
      <c r="B29" s="14"/>
      <c r="C29" s="16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s="69" customFormat="1" ht="17.25" customHeight="1" x14ac:dyDescent="0.2">
      <c r="A30" s="14"/>
      <c r="B30" s="14" t="s">
        <v>31</v>
      </c>
      <c r="C30" s="14"/>
      <c r="D30" s="76">
        <v>5335.9429334000006</v>
      </c>
      <c r="E30" s="76">
        <v>5347.5377372800012</v>
      </c>
      <c r="F30" s="76">
        <v>5379.5304290300028</v>
      </c>
      <c r="G30" s="76">
        <v>5405.3447791599983</v>
      </c>
      <c r="H30" s="76">
        <v>5393.4219933400027</v>
      </c>
      <c r="I30" s="76">
        <v>8014.3529477999973</v>
      </c>
      <c r="J30" s="76">
        <v>5528.7066367700027</v>
      </c>
      <c r="K30" s="76">
        <v>5530.642629619997</v>
      </c>
      <c r="L30" s="76">
        <v>5528.2598749499994</v>
      </c>
      <c r="M30" s="76">
        <v>5511.7185901100011</v>
      </c>
      <c r="N30" s="76">
        <v>8227.5762663000023</v>
      </c>
      <c r="O30" s="76">
        <v>5659.9135103099989</v>
      </c>
      <c r="P30" s="76">
        <v>70862.948328069993</v>
      </c>
    </row>
    <row r="31" spans="1:16" ht="17.25" customHeight="1" x14ac:dyDescent="0.2">
      <c r="A31" s="1"/>
      <c r="B31" s="12"/>
      <c r="C31" s="12" t="s">
        <v>32</v>
      </c>
      <c r="D31" s="32">
        <v>3320.0830069800008</v>
      </c>
      <c r="E31" s="32">
        <v>3326.5637401200015</v>
      </c>
      <c r="F31" s="32">
        <v>3309.6168766000028</v>
      </c>
      <c r="G31" s="32">
        <v>3316.1629322899985</v>
      </c>
      <c r="H31" s="32">
        <v>3349.1999230700026</v>
      </c>
      <c r="I31" s="32">
        <v>4972.899824459997</v>
      </c>
      <c r="J31" s="32">
        <v>3457.0366167200018</v>
      </c>
      <c r="K31" s="32">
        <v>3463.7470859199966</v>
      </c>
      <c r="L31" s="32">
        <v>3470.1612374799993</v>
      </c>
      <c r="M31" s="32">
        <v>3462.5685285000009</v>
      </c>
      <c r="N31" s="32">
        <v>5146.7844177500019</v>
      </c>
      <c r="O31" s="32">
        <v>3591.2406978799991</v>
      </c>
      <c r="P31" s="32">
        <v>44186.06488777</v>
      </c>
    </row>
    <row r="32" spans="1:16" ht="17.25" customHeight="1" x14ac:dyDescent="0.2">
      <c r="A32" s="12"/>
      <c r="B32" s="12"/>
      <c r="C32" s="12" t="s">
        <v>33</v>
      </c>
      <c r="D32" s="32">
        <v>2015.85992642</v>
      </c>
      <c r="E32" s="32">
        <v>2020.9739971600002</v>
      </c>
      <c r="F32" s="32">
        <v>2069.91355243</v>
      </c>
      <c r="G32" s="32">
        <v>2089.1818468699998</v>
      </c>
      <c r="H32" s="32">
        <v>2044.2220702699999</v>
      </c>
      <c r="I32" s="32">
        <v>3041.4531233400003</v>
      </c>
      <c r="J32" s="32">
        <v>2071.6700200500004</v>
      </c>
      <c r="K32" s="32">
        <v>2066.8955437</v>
      </c>
      <c r="L32" s="32">
        <v>2058.0986374700001</v>
      </c>
      <c r="M32" s="32">
        <v>2049.1500616100002</v>
      </c>
      <c r="N32" s="32">
        <v>3080.7918485500004</v>
      </c>
      <c r="O32" s="32">
        <v>2068.6728124299998</v>
      </c>
      <c r="P32" s="32">
        <v>26676.883440299996</v>
      </c>
    </row>
    <row r="33" spans="1:16" ht="7.5" customHeight="1" x14ac:dyDescent="0.2">
      <c r="A33" s="12"/>
      <c r="B33" s="39"/>
      <c r="C33" s="39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16.5" customHeight="1" x14ac:dyDescent="0.2">
      <c r="A34" s="10" t="s">
        <v>34</v>
      </c>
      <c r="B34" s="12"/>
      <c r="C34" s="12"/>
      <c r="D34" s="56">
        <v>923.71962527999995</v>
      </c>
      <c r="E34" s="56">
        <v>844.32282853999993</v>
      </c>
      <c r="F34" s="56">
        <v>1132.3234912899998</v>
      </c>
      <c r="G34" s="56">
        <v>835.25767065000002</v>
      </c>
      <c r="H34" s="56">
        <v>948.94610262000003</v>
      </c>
      <c r="I34" s="56">
        <v>990.79417844</v>
      </c>
      <c r="J34" s="56">
        <v>818.71561907000012</v>
      </c>
      <c r="K34" s="56">
        <v>968.09510297999998</v>
      </c>
      <c r="L34" s="56">
        <v>791.64977440999996</v>
      </c>
      <c r="M34" s="56">
        <v>634.25651870000002</v>
      </c>
      <c r="N34" s="56">
        <v>1012.4523572999999</v>
      </c>
      <c r="O34" s="56">
        <v>920.94389388000002</v>
      </c>
      <c r="P34" s="56">
        <v>10821.47716316</v>
      </c>
    </row>
    <row r="35" spans="1:16" s="69" customFormat="1" ht="17.25" customHeight="1" x14ac:dyDescent="0.2">
      <c r="A35" s="1"/>
      <c r="B35" s="12" t="s">
        <v>35</v>
      </c>
      <c r="C35" s="12"/>
      <c r="D35" s="32">
        <v>136.20591146999999</v>
      </c>
      <c r="E35" s="32">
        <v>136.19779825000001</v>
      </c>
      <c r="F35" s="32">
        <v>136.49073686</v>
      </c>
      <c r="G35" s="32">
        <v>137.11345277000001</v>
      </c>
      <c r="H35" s="32">
        <v>137.43549951</v>
      </c>
      <c r="I35" s="32">
        <v>212.53031723000001</v>
      </c>
      <c r="J35" s="32">
        <v>138.62886441999999</v>
      </c>
      <c r="K35" s="32">
        <v>139.10478234000001</v>
      </c>
      <c r="L35" s="32">
        <v>139.48670172000004</v>
      </c>
      <c r="M35" s="32">
        <v>139.85204974999999</v>
      </c>
      <c r="N35" s="32">
        <v>211.32108097</v>
      </c>
      <c r="O35" s="32">
        <v>140.52224614999997</v>
      </c>
      <c r="P35" s="32">
        <v>1804.8894414399999</v>
      </c>
    </row>
    <row r="36" spans="1:16" ht="17.25" customHeight="1" x14ac:dyDescent="0.2">
      <c r="A36" s="1"/>
      <c r="B36" s="12" t="s">
        <v>36</v>
      </c>
      <c r="C36" s="12"/>
      <c r="D36" s="32">
        <v>787.5137138099999</v>
      </c>
      <c r="E36" s="32">
        <v>708.12503028999993</v>
      </c>
      <c r="F36" s="32">
        <v>995.8327544299998</v>
      </c>
      <c r="G36" s="32">
        <v>698.14421788000004</v>
      </c>
      <c r="H36" s="32">
        <v>811.51060311000003</v>
      </c>
      <c r="I36" s="32">
        <v>778.26386120999996</v>
      </c>
      <c r="J36" s="32">
        <v>680.0867546500001</v>
      </c>
      <c r="K36" s="32">
        <v>828.99032063999994</v>
      </c>
      <c r="L36" s="32">
        <v>652.16307268999992</v>
      </c>
      <c r="M36" s="32">
        <v>494.40446894999997</v>
      </c>
      <c r="N36" s="32">
        <v>801.13127632999988</v>
      </c>
      <c r="O36" s="32">
        <v>780.42164773000002</v>
      </c>
      <c r="P36" s="32">
        <v>9016.5877217199995</v>
      </c>
    </row>
    <row r="37" spans="1:16" ht="7.5" customHeight="1" x14ac:dyDescent="0.2">
      <c r="A37" s="12"/>
      <c r="B37" s="12"/>
      <c r="C37" s="1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68" customFormat="1" ht="17.25" customHeight="1" x14ac:dyDescent="0.2">
      <c r="A38" s="10" t="s">
        <v>40</v>
      </c>
      <c r="B38" s="10"/>
      <c r="C38" s="10"/>
      <c r="D38" s="53">
        <v>100.10858096000001</v>
      </c>
      <c r="E38" s="53">
        <v>83.956118079999982</v>
      </c>
      <c r="F38" s="53">
        <v>137.32356310000003</v>
      </c>
      <c r="G38" s="53">
        <v>2276.8817356300005</v>
      </c>
      <c r="H38" s="53">
        <v>341.89036082000007</v>
      </c>
      <c r="I38" s="53">
        <v>205.86106167</v>
      </c>
      <c r="J38" s="53">
        <v>335.29688750000003</v>
      </c>
      <c r="K38" s="53">
        <v>133.18577816999999</v>
      </c>
      <c r="L38" s="53">
        <v>255.99543913999997</v>
      </c>
      <c r="M38" s="53">
        <v>230.34788164</v>
      </c>
      <c r="N38" s="53">
        <v>227.50121263999998</v>
      </c>
      <c r="O38" s="53">
        <v>240.87549375999998</v>
      </c>
      <c r="P38" s="53">
        <v>4569.22411311</v>
      </c>
    </row>
    <row r="39" spans="1:16" ht="16.5" customHeight="1" x14ac:dyDescent="0.2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s="71" customFormat="1" ht="26.25" customHeight="1" x14ac:dyDescent="0.2">
      <c r="A40" s="87" t="s">
        <v>37</v>
      </c>
      <c r="B40" s="87"/>
      <c r="C40" s="88"/>
      <c r="D40" s="20">
        <v>16331.1374547</v>
      </c>
      <c r="E40" s="20">
        <v>15049.866360230002</v>
      </c>
      <c r="F40" s="20">
        <v>15378.256359990004</v>
      </c>
      <c r="G40" s="20">
        <v>17207.996473899999</v>
      </c>
      <c r="H40" s="20">
        <v>16089.855060110001</v>
      </c>
      <c r="I40" s="20">
        <v>20006.096039929995</v>
      </c>
      <c r="J40" s="20">
        <v>15552.170523280001</v>
      </c>
      <c r="K40" s="20">
        <v>15433.402572219991</v>
      </c>
      <c r="L40" s="20">
        <v>15502.195984969996</v>
      </c>
      <c r="M40" s="20">
        <v>15424.859239860001</v>
      </c>
      <c r="N40" s="20">
        <v>23136.727491629994</v>
      </c>
      <c r="O40" s="20">
        <v>19389.023206009999</v>
      </c>
      <c r="P40" s="20">
        <v>204501.58676682995</v>
      </c>
    </row>
    <row r="41" spans="1:16" s="67" customFormat="1" ht="26.25" customHeight="1" x14ac:dyDescent="0.2">
      <c r="A41" s="84" t="s">
        <v>39</v>
      </c>
      <c r="B41" s="84"/>
      <c r="C41" s="84"/>
      <c r="D41" s="24">
        <v>1071.1551962700005</v>
      </c>
      <c r="E41" s="24">
        <v>1020.1183465900007</v>
      </c>
      <c r="F41" s="24">
        <v>1039.5006663000001</v>
      </c>
      <c r="G41" s="24">
        <v>1017.4564783999995</v>
      </c>
      <c r="H41" s="24">
        <v>1058.0326586299998</v>
      </c>
      <c r="I41" s="24">
        <v>1094.8654328700006</v>
      </c>
      <c r="J41" s="24">
        <v>1049.33668016</v>
      </c>
      <c r="K41" s="24">
        <v>1036.9873743299995</v>
      </c>
      <c r="L41" s="24">
        <v>1032.1151194700005</v>
      </c>
      <c r="M41" s="24">
        <v>1062.3737173899995</v>
      </c>
      <c r="N41" s="24">
        <v>2002.1637832900001</v>
      </c>
      <c r="O41" s="24">
        <v>1375.7784192899994</v>
      </c>
      <c r="P41" s="24">
        <v>13859.883872990002</v>
      </c>
    </row>
    <row r="42" spans="1:16" s="67" customFormat="1" ht="26.25" customHeight="1" thickBot="1" x14ac:dyDescent="0.25">
      <c r="A42" s="80" t="s">
        <v>38</v>
      </c>
      <c r="B42" s="80"/>
      <c r="C42" s="80"/>
      <c r="D42" s="28">
        <v>15259.982258429998</v>
      </c>
      <c r="E42" s="28">
        <v>14029.748013640001</v>
      </c>
      <c r="F42" s="28">
        <v>14338.755693690004</v>
      </c>
      <c r="G42" s="28">
        <v>16190.539995499999</v>
      </c>
      <c r="H42" s="28">
        <v>15031.822401480002</v>
      </c>
      <c r="I42" s="28">
        <v>18911.230607059995</v>
      </c>
      <c r="J42" s="28">
        <v>14502.833843120001</v>
      </c>
      <c r="K42" s="28">
        <v>14396.415197889992</v>
      </c>
      <c r="L42" s="28">
        <v>14470.080865499996</v>
      </c>
      <c r="M42" s="28">
        <v>14362.485522470002</v>
      </c>
      <c r="N42" s="28">
        <v>21134.563708339992</v>
      </c>
      <c r="O42" s="28">
        <v>18013.244786719999</v>
      </c>
      <c r="P42" s="28">
        <v>190641.70289383995</v>
      </c>
    </row>
    <row r="43" spans="1:16" s="67" customFormat="1" ht="9" customHeight="1" x14ac:dyDescent="0.2">
      <c r="A43" s="60"/>
      <c r="B43" s="60"/>
      <c r="C43" s="6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s="67" customFormat="1" ht="17.25" customHeight="1" x14ac:dyDescent="0.2">
      <c r="A44" s="72"/>
      <c r="B44" s="72"/>
      <c r="C44" s="72"/>
    </row>
    <row r="45" spans="1:16" s="67" customFormat="1" ht="17.25" customHeight="1" x14ac:dyDescent="0.2">
      <c r="A45" s="72"/>
      <c r="B45" s="72"/>
      <c r="C45" s="72"/>
    </row>
    <row r="46" spans="1:16" s="67" customFormat="1" ht="17.25" customHeight="1" x14ac:dyDescent="0.2">
      <c r="A46" s="72"/>
      <c r="B46" s="72"/>
      <c r="C46" s="72"/>
    </row>
    <row r="47" spans="1:16" s="67" customFormat="1" ht="17.25" customHeight="1" x14ac:dyDescent="0.2">
      <c r="A47" s="72"/>
      <c r="B47" s="72"/>
      <c r="C47" s="72"/>
    </row>
    <row r="48" spans="1:16" s="67" customFormat="1" ht="17.25" customHeight="1" x14ac:dyDescent="0.2">
      <c r="A48" s="72"/>
      <c r="B48" s="72"/>
      <c r="C48" s="72"/>
    </row>
    <row r="49" spans="1:3" s="67" customFormat="1" ht="17.25" customHeight="1" x14ac:dyDescent="0.2">
      <c r="A49" s="72"/>
      <c r="B49" s="72"/>
      <c r="C49" s="72"/>
    </row>
    <row r="50" spans="1:3" s="67" customFormat="1" ht="17.25" customHeight="1" x14ac:dyDescent="0.2">
      <c r="A50" s="72"/>
      <c r="B50" s="72"/>
      <c r="C50" s="72"/>
    </row>
    <row r="51" spans="1:3" s="67" customFormat="1" ht="17.25" customHeight="1" x14ac:dyDescent="0.2">
      <c r="A51" s="72"/>
      <c r="B51" s="72"/>
      <c r="C51" s="72"/>
    </row>
    <row r="52" spans="1:3" s="67" customFormat="1" ht="17.25" customHeight="1" x14ac:dyDescent="0.2">
      <c r="A52" s="72"/>
      <c r="B52" s="72"/>
      <c r="C52" s="72"/>
    </row>
    <row r="53" spans="1:3" s="67" customFormat="1" ht="17.25" customHeight="1" x14ac:dyDescent="0.2">
      <c r="A53" s="72"/>
      <c r="B53" s="72"/>
      <c r="C53" s="72"/>
    </row>
    <row r="54" spans="1:3" s="67" customFormat="1" ht="17.25" customHeight="1" x14ac:dyDescent="0.2">
      <c r="A54" s="72"/>
      <c r="B54" s="72"/>
      <c r="C54" s="72"/>
    </row>
    <row r="55" spans="1:3" s="67" customFormat="1" ht="17.25" customHeight="1" x14ac:dyDescent="0.2">
      <c r="A55" s="72"/>
      <c r="B55" s="72"/>
      <c r="C55" s="72"/>
    </row>
    <row r="56" spans="1:3" s="67" customFormat="1" ht="17.25" customHeight="1" x14ac:dyDescent="0.2">
      <c r="A56" s="72"/>
      <c r="B56" s="72"/>
      <c r="C56" s="72"/>
    </row>
    <row r="57" spans="1:3" s="67" customFormat="1" ht="17.25" customHeight="1" x14ac:dyDescent="0.2">
      <c r="A57" s="72"/>
      <c r="B57" s="72"/>
      <c r="C57" s="72"/>
    </row>
    <row r="58" spans="1:3" s="67" customFormat="1" ht="17.25" customHeight="1" x14ac:dyDescent="0.2">
      <c r="A58" s="72"/>
      <c r="B58" s="72"/>
      <c r="C58" s="72"/>
    </row>
    <row r="59" spans="1:3" s="67" customFormat="1" ht="17.25" customHeight="1" x14ac:dyDescent="0.2">
      <c r="A59" s="72"/>
      <c r="B59" s="72"/>
      <c r="C59" s="72"/>
    </row>
    <row r="60" spans="1:3" s="67" customFormat="1" ht="17.25" customHeight="1" x14ac:dyDescent="0.2">
      <c r="A60" s="72"/>
      <c r="B60" s="72"/>
      <c r="C60" s="72"/>
    </row>
    <row r="61" spans="1:3" s="67" customFormat="1" ht="17.25" customHeight="1" x14ac:dyDescent="0.2">
      <c r="A61" s="72"/>
      <c r="B61" s="72"/>
      <c r="C61" s="72"/>
    </row>
    <row r="62" spans="1:3" s="67" customFormat="1" ht="17.25" customHeight="1" x14ac:dyDescent="0.2">
      <c r="A62" s="72"/>
      <c r="B62" s="72"/>
      <c r="C62" s="72"/>
    </row>
    <row r="63" spans="1:3" s="67" customFormat="1" ht="17.25" customHeight="1" x14ac:dyDescent="0.2">
      <c r="A63" s="72"/>
      <c r="B63" s="72"/>
      <c r="C63" s="72"/>
    </row>
    <row r="64" spans="1:3" s="67" customFormat="1" ht="17.25" customHeight="1" x14ac:dyDescent="0.2">
      <c r="A64" s="72"/>
      <c r="B64" s="72"/>
      <c r="C64" s="72"/>
    </row>
    <row r="65" spans="1:3" s="67" customFormat="1" ht="17.25" customHeight="1" x14ac:dyDescent="0.2">
      <c r="A65" s="72"/>
      <c r="B65" s="72"/>
      <c r="C65" s="72"/>
    </row>
    <row r="66" spans="1:3" s="67" customFormat="1" ht="17.25" customHeight="1" x14ac:dyDescent="0.2">
      <c r="A66" s="72"/>
      <c r="B66" s="72"/>
      <c r="C66" s="72"/>
    </row>
    <row r="67" spans="1:3" s="67" customFormat="1" ht="17.25" customHeight="1" x14ac:dyDescent="0.2">
      <c r="A67" s="72"/>
      <c r="B67" s="72"/>
      <c r="C67" s="72"/>
    </row>
    <row r="68" spans="1:3" s="67" customFormat="1" ht="17.25" customHeight="1" x14ac:dyDescent="0.2">
      <c r="A68" s="72"/>
      <c r="B68" s="72"/>
      <c r="C68" s="72"/>
    </row>
    <row r="69" spans="1:3" s="67" customFormat="1" ht="17.25" customHeight="1" x14ac:dyDescent="0.2">
      <c r="A69" s="72"/>
      <c r="B69" s="72"/>
      <c r="C69" s="72"/>
    </row>
    <row r="70" spans="1:3" s="67" customFormat="1" ht="17.25" customHeight="1" x14ac:dyDescent="0.2">
      <c r="A70" s="72"/>
      <c r="B70" s="72"/>
      <c r="C70" s="72"/>
    </row>
    <row r="71" spans="1:3" s="67" customFormat="1" ht="17.25" customHeight="1" x14ac:dyDescent="0.2">
      <c r="A71" s="72"/>
      <c r="B71" s="72"/>
      <c r="C71" s="72"/>
    </row>
    <row r="72" spans="1:3" s="67" customFormat="1" ht="17.25" customHeight="1" x14ac:dyDescent="0.2">
      <c r="A72" s="72"/>
      <c r="B72" s="72"/>
      <c r="C72" s="72"/>
    </row>
    <row r="73" spans="1:3" s="67" customFormat="1" ht="17.25" customHeight="1" x14ac:dyDescent="0.2">
      <c r="A73" s="72"/>
      <c r="B73" s="72"/>
      <c r="C73" s="72"/>
    </row>
    <row r="74" spans="1:3" s="67" customFormat="1" ht="17.25" customHeight="1" x14ac:dyDescent="0.2">
      <c r="A74" s="72"/>
      <c r="B74" s="72"/>
      <c r="C74" s="72"/>
    </row>
    <row r="75" spans="1:3" s="67" customFormat="1" ht="17.25" customHeight="1" x14ac:dyDescent="0.2">
      <c r="A75" s="72"/>
      <c r="B75" s="72"/>
      <c r="C75" s="72"/>
    </row>
    <row r="76" spans="1:3" s="67" customFormat="1" ht="17.25" customHeight="1" x14ac:dyDescent="0.2">
      <c r="A76" s="72"/>
      <c r="B76" s="72"/>
      <c r="C76" s="72"/>
    </row>
    <row r="77" spans="1:3" s="67" customFormat="1" ht="17.25" customHeight="1" x14ac:dyDescent="0.2">
      <c r="A77" s="72"/>
      <c r="B77" s="72"/>
      <c r="C77" s="72"/>
    </row>
    <row r="78" spans="1:3" s="67" customFormat="1" ht="17.25" customHeight="1" x14ac:dyDescent="0.2">
      <c r="A78" s="72"/>
      <c r="B78" s="72"/>
      <c r="C78" s="72"/>
    </row>
    <row r="79" spans="1:3" s="67" customFormat="1" ht="17.25" customHeight="1" x14ac:dyDescent="0.2">
      <c r="A79" s="72"/>
      <c r="B79" s="72"/>
      <c r="C79" s="72"/>
    </row>
    <row r="80" spans="1:3" s="67" customFormat="1" ht="17.25" customHeight="1" x14ac:dyDescent="0.2">
      <c r="A80" s="72"/>
      <c r="B80" s="72"/>
      <c r="C80" s="72"/>
    </row>
    <row r="81" spans="1:3" s="67" customFormat="1" ht="17.25" customHeight="1" x14ac:dyDescent="0.2">
      <c r="A81" s="72"/>
      <c r="B81" s="72"/>
      <c r="C81" s="72"/>
    </row>
    <row r="82" spans="1:3" s="67" customFormat="1" ht="17.25" customHeight="1" x14ac:dyDescent="0.2">
      <c r="A82" s="72"/>
      <c r="B82" s="72"/>
      <c r="C82" s="72"/>
    </row>
    <row r="83" spans="1:3" s="67" customFormat="1" ht="17.25" customHeight="1" x14ac:dyDescent="0.2">
      <c r="A83" s="72"/>
      <c r="B83" s="72"/>
      <c r="C83" s="72"/>
    </row>
    <row r="84" spans="1:3" s="67" customFormat="1" ht="17.25" customHeight="1" x14ac:dyDescent="0.2">
      <c r="A84" s="72"/>
      <c r="B84" s="72"/>
      <c r="C84" s="72"/>
    </row>
    <row r="85" spans="1:3" s="67" customFormat="1" ht="17.25" customHeight="1" x14ac:dyDescent="0.2">
      <c r="A85" s="72"/>
      <c r="B85" s="72"/>
      <c r="C85" s="72"/>
    </row>
    <row r="86" spans="1:3" s="67" customFormat="1" ht="17.25" customHeight="1" x14ac:dyDescent="0.2">
      <c r="A86" s="72"/>
      <c r="B86" s="72"/>
      <c r="C86" s="72"/>
    </row>
    <row r="87" spans="1:3" s="67" customFormat="1" ht="17.25" customHeight="1" x14ac:dyDescent="0.2">
      <c r="A87" s="72"/>
      <c r="B87" s="72"/>
      <c r="C87" s="72"/>
    </row>
    <row r="88" spans="1:3" s="67" customFormat="1" ht="17.25" customHeight="1" x14ac:dyDescent="0.2">
      <c r="A88" s="72"/>
      <c r="B88" s="72"/>
      <c r="C88" s="72"/>
    </row>
    <row r="89" spans="1:3" s="67" customFormat="1" ht="14.25" x14ac:dyDescent="0.2">
      <c r="A89" s="72"/>
      <c r="B89" s="72"/>
      <c r="C89" s="72"/>
    </row>
    <row r="90" spans="1:3" s="67" customFormat="1" ht="14.25" x14ac:dyDescent="0.2">
      <c r="A90" s="72"/>
      <c r="B90" s="72"/>
      <c r="C90" s="72"/>
    </row>
    <row r="91" spans="1:3" s="67" customFormat="1" ht="14.25" x14ac:dyDescent="0.2">
      <c r="A91" s="72"/>
      <c r="B91" s="72"/>
      <c r="C91" s="72"/>
    </row>
    <row r="92" spans="1:3" s="67" customFormat="1" ht="14.25" x14ac:dyDescent="0.2">
      <c r="A92" s="72"/>
      <c r="B92" s="72"/>
      <c r="C92" s="72"/>
    </row>
    <row r="93" spans="1:3" s="67" customFormat="1" ht="14.25" x14ac:dyDescent="0.2">
      <c r="A93" s="72"/>
      <c r="B93" s="72"/>
      <c r="C93" s="72"/>
    </row>
    <row r="94" spans="1:3" s="67" customFormat="1" ht="14.25" x14ac:dyDescent="0.2">
      <c r="A94" s="72"/>
      <c r="B94" s="72"/>
      <c r="C94" s="72"/>
    </row>
    <row r="95" spans="1:3" s="67" customFormat="1" ht="14.25" x14ac:dyDescent="0.2">
      <c r="A95" s="72"/>
      <c r="B95" s="72"/>
      <c r="C95" s="72"/>
    </row>
    <row r="96" spans="1:3" s="67" customFormat="1" ht="14.25" x14ac:dyDescent="0.2">
      <c r="A96" s="72"/>
      <c r="B96" s="72"/>
      <c r="C96" s="72"/>
    </row>
    <row r="97" spans="1:3" s="67" customFormat="1" ht="14.25" x14ac:dyDescent="0.2">
      <c r="A97" s="72"/>
      <c r="B97" s="72"/>
      <c r="C97" s="72"/>
    </row>
    <row r="98" spans="1:3" s="67" customFormat="1" ht="14.25" x14ac:dyDescent="0.2">
      <c r="A98" s="72"/>
      <c r="B98" s="72"/>
      <c r="C98" s="72"/>
    </row>
    <row r="99" spans="1:3" s="67" customFormat="1" ht="14.25" x14ac:dyDescent="0.2">
      <c r="A99" s="72"/>
      <c r="B99" s="72"/>
      <c r="C99" s="72"/>
    </row>
    <row r="100" spans="1:3" s="67" customFormat="1" ht="14.25" x14ac:dyDescent="0.2">
      <c r="A100" s="72"/>
      <c r="B100" s="72"/>
      <c r="C100" s="72"/>
    </row>
    <row r="101" spans="1:3" s="67" customFormat="1" ht="14.25" x14ac:dyDescent="0.2">
      <c r="A101" s="72"/>
      <c r="B101" s="72"/>
      <c r="C101" s="72"/>
    </row>
    <row r="102" spans="1:3" s="67" customFormat="1" ht="14.25" x14ac:dyDescent="0.2">
      <c r="A102" s="72"/>
      <c r="B102" s="72"/>
      <c r="C102" s="72"/>
    </row>
    <row r="103" spans="1:3" s="67" customFormat="1" ht="14.25" x14ac:dyDescent="0.2">
      <c r="A103" s="72"/>
      <c r="B103" s="72"/>
      <c r="C103" s="72"/>
    </row>
    <row r="104" spans="1:3" s="67" customFormat="1" ht="14.25" x14ac:dyDescent="0.2">
      <c r="A104" s="72"/>
      <c r="B104" s="72"/>
      <c r="C104" s="72"/>
    </row>
    <row r="105" spans="1:3" s="67" customFormat="1" ht="14.25" x14ac:dyDescent="0.2">
      <c r="A105" s="72"/>
      <c r="B105" s="72"/>
      <c r="C105" s="72"/>
    </row>
    <row r="106" spans="1:3" s="67" customFormat="1" ht="14.25" x14ac:dyDescent="0.2">
      <c r="A106" s="72"/>
      <c r="B106" s="72"/>
      <c r="C106" s="72"/>
    </row>
    <row r="107" spans="1:3" s="67" customFormat="1" ht="14.25" x14ac:dyDescent="0.2">
      <c r="A107" s="72"/>
      <c r="B107" s="72"/>
      <c r="C107" s="72"/>
    </row>
    <row r="108" spans="1:3" s="67" customFormat="1" ht="14.25" x14ac:dyDescent="0.2">
      <c r="A108" s="72"/>
      <c r="B108" s="72"/>
      <c r="C108" s="72"/>
    </row>
    <row r="109" spans="1:3" s="67" customFormat="1" ht="14.25" x14ac:dyDescent="0.2">
      <c r="A109" s="72"/>
      <c r="B109" s="72"/>
      <c r="C109" s="72"/>
    </row>
    <row r="110" spans="1:3" s="67" customFormat="1" ht="14.25" x14ac:dyDescent="0.2">
      <c r="A110" s="72"/>
      <c r="B110" s="72"/>
      <c r="C110" s="72"/>
    </row>
    <row r="111" spans="1:3" s="67" customFormat="1" ht="14.25" x14ac:dyDescent="0.2">
      <c r="A111" s="72"/>
      <c r="B111" s="72"/>
      <c r="C111" s="72"/>
    </row>
    <row r="112" spans="1:3" s="67" customFormat="1" ht="14.25" x14ac:dyDescent="0.2">
      <c r="A112" s="72"/>
      <c r="B112" s="72"/>
      <c r="C112" s="72"/>
    </row>
    <row r="113" spans="1:3" s="67" customFormat="1" ht="14.25" x14ac:dyDescent="0.2">
      <c r="A113" s="72"/>
      <c r="B113" s="72"/>
      <c r="C113" s="72"/>
    </row>
    <row r="114" spans="1:3" s="67" customFormat="1" ht="14.25" x14ac:dyDescent="0.2">
      <c r="A114" s="72"/>
      <c r="B114" s="72"/>
      <c r="C114" s="72"/>
    </row>
    <row r="115" spans="1:3" s="67" customFormat="1" ht="14.25" x14ac:dyDescent="0.2">
      <c r="A115" s="72"/>
      <c r="B115" s="72"/>
      <c r="C115" s="72"/>
    </row>
    <row r="116" spans="1:3" s="67" customFormat="1" ht="14.25" x14ac:dyDescent="0.2">
      <c r="A116" s="72"/>
      <c r="B116" s="72"/>
      <c r="C116" s="72"/>
    </row>
    <row r="117" spans="1:3" s="67" customFormat="1" ht="14.25" x14ac:dyDescent="0.2">
      <c r="A117" s="72"/>
      <c r="B117" s="72"/>
      <c r="C117" s="72"/>
    </row>
    <row r="118" spans="1:3" s="67" customFormat="1" ht="14.25" x14ac:dyDescent="0.2">
      <c r="A118" s="72"/>
      <c r="B118" s="72"/>
      <c r="C118" s="72"/>
    </row>
    <row r="119" spans="1:3" s="67" customFormat="1" ht="14.25" x14ac:dyDescent="0.2">
      <c r="A119" s="72"/>
      <c r="B119" s="72"/>
      <c r="C119" s="72"/>
    </row>
    <row r="120" spans="1:3" s="67" customFormat="1" ht="14.25" x14ac:dyDescent="0.2">
      <c r="A120" s="72"/>
      <c r="B120" s="72"/>
      <c r="C120" s="72"/>
    </row>
    <row r="121" spans="1:3" s="67" customFormat="1" ht="14.25" x14ac:dyDescent="0.2">
      <c r="A121" s="72"/>
      <c r="B121" s="72"/>
      <c r="C121" s="72"/>
    </row>
    <row r="122" spans="1:3" s="67" customFormat="1" ht="14.25" x14ac:dyDescent="0.2">
      <c r="A122" s="72"/>
      <c r="B122" s="72"/>
      <c r="C122" s="72"/>
    </row>
    <row r="123" spans="1:3" s="67" customFormat="1" ht="14.25" x14ac:dyDescent="0.2">
      <c r="A123" s="72"/>
      <c r="B123" s="72"/>
      <c r="C123" s="72"/>
    </row>
    <row r="124" spans="1:3" s="67" customFormat="1" ht="14.25" x14ac:dyDescent="0.2">
      <c r="A124" s="72"/>
      <c r="B124" s="72"/>
      <c r="C124" s="72"/>
    </row>
    <row r="125" spans="1:3" s="67" customFormat="1" ht="14.25" x14ac:dyDescent="0.2">
      <c r="A125" s="72"/>
      <c r="B125" s="72"/>
      <c r="C125" s="72"/>
    </row>
    <row r="126" spans="1:3" s="67" customFormat="1" ht="14.25" x14ac:dyDescent="0.2">
      <c r="A126" s="72"/>
      <c r="B126" s="72"/>
      <c r="C126" s="72"/>
    </row>
    <row r="127" spans="1:3" s="67" customFormat="1" ht="14.25" x14ac:dyDescent="0.2">
      <c r="A127" s="72"/>
      <c r="B127" s="72"/>
      <c r="C127" s="72"/>
    </row>
    <row r="128" spans="1:3" s="67" customFormat="1" ht="14.25" x14ac:dyDescent="0.2">
      <c r="A128" s="72"/>
      <c r="B128" s="72"/>
      <c r="C128" s="72"/>
    </row>
    <row r="129" spans="1:3" s="67" customFormat="1" ht="14.25" x14ac:dyDescent="0.2">
      <c r="A129" s="72"/>
      <c r="B129" s="72"/>
      <c r="C129" s="72"/>
    </row>
    <row r="130" spans="1:3" s="67" customFormat="1" ht="14.25" x14ac:dyDescent="0.2">
      <c r="A130" s="72"/>
      <c r="B130" s="72"/>
      <c r="C130" s="72"/>
    </row>
    <row r="131" spans="1:3" s="67" customFormat="1" ht="14.25" x14ac:dyDescent="0.2">
      <c r="A131" s="72"/>
      <c r="B131" s="72"/>
      <c r="C131" s="72"/>
    </row>
    <row r="132" spans="1:3" s="67" customFormat="1" ht="14.25" x14ac:dyDescent="0.2">
      <c r="A132" s="72"/>
      <c r="B132" s="72"/>
      <c r="C132" s="72"/>
    </row>
    <row r="133" spans="1:3" s="67" customFormat="1" ht="14.25" x14ac:dyDescent="0.2">
      <c r="A133" s="72"/>
      <c r="B133" s="72"/>
      <c r="C133" s="72"/>
    </row>
    <row r="134" spans="1:3" s="67" customFormat="1" ht="14.25" x14ac:dyDescent="0.2">
      <c r="A134" s="72"/>
      <c r="B134" s="72"/>
      <c r="C134" s="72"/>
    </row>
    <row r="135" spans="1:3" s="67" customFormat="1" ht="14.25" x14ac:dyDescent="0.2">
      <c r="A135" s="72"/>
      <c r="B135" s="72"/>
      <c r="C135" s="72"/>
    </row>
    <row r="136" spans="1:3" s="67" customFormat="1" ht="14.25" x14ac:dyDescent="0.2">
      <c r="A136" s="72"/>
      <c r="B136" s="72"/>
      <c r="C136" s="72"/>
    </row>
    <row r="137" spans="1:3" s="67" customFormat="1" ht="14.25" x14ac:dyDescent="0.2">
      <c r="A137" s="72"/>
      <c r="B137" s="72"/>
      <c r="C137" s="72"/>
    </row>
    <row r="138" spans="1:3" s="67" customFormat="1" ht="14.25" x14ac:dyDescent="0.2">
      <c r="A138" s="72"/>
      <c r="B138" s="72"/>
      <c r="C138" s="72"/>
    </row>
    <row r="139" spans="1:3" s="67" customFormat="1" ht="14.25" x14ac:dyDescent="0.2">
      <c r="A139" s="72"/>
      <c r="B139" s="72"/>
      <c r="C139" s="72"/>
    </row>
    <row r="140" spans="1:3" s="67" customFormat="1" ht="14.25" x14ac:dyDescent="0.2">
      <c r="A140" s="72"/>
      <c r="B140" s="72"/>
      <c r="C140" s="72"/>
    </row>
    <row r="141" spans="1:3" s="67" customFormat="1" ht="14.25" x14ac:dyDescent="0.2">
      <c r="A141" s="72"/>
      <c r="B141" s="72"/>
      <c r="C141" s="72"/>
    </row>
    <row r="142" spans="1:3" s="67" customFormat="1" ht="14.25" x14ac:dyDescent="0.2">
      <c r="A142" s="72"/>
      <c r="B142" s="72"/>
      <c r="C142" s="72"/>
    </row>
    <row r="143" spans="1:3" s="67" customFormat="1" ht="14.25" x14ac:dyDescent="0.2">
      <c r="A143" s="72"/>
      <c r="B143" s="72"/>
      <c r="C143" s="72"/>
    </row>
    <row r="144" spans="1:3" s="67" customFormat="1" ht="14.25" x14ac:dyDescent="0.2">
      <c r="A144" s="72"/>
      <c r="B144" s="72"/>
      <c r="C144" s="72"/>
    </row>
    <row r="145" spans="1:3" s="67" customFormat="1" ht="14.25" x14ac:dyDescent="0.2">
      <c r="A145" s="72"/>
      <c r="B145" s="72"/>
      <c r="C145" s="72"/>
    </row>
    <row r="146" spans="1:3" s="67" customFormat="1" ht="14.25" x14ac:dyDescent="0.2">
      <c r="A146" s="72"/>
      <c r="B146" s="72"/>
      <c r="C146" s="72"/>
    </row>
    <row r="147" spans="1:3" s="67" customFormat="1" ht="14.25" x14ac:dyDescent="0.2">
      <c r="A147" s="72"/>
      <c r="B147" s="72"/>
      <c r="C147" s="72"/>
    </row>
    <row r="148" spans="1:3" s="67" customFormat="1" ht="14.25" x14ac:dyDescent="0.2">
      <c r="A148" s="72"/>
      <c r="B148" s="72"/>
      <c r="C148" s="72"/>
    </row>
    <row r="149" spans="1:3" s="67" customFormat="1" ht="14.25" x14ac:dyDescent="0.2">
      <c r="A149" s="72"/>
      <c r="B149" s="72"/>
      <c r="C149" s="72"/>
    </row>
    <row r="150" spans="1:3" s="67" customFormat="1" ht="14.25" x14ac:dyDescent="0.2">
      <c r="A150" s="72"/>
      <c r="B150" s="72"/>
      <c r="C150" s="72"/>
    </row>
    <row r="151" spans="1:3" s="67" customFormat="1" ht="14.25" x14ac:dyDescent="0.2">
      <c r="A151" s="72"/>
      <c r="B151" s="72"/>
      <c r="C151" s="72"/>
    </row>
    <row r="152" spans="1:3" s="67" customFormat="1" ht="14.25" x14ac:dyDescent="0.2">
      <c r="A152" s="72"/>
      <c r="B152" s="72"/>
      <c r="C152" s="72"/>
    </row>
    <row r="153" spans="1:3" s="67" customFormat="1" ht="14.25" x14ac:dyDescent="0.2">
      <c r="A153" s="72"/>
      <c r="B153" s="72"/>
      <c r="C153" s="72"/>
    </row>
    <row r="154" spans="1:3" s="67" customFormat="1" ht="14.25" x14ac:dyDescent="0.2">
      <c r="A154" s="72"/>
      <c r="B154" s="72"/>
      <c r="C154" s="72"/>
    </row>
    <row r="155" spans="1:3" s="67" customFormat="1" ht="14.25" x14ac:dyDescent="0.2">
      <c r="A155" s="72"/>
      <c r="B155" s="72"/>
      <c r="C155" s="72"/>
    </row>
    <row r="156" spans="1:3" s="67" customFormat="1" ht="14.25" x14ac:dyDescent="0.2">
      <c r="A156" s="72"/>
      <c r="B156" s="72"/>
      <c r="C156" s="72"/>
    </row>
    <row r="157" spans="1:3" s="67" customFormat="1" ht="14.25" x14ac:dyDescent="0.2">
      <c r="A157" s="72"/>
      <c r="B157" s="72"/>
      <c r="C157" s="72"/>
    </row>
    <row r="158" spans="1:3" s="67" customFormat="1" ht="14.25" x14ac:dyDescent="0.2">
      <c r="A158" s="72"/>
      <c r="B158" s="72"/>
      <c r="C158" s="72"/>
    </row>
    <row r="159" spans="1:3" s="67" customFormat="1" ht="14.25" x14ac:dyDescent="0.2">
      <c r="A159" s="72"/>
      <c r="B159" s="72"/>
      <c r="C159" s="72"/>
    </row>
    <row r="160" spans="1:3" s="67" customFormat="1" ht="14.25" x14ac:dyDescent="0.2">
      <c r="A160" s="72"/>
      <c r="B160" s="72"/>
      <c r="C160" s="72"/>
    </row>
    <row r="161" spans="1:3" s="67" customFormat="1" ht="14.25" x14ac:dyDescent="0.2">
      <c r="A161" s="72"/>
      <c r="B161" s="72"/>
      <c r="C161" s="72"/>
    </row>
    <row r="162" spans="1:3" s="67" customFormat="1" ht="14.25" x14ac:dyDescent="0.2">
      <c r="A162" s="72"/>
      <c r="B162" s="72"/>
      <c r="C162" s="72"/>
    </row>
    <row r="163" spans="1:3" s="67" customFormat="1" ht="14.25" x14ac:dyDescent="0.2">
      <c r="A163" s="72"/>
      <c r="B163" s="72"/>
      <c r="C163" s="72"/>
    </row>
    <row r="164" spans="1:3" x14ac:dyDescent="0.2">
      <c r="A164" s="70"/>
      <c r="B164" s="70"/>
      <c r="C164" s="70"/>
    </row>
    <row r="165" spans="1:3" x14ac:dyDescent="0.2">
      <c r="A165" s="70"/>
      <c r="B165" s="70"/>
      <c r="C165" s="70"/>
    </row>
    <row r="166" spans="1:3" x14ac:dyDescent="0.2">
      <c r="A166" s="70"/>
      <c r="B166" s="70"/>
      <c r="C166" s="70"/>
    </row>
    <row r="167" spans="1:3" x14ac:dyDescent="0.2">
      <c r="A167" s="70"/>
      <c r="B167" s="70"/>
      <c r="C167" s="70"/>
    </row>
    <row r="168" spans="1:3" x14ac:dyDescent="0.2">
      <c r="A168" s="70"/>
      <c r="B168" s="70"/>
      <c r="C168" s="70"/>
    </row>
    <row r="169" spans="1:3" x14ac:dyDescent="0.2">
      <c r="A169" s="70"/>
      <c r="B169" s="70"/>
      <c r="C169" s="70"/>
    </row>
    <row r="170" spans="1:3" x14ac:dyDescent="0.2">
      <c r="A170" s="70"/>
      <c r="B170" s="70"/>
      <c r="C170" s="70"/>
    </row>
    <row r="171" spans="1:3" x14ac:dyDescent="0.2">
      <c r="A171" s="70"/>
      <c r="B171" s="70"/>
      <c r="C171" s="70"/>
    </row>
    <row r="172" spans="1:3" x14ac:dyDescent="0.2">
      <c r="A172" s="70"/>
      <c r="B172" s="70"/>
      <c r="C172" s="70"/>
    </row>
    <row r="173" spans="1:3" x14ac:dyDescent="0.2">
      <c r="A173" s="70"/>
      <c r="B173" s="70"/>
      <c r="C173" s="70"/>
    </row>
    <row r="174" spans="1:3" x14ac:dyDescent="0.2">
      <c r="A174" s="70"/>
      <c r="B174" s="70"/>
      <c r="C174" s="70"/>
    </row>
    <row r="175" spans="1:3" x14ac:dyDescent="0.2">
      <c r="A175" s="70"/>
      <c r="B175" s="70"/>
      <c r="C175" s="70"/>
    </row>
    <row r="176" spans="1:3" x14ac:dyDescent="0.2">
      <c r="A176" s="70"/>
      <c r="B176" s="70"/>
      <c r="C176" s="70"/>
    </row>
    <row r="177" spans="1:3" x14ac:dyDescent="0.2">
      <c r="A177" s="70"/>
      <c r="B177" s="70"/>
      <c r="C177" s="70"/>
    </row>
    <row r="178" spans="1:3" x14ac:dyDescent="0.2">
      <c r="A178" s="70"/>
      <c r="B178" s="70"/>
      <c r="C178" s="70"/>
    </row>
    <row r="179" spans="1:3" x14ac:dyDescent="0.2">
      <c r="A179" s="70"/>
      <c r="B179" s="70"/>
      <c r="C179" s="70"/>
    </row>
    <row r="180" spans="1:3" x14ac:dyDescent="0.2">
      <c r="A180" s="70"/>
      <c r="B180" s="70"/>
      <c r="C180" s="70"/>
    </row>
    <row r="181" spans="1:3" x14ac:dyDescent="0.2">
      <c r="A181" s="70"/>
      <c r="B181" s="70"/>
      <c r="C181" s="70"/>
    </row>
    <row r="182" spans="1:3" x14ac:dyDescent="0.2">
      <c r="A182" s="70"/>
      <c r="B182" s="70"/>
      <c r="C182" s="70"/>
    </row>
    <row r="183" spans="1:3" x14ac:dyDescent="0.2">
      <c r="A183" s="70"/>
      <c r="B183" s="70"/>
      <c r="C183" s="70"/>
    </row>
    <row r="184" spans="1:3" x14ac:dyDescent="0.2">
      <c r="A184" s="70"/>
      <c r="B184" s="70"/>
      <c r="C184" s="70"/>
    </row>
    <row r="185" spans="1:3" x14ac:dyDescent="0.2">
      <c r="A185" s="70"/>
      <c r="B185" s="70"/>
      <c r="C185" s="70"/>
    </row>
    <row r="186" spans="1:3" x14ac:dyDescent="0.2">
      <c r="A186" s="70"/>
      <c r="B186" s="70"/>
      <c r="C186" s="70"/>
    </row>
    <row r="187" spans="1:3" x14ac:dyDescent="0.2">
      <c r="A187" s="70"/>
      <c r="B187" s="70"/>
      <c r="C187" s="70"/>
    </row>
    <row r="188" spans="1:3" x14ac:dyDescent="0.2">
      <c r="A188" s="70"/>
      <c r="B188" s="70"/>
      <c r="C188" s="70"/>
    </row>
    <row r="189" spans="1:3" x14ac:dyDescent="0.2">
      <c r="A189" s="70"/>
      <c r="B189" s="70"/>
      <c r="C189" s="70"/>
    </row>
    <row r="190" spans="1:3" x14ac:dyDescent="0.2">
      <c r="A190" s="70"/>
      <c r="B190" s="70"/>
      <c r="C190" s="70"/>
    </row>
    <row r="191" spans="1:3" x14ac:dyDescent="0.2">
      <c r="A191" s="70"/>
      <c r="B191" s="70"/>
      <c r="C191" s="70"/>
    </row>
    <row r="192" spans="1:3" x14ac:dyDescent="0.2">
      <c r="A192" s="70"/>
      <c r="B192" s="70"/>
      <c r="C192" s="70"/>
    </row>
    <row r="193" spans="1:3" x14ac:dyDescent="0.2">
      <c r="A193" s="70"/>
      <c r="B193" s="70"/>
      <c r="C193" s="70"/>
    </row>
    <row r="194" spans="1:3" x14ac:dyDescent="0.2">
      <c r="A194" s="70"/>
      <c r="B194" s="70"/>
      <c r="C194" s="70"/>
    </row>
    <row r="195" spans="1:3" x14ac:dyDescent="0.2">
      <c r="A195" s="70"/>
      <c r="B195" s="70"/>
      <c r="C195" s="70"/>
    </row>
    <row r="196" spans="1:3" x14ac:dyDescent="0.2">
      <c r="A196" s="70"/>
      <c r="B196" s="70"/>
      <c r="C196" s="70"/>
    </row>
    <row r="197" spans="1:3" x14ac:dyDescent="0.2">
      <c r="A197" s="70"/>
      <c r="B197" s="70"/>
      <c r="C197" s="70"/>
    </row>
    <row r="198" spans="1:3" x14ac:dyDescent="0.2">
      <c r="A198" s="70"/>
      <c r="B198" s="70"/>
      <c r="C198" s="70"/>
    </row>
    <row r="199" spans="1:3" x14ac:dyDescent="0.2">
      <c r="A199" s="70"/>
      <c r="B199" s="70"/>
      <c r="C199" s="70"/>
    </row>
    <row r="200" spans="1:3" x14ac:dyDescent="0.2">
      <c r="A200" s="70"/>
      <c r="B200" s="70"/>
      <c r="C200" s="70"/>
    </row>
    <row r="201" spans="1:3" x14ac:dyDescent="0.2">
      <c r="A201" s="70"/>
      <c r="B201" s="70"/>
      <c r="C201" s="70"/>
    </row>
    <row r="202" spans="1:3" x14ac:dyDescent="0.2">
      <c r="A202" s="70"/>
      <c r="B202" s="70"/>
      <c r="C202" s="70"/>
    </row>
    <row r="203" spans="1:3" x14ac:dyDescent="0.2">
      <c r="A203" s="70"/>
      <c r="B203" s="70"/>
      <c r="C203" s="70"/>
    </row>
    <row r="204" spans="1:3" x14ac:dyDescent="0.2">
      <c r="A204" s="70"/>
      <c r="B204" s="70"/>
      <c r="C204" s="70"/>
    </row>
    <row r="205" spans="1:3" x14ac:dyDescent="0.2">
      <c r="A205" s="70"/>
      <c r="B205" s="70"/>
      <c r="C205" s="70"/>
    </row>
    <row r="206" spans="1:3" x14ac:dyDescent="0.2">
      <c r="A206" s="70"/>
      <c r="B206" s="70"/>
      <c r="C206" s="70"/>
    </row>
    <row r="207" spans="1:3" x14ac:dyDescent="0.2">
      <c r="A207" s="70"/>
      <c r="B207" s="70"/>
      <c r="C207" s="70"/>
    </row>
    <row r="208" spans="1:3" x14ac:dyDescent="0.2">
      <c r="A208" s="70"/>
      <c r="B208" s="70"/>
      <c r="C208" s="70"/>
    </row>
    <row r="209" spans="1:3" x14ac:dyDescent="0.2">
      <c r="A209" s="70"/>
      <c r="B209" s="70"/>
      <c r="C209" s="70"/>
    </row>
    <row r="210" spans="1:3" x14ac:dyDescent="0.2">
      <c r="A210" s="70"/>
      <c r="B210" s="70"/>
      <c r="C210" s="70"/>
    </row>
    <row r="211" spans="1:3" x14ac:dyDescent="0.2">
      <c r="A211" s="70"/>
      <c r="B211" s="70"/>
      <c r="C211" s="70"/>
    </row>
    <row r="212" spans="1:3" x14ac:dyDescent="0.2">
      <c r="A212" s="70"/>
      <c r="B212" s="70"/>
      <c r="C212" s="70"/>
    </row>
    <row r="213" spans="1:3" x14ac:dyDescent="0.2">
      <c r="A213" s="70"/>
      <c r="B213" s="70"/>
      <c r="C213" s="70"/>
    </row>
    <row r="214" spans="1:3" x14ac:dyDescent="0.2">
      <c r="A214" s="70"/>
      <c r="B214" s="70"/>
      <c r="C214" s="70"/>
    </row>
    <row r="215" spans="1:3" x14ac:dyDescent="0.2">
      <c r="A215" s="70"/>
      <c r="B215" s="70"/>
      <c r="C215" s="70"/>
    </row>
    <row r="216" spans="1:3" x14ac:dyDescent="0.2">
      <c r="A216" s="70"/>
      <c r="B216" s="70"/>
      <c r="C216" s="70"/>
    </row>
    <row r="217" spans="1:3" x14ac:dyDescent="0.2">
      <c r="A217" s="70"/>
      <c r="B217" s="70"/>
      <c r="C217" s="70"/>
    </row>
    <row r="218" spans="1:3" x14ac:dyDescent="0.2">
      <c r="A218" s="70"/>
      <c r="B218" s="70"/>
      <c r="C218" s="70"/>
    </row>
    <row r="219" spans="1:3" x14ac:dyDescent="0.2">
      <c r="A219" s="70"/>
      <c r="B219" s="70"/>
      <c r="C219" s="70"/>
    </row>
    <row r="220" spans="1:3" x14ac:dyDescent="0.2">
      <c r="A220" s="70"/>
      <c r="B220" s="70"/>
      <c r="C220" s="70"/>
    </row>
    <row r="221" spans="1:3" x14ac:dyDescent="0.2">
      <c r="A221" s="70"/>
      <c r="B221" s="70"/>
      <c r="C221" s="70"/>
    </row>
    <row r="222" spans="1:3" x14ac:dyDescent="0.2">
      <c r="A222" s="70"/>
      <c r="B222" s="70"/>
      <c r="C222" s="70"/>
    </row>
    <row r="223" spans="1:3" x14ac:dyDescent="0.2">
      <c r="A223" s="70"/>
      <c r="B223" s="70"/>
      <c r="C223" s="70"/>
    </row>
    <row r="224" spans="1:3" x14ac:dyDescent="0.2">
      <c r="A224" s="70"/>
      <c r="B224" s="70"/>
      <c r="C224" s="70"/>
    </row>
    <row r="225" spans="1:3" x14ac:dyDescent="0.2">
      <c r="A225" s="70"/>
      <c r="B225" s="70"/>
      <c r="C225" s="70"/>
    </row>
    <row r="226" spans="1:3" x14ac:dyDescent="0.2">
      <c r="A226" s="70"/>
      <c r="B226" s="70"/>
      <c r="C226" s="70"/>
    </row>
    <row r="227" spans="1:3" x14ac:dyDescent="0.2">
      <c r="A227" s="70"/>
      <c r="B227" s="70"/>
      <c r="C227" s="70"/>
    </row>
    <row r="228" spans="1:3" x14ac:dyDescent="0.2">
      <c r="A228" s="70"/>
      <c r="B228" s="70"/>
      <c r="C228" s="70"/>
    </row>
    <row r="229" spans="1:3" x14ac:dyDescent="0.2">
      <c r="A229" s="70"/>
      <c r="B229" s="70"/>
      <c r="C229" s="70"/>
    </row>
    <row r="230" spans="1:3" x14ac:dyDescent="0.2">
      <c r="A230" s="70"/>
      <c r="B230" s="70"/>
      <c r="C230" s="70"/>
    </row>
    <row r="231" spans="1:3" x14ac:dyDescent="0.2">
      <c r="A231" s="70"/>
      <c r="B231" s="70"/>
      <c r="C231" s="70"/>
    </row>
    <row r="232" spans="1:3" x14ac:dyDescent="0.2">
      <c r="A232" s="70"/>
      <c r="B232" s="70"/>
      <c r="C232" s="70"/>
    </row>
    <row r="233" spans="1:3" x14ac:dyDescent="0.2">
      <c r="A233" s="70"/>
      <c r="B233" s="70"/>
      <c r="C233" s="70"/>
    </row>
    <row r="234" spans="1:3" x14ac:dyDescent="0.2">
      <c r="A234" s="70"/>
      <c r="B234" s="70"/>
      <c r="C234" s="70"/>
    </row>
    <row r="235" spans="1:3" x14ac:dyDescent="0.2">
      <c r="A235" s="70"/>
      <c r="B235" s="70"/>
      <c r="C235" s="70"/>
    </row>
    <row r="236" spans="1:3" x14ac:dyDescent="0.2">
      <c r="A236" s="70"/>
      <c r="B236" s="70"/>
      <c r="C236" s="70"/>
    </row>
    <row r="237" spans="1:3" x14ac:dyDescent="0.2">
      <c r="A237" s="70"/>
      <c r="B237" s="70"/>
      <c r="C237" s="70"/>
    </row>
    <row r="238" spans="1:3" x14ac:dyDescent="0.2">
      <c r="A238" s="70"/>
      <c r="B238" s="70"/>
      <c r="C238" s="70"/>
    </row>
    <row r="239" spans="1:3" x14ac:dyDescent="0.2">
      <c r="A239" s="70"/>
      <c r="B239" s="70"/>
      <c r="C239" s="70"/>
    </row>
    <row r="240" spans="1:3" x14ac:dyDescent="0.2">
      <c r="A240" s="70"/>
      <c r="B240" s="70"/>
      <c r="C240" s="70"/>
    </row>
    <row r="241" spans="1:3" x14ac:dyDescent="0.2">
      <c r="A241" s="70"/>
      <c r="B241" s="70"/>
      <c r="C241" s="70"/>
    </row>
    <row r="242" spans="1:3" x14ac:dyDescent="0.2">
      <c r="A242" s="70"/>
      <c r="B242" s="70"/>
      <c r="C242" s="70"/>
    </row>
    <row r="243" spans="1:3" x14ac:dyDescent="0.2">
      <c r="A243" s="70"/>
      <c r="B243" s="70"/>
      <c r="C243" s="70"/>
    </row>
    <row r="244" spans="1:3" x14ac:dyDescent="0.2">
      <c r="A244" s="70"/>
      <c r="B244" s="70"/>
      <c r="C244" s="70"/>
    </row>
    <row r="245" spans="1:3" x14ac:dyDescent="0.2">
      <c r="A245" s="70"/>
      <c r="B245" s="70"/>
      <c r="C245" s="70"/>
    </row>
    <row r="246" spans="1:3" x14ac:dyDescent="0.2">
      <c r="A246" s="70"/>
      <c r="B246" s="70"/>
      <c r="C246" s="70"/>
    </row>
    <row r="247" spans="1:3" x14ac:dyDescent="0.2">
      <c r="A247" s="70"/>
      <c r="B247" s="70"/>
      <c r="C247" s="70"/>
    </row>
    <row r="248" spans="1:3" x14ac:dyDescent="0.2">
      <c r="A248" s="70"/>
      <c r="B248" s="70"/>
      <c r="C248" s="70"/>
    </row>
    <row r="249" spans="1:3" x14ac:dyDescent="0.2">
      <c r="A249" s="70"/>
      <c r="B249" s="70"/>
      <c r="C249" s="70"/>
    </row>
    <row r="250" spans="1:3" x14ac:dyDescent="0.2">
      <c r="A250" s="70"/>
      <c r="B250" s="70"/>
      <c r="C250" s="70"/>
    </row>
    <row r="251" spans="1:3" x14ac:dyDescent="0.2">
      <c r="A251" s="70"/>
      <c r="B251" s="70"/>
      <c r="C251" s="70"/>
    </row>
    <row r="252" spans="1:3" x14ac:dyDescent="0.2">
      <c r="A252" s="70"/>
      <c r="B252" s="70"/>
      <c r="C252" s="70"/>
    </row>
    <row r="253" spans="1:3" x14ac:dyDescent="0.2">
      <c r="A253" s="70"/>
      <c r="B253" s="70"/>
      <c r="C253" s="70"/>
    </row>
    <row r="254" spans="1:3" x14ac:dyDescent="0.2">
      <c r="A254" s="70"/>
      <c r="B254" s="70"/>
      <c r="C254" s="70"/>
    </row>
    <row r="255" spans="1:3" x14ac:dyDescent="0.2">
      <c r="A255" s="70"/>
      <c r="B255" s="70"/>
      <c r="C255" s="70"/>
    </row>
    <row r="256" spans="1:3" x14ac:dyDescent="0.2">
      <c r="A256" s="70"/>
      <c r="B256" s="70"/>
      <c r="C256" s="70"/>
    </row>
    <row r="257" spans="1:3" x14ac:dyDescent="0.2">
      <c r="A257" s="70"/>
      <c r="B257" s="70"/>
      <c r="C257" s="70"/>
    </row>
    <row r="258" spans="1:3" x14ac:dyDescent="0.2">
      <c r="A258" s="70"/>
      <c r="B258" s="70"/>
      <c r="C258" s="70"/>
    </row>
    <row r="259" spans="1:3" x14ac:dyDescent="0.2">
      <c r="A259" s="70"/>
      <c r="B259" s="70"/>
      <c r="C259" s="70"/>
    </row>
    <row r="260" spans="1:3" x14ac:dyDescent="0.2">
      <c r="A260" s="70"/>
      <c r="B260" s="70"/>
      <c r="C260" s="70"/>
    </row>
    <row r="261" spans="1:3" x14ac:dyDescent="0.2">
      <c r="A261" s="70"/>
      <c r="B261" s="70"/>
      <c r="C261" s="70"/>
    </row>
    <row r="262" spans="1:3" x14ac:dyDescent="0.2">
      <c r="A262" s="70"/>
      <c r="B262" s="70"/>
      <c r="C262" s="70"/>
    </row>
    <row r="263" spans="1:3" x14ac:dyDescent="0.2">
      <c r="A263" s="70"/>
      <c r="B263" s="70"/>
      <c r="C263" s="70"/>
    </row>
  </sheetData>
  <mergeCells count="6">
    <mergeCell ref="A3:P3"/>
    <mergeCell ref="A41:C41"/>
    <mergeCell ref="A42:C42"/>
    <mergeCell ref="A40:C40"/>
    <mergeCell ref="D5:P5"/>
    <mergeCell ref="A5:C6"/>
  </mergeCells>
  <phoneticPr fontId="0" type="noConversion"/>
  <printOptions horizontalCentered="1"/>
  <pageMargins left="0.23622047244094491" right="0.23622047244094491" top="0.52" bottom="0.99" header="0.53" footer="0.15748031496062992"/>
  <pageSetup paperSize="9" scale="63" orientation="landscape" r:id="rId1"/>
  <headerFooter alignWithMargins="0">
    <oddHeader>&amp;L&amp;"Verdana,Negrito"&amp;8SECRETARIA DE ORÇAMENTO FEDERAL - SOF
SECRETARIA-ADJUNTA PARA ASSUNTOS FISCAIS - SEAFI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13</vt:i4>
      </vt:variant>
    </vt:vector>
  </HeadingPairs>
  <TitlesOfParts>
    <vt:vector size="26" baseType="lpstr">
      <vt:lpstr>anual</vt:lpstr>
      <vt:lpstr>pessoal_mensal - 2005</vt:lpstr>
      <vt:lpstr>pessoal_mensal - 2006</vt:lpstr>
      <vt:lpstr>pessoal_mensal - 2007</vt:lpstr>
      <vt:lpstr>pessoal_mensal - 2008</vt:lpstr>
      <vt:lpstr>pessoal_mensal - 2009</vt:lpstr>
      <vt:lpstr>pessoal_mensal - 2010</vt:lpstr>
      <vt:lpstr>pessoal_mensal - 2011</vt:lpstr>
      <vt:lpstr>pessoal_mensal - 2012</vt:lpstr>
      <vt:lpstr>pessoal_mensal - 2013</vt:lpstr>
      <vt:lpstr>pessoal_mensal - 2014</vt:lpstr>
      <vt:lpstr>pessoal_mensal - 2015</vt:lpstr>
      <vt:lpstr>pessoal_mensal - 2016</vt:lpstr>
      <vt:lpstr>anual!Area_de_impressao</vt:lpstr>
      <vt:lpstr>'pessoal_mensal - 2005'!Area_de_impressao</vt:lpstr>
      <vt:lpstr>'pessoal_mensal - 2006'!Area_de_impressao</vt:lpstr>
      <vt:lpstr>'pessoal_mensal - 2007'!Area_de_impressao</vt:lpstr>
      <vt:lpstr>'pessoal_mensal - 2008'!Area_de_impressao</vt:lpstr>
      <vt:lpstr>'pessoal_mensal - 2009'!Area_de_impressao</vt:lpstr>
      <vt:lpstr>'pessoal_mensal - 2010'!Area_de_impressao</vt:lpstr>
      <vt:lpstr>'pessoal_mensal - 2011'!Area_de_impressao</vt:lpstr>
      <vt:lpstr>'pessoal_mensal - 2012'!Area_de_impressao</vt:lpstr>
      <vt:lpstr>'pessoal_mensal - 2013'!Area_de_impressao</vt:lpstr>
      <vt:lpstr>'pessoal_mensal - 2014'!Area_de_impressao</vt:lpstr>
      <vt:lpstr>'pessoal_mensal - 2015'!Area_de_impressao</vt:lpstr>
      <vt:lpstr>'pessoal_mensal - 2016'!Area_de_impressao</vt:lpstr>
    </vt:vector>
  </TitlesOfParts>
  <Company>SOF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lgpinto</dc:creator>
  <cp:lastModifiedBy>Manuelita Falcão Brito</cp:lastModifiedBy>
  <cp:lastPrinted>2014-02-28T14:21:24Z</cp:lastPrinted>
  <dcterms:created xsi:type="dcterms:W3CDTF">2007-02-15T18:46:19Z</dcterms:created>
  <dcterms:modified xsi:type="dcterms:W3CDTF">2017-03-23T19:18:45Z</dcterms:modified>
</cp:coreProperties>
</file>