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mila Machado\Desktop\"/>
    </mc:Choice>
  </mc:AlternateContent>
  <bookViews>
    <workbookView xWindow="0" yWindow="0" windowWidth="20490" windowHeight="7650"/>
  </bookViews>
  <sheets>
    <sheet name="Calculadora" sheetId="1" r:id="rId1"/>
    <sheet name="Diagnóstico de ocupação" sheetId="2" r:id="rId2"/>
    <sheet name="L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" l="1"/>
  <c r="Q6" i="2"/>
  <c r="Q7" i="2"/>
  <c r="Q8" i="2"/>
  <c r="Q9" i="2"/>
  <c r="Q10" i="2"/>
  <c r="Q11" i="2"/>
  <c r="Q12" i="2"/>
  <c r="Q13" i="2"/>
  <c r="Q14" i="2"/>
  <c r="Q15" i="2"/>
  <c r="Q5" i="2"/>
  <c r="S4" i="2"/>
  <c r="S6" i="2"/>
  <c r="S7" i="2"/>
  <c r="S8" i="2"/>
  <c r="S9" i="2"/>
  <c r="S10" i="2"/>
  <c r="S11" i="2"/>
  <c r="S12" i="2"/>
  <c r="S13" i="2"/>
  <c r="S14" i="2"/>
  <c r="S15" i="2"/>
  <c r="S5" i="2"/>
  <c r="R6" i="2"/>
  <c r="R7" i="2"/>
  <c r="R8" i="2"/>
  <c r="R9" i="2"/>
  <c r="R10" i="2"/>
  <c r="R11" i="2"/>
  <c r="R12" i="2"/>
  <c r="R13" i="2"/>
  <c r="R14" i="2"/>
  <c r="R15" i="2"/>
  <c r="R4" i="2"/>
  <c r="R5" i="2"/>
  <c r="E17" i="1" l="1"/>
  <c r="F13" i="1" s="1"/>
  <c r="E20" i="1"/>
  <c r="E19" i="1"/>
  <c r="E21" i="1" s="1"/>
  <c r="E16" i="1"/>
  <c r="F14" i="1" l="1"/>
  <c r="F10" i="1"/>
</calcChain>
</file>

<file path=xl/sharedStrings.xml><?xml version="1.0" encoding="utf-8"?>
<sst xmlns="http://schemas.openxmlformats.org/spreadsheetml/2006/main" count="72" uniqueCount="63">
  <si>
    <t>Locação de Imóvel</t>
  </si>
  <si>
    <t>Condomínio ou Taxas Condominiais</t>
  </si>
  <si>
    <t>Manutenção Predial</t>
  </si>
  <si>
    <t>Limpeza e Conservação</t>
  </si>
  <si>
    <t>Vigilância Ostensiva e Segurança Eletrônica</t>
  </si>
  <si>
    <t>Outras despesas</t>
  </si>
  <si>
    <t>Água e Esgoto</t>
  </si>
  <si>
    <t>Energia Elétrica</t>
  </si>
  <si>
    <t>População principal</t>
  </si>
  <si>
    <t>Área útil bruta (m2)</t>
  </si>
  <si>
    <t>Área técnica bruta (m2)</t>
  </si>
  <si>
    <t>Área computável bruta (m2)</t>
  </si>
  <si>
    <t>Indicadores de custeio - anual</t>
  </si>
  <si>
    <t>por m2</t>
  </si>
  <si>
    <t>per capta</t>
  </si>
  <si>
    <t>Custeio Administrativo (anual)</t>
  </si>
  <si>
    <t>Indicadores de ocupação predial</t>
  </si>
  <si>
    <t>Área construída (m2)</t>
  </si>
  <si>
    <t>Custeio Administrativo Total (anual)</t>
  </si>
  <si>
    <t>Áreas estimadas conforme Manual de Ocupação</t>
  </si>
  <si>
    <t>Índice de Ocupação predial - IOP</t>
  </si>
  <si>
    <r>
      <t>9 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</si>
  <si>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12 m</t>
    </r>
    <r>
      <rPr>
        <vertAlign val="superscript"/>
        <sz val="11"/>
        <color theme="1"/>
        <rFont val="Calibri"/>
        <family val="2"/>
        <scheme val="minor"/>
      </rPr>
      <t>2</t>
    </r>
  </si>
  <si>
    <t>Atual</t>
  </si>
  <si>
    <t>Límite mín.</t>
  </si>
  <si>
    <t>Limite máx.</t>
  </si>
  <si>
    <t>Resultados</t>
  </si>
  <si>
    <r>
      <t>m</t>
    </r>
    <r>
      <rPr>
        <vertAlign val="super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/per capta</t>
    </r>
  </si>
  <si>
    <t>Identificação</t>
  </si>
  <si>
    <t>Situação do imóvel</t>
  </si>
  <si>
    <t>Formato de uso</t>
  </si>
  <si>
    <t>Titularidade</t>
  </si>
  <si>
    <t>Tipo de uso</t>
  </si>
  <si>
    <t>Próprio da União</t>
  </si>
  <si>
    <t>Exclusivo</t>
  </si>
  <si>
    <t>Próprio da Instituição</t>
  </si>
  <si>
    <t>Compartilhado</t>
  </si>
  <si>
    <t>Locado de terceiros</t>
  </si>
  <si>
    <t>Cedido com ônus</t>
  </si>
  <si>
    <t>Cedido sem ônus</t>
  </si>
  <si>
    <t>Detalhamento de área e população</t>
  </si>
  <si>
    <r>
      <t xml:space="preserve">Núm. pessoas em regime de </t>
    </r>
    <r>
      <rPr>
        <b/>
        <sz val="11"/>
        <color theme="1"/>
        <rFont val="Calibri"/>
        <family val="2"/>
        <scheme val="minor"/>
      </rPr>
      <t>teletrabalho parcial</t>
    </r>
    <r>
      <rPr>
        <sz val="11"/>
        <color theme="1"/>
        <rFont val="Calibri"/>
        <family val="2"/>
        <scheme val="minor"/>
      </rPr>
      <t xml:space="preserve"> ou presencial com jornada reduzida</t>
    </r>
  </si>
  <si>
    <r>
      <t xml:space="preserve">Núm. pessoas em regime de </t>
    </r>
    <r>
      <rPr>
        <b/>
        <sz val="11"/>
        <color theme="1"/>
        <rFont val="Calibri"/>
        <family val="2"/>
        <scheme val="minor"/>
      </rPr>
      <t>trabalho presencial</t>
    </r>
  </si>
  <si>
    <t>Órgão ou entidade</t>
  </si>
  <si>
    <t>(nome, sigla, unidade local)</t>
  </si>
  <si>
    <t>(logradouro, número, complemento, bairro, Município, Estado, CEP)
*Se possível, inclua o RIP.</t>
  </si>
  <si>
    <r>
      <rPr>
        <b/>
        <sz val="11"/>
        <color theme="1"/>
        <rFont val="Calibri"/>
        <family val="2"/>
        <scheme val="minor"/>
      </rPr>
      <t>Área construída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</si>
  <si>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* Caso o imóvel seja locado ou compartilhado, considere apenas a área total em uso.</t>
  </si>
  <si>
    <t>Em regime de trabalho presencial</t>
  </si>
  <si>
    <t>Em regime de teletrabalho parcial ou presencial com jornada reduzida</t>
  </si>
  <si>
    <t xml:space="preserve">População ocupante do imóvel </t>
  </si>
  <si>
    <r>
      <rPr>
        <sz val="10"/>
        <color theme="1"/>
        <rFont val="Webdings"/>
        <family val="1"/>
        <charset val="2"/>
      </rPr>
      <t>4</t>
    </r>
    <r>
      <rPr>
        <sz val="10"/>
        <color theme="1"/>
        <rFont val="Calibri"/>
        <family val="2"/>
        <scheme val="minor"/>
      </rPr>
      <t xml:space="preserve">Considere apenas servidores, empregados, colaboradores, estagiários e terceirizados </t>
    </r>
    <r>
      <rPr>
        <b/>
        <sz val="10"/>
        <color theme="1"/>
        <rFont val="Calibri"/>
        <family val="2"/>
        <scheme val="minor"/>
      </rPr>
      <t>que demandam estação de trabalho.</t>
    </r>
    <r>
      <rPr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Webdings"/>
        <family val="1"/>
        <charset val="2"/>
      </rPr>
      <t>4</t>
    </r>
    <r>
      <rPr>
        <sz val="10"/>
        <color theme="1"/>
        <rFont val="Calibri"/>
        <family val="2"/>
        <scheme val="minor"/>
      </rPr>
      <t xml:space="preserve">Pessoas em regime de </t>
    </r>
    <r>
      <rPr>
        <b/>
        <sz val="10"/>
        <color theme="1"/>
        <rFont val="Calibri"/>
        <family val="2"/>
        <scheme val="minor"/>
      </rPr>
      <t>teletrabalho integral</t>
    </r>
    <r>
      <rPr>
        <sz val="10"/>
        <color theme="1"/>
        <rFont val="Calibri"/>
        <family val="2"/>
        <scheme val="minor"/>
      </rPr>
      <t xml:space="preserve"> que </t>
    </r>
    <r>
      <rPr>
        <b/>
        <sz val="10"/>
        <color theme="1"/>
        <rFont val="Calibri"/>
        <family val="2"/>
        <scheme val="minor"/>
      </rPr>
      <t>não</t>
    </r>
    <r>
      <rPr>
        <sz val="10"/>
        <color theme="1"/>
        <rFont val="Calibri"/>
        <family val="2"/>
        <scheme val="minor"/>
      </rPr>
      <t xml:space="preserve"> demandem estação de trabalho </t>
    </r>
    <r>
      <rPr>
        <b/>
        <sz val="10"/>
        <color theme="1"/>
        <rFont val="Calibri"/>
        <family val="2"/>
        <scheme val="minor"/>
      </rPr>
      <t>não</t>
    </r>
    <r>
      <rPr>
        <sz val="10"/>
        <color theme="1"/>
        <rFont val="Calibri"/>
        <family val="2"/>
        <scheme val="minor"/>
      </rPr>
      <t xml:space="preserve"> devem ser contabilizados na população ocupante do imóvel.</t>
    </r>
  </si>
  <si>
    <t>Índice de ocupação predial 
IOP 
(m2/per capta)</t>
  </si>
  <si>
    <t>Número de servidores, empregados, colaboradores, estagiários e terceirizados que demandam estação de trabalho</t>
  </si>
  <si>
    <r>
      <t xml:space="preserve">Manutenção Predial 
</t>
    </r>
    <r>
      <rPr>
        <b/>
        <sz val="10"/>
        <color theme="1"/>
        <rFont val="Calibri"/>
        <family val="2"/>
        <scheme val="minor"/>
      </rPr>
      <t>(inclusive central de ar condicionado e elevadores)</t>
    </r>
  </si>
  <si>
    <t>Endereço completo do imóvel</t>
  </si>
  <si>
    <t>Comentários gerais sobre iniciativas de racionalização concluídas, em andamento ou pretendidas</t>
  </si>
  <si>
    <t>Indicador de Custo Predial global - ICP</t>
  </si>
  <si>
    <t>Indicador de Custo Funcional - ICF</t>
  </si>
  <si>
    <r>
      <rPr>
        <sz val="11"/>
        <color theme="1"/>
        <rFont val="Calibri"/>
        <family val="2"/>
        <scheme val="minor"/>
      </rPr>
      <t xml:space="preserve">Em regime de teletrabalho integral que </t>
    </r>
    <r>
      <rPr>
        <b/>
        <u/>
        <sz val="11"/>
        <color theme="1"/>
        <rFont val="Calibri"/>
        <family val="2"/>
        <scheme val="minor"/>
      </rPr>
      <t>não</t>
    </r>
    <r>
      <rPr>
        <sz val="11"/>
        <color theme="1"/>
        <rFont val="Calibri"/>
        <family val="2"/>
        <scheme val="minor"/>
      </rPr>
      <t xml:space="preserve"> demandem estação de trabalho</t>
    </r>
  </si>
  <si>
    <t>Indicador de Custo Funcional
ICF
(R$/per capta)</t>
  </si>
  <si>
    <t>Indicador de Custo Predial global
ICP 
(R$/m2)</t>
  </si>
  <si>
    <t>Indicadores (calculado automaticamente)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</si>
</sst>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44" fontId="1" fillId="2" borderId="1" xfId="1" applyFont="1" applyFill="1" applyBorder="1"/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44" fontId="0" fillId="0" borderId="2" xfId="0" applyNumberFormat="1" applyBorder="1"/>
    <xf numFmtId="0" fontId="4" fillId="5" borderId="2" xfId="0" applyFont="1" applyFill="1" applyBorder="1" applyAlignment="1">
      <alignment horizontal="center"/>
    </xf>
    <xf numFmtId="2" fontId="0" fillId="0" borderId="2" xfId="0" applyNumberFormat="1" applyBorder="1"/>
    <xf numFmtId="0" fontId="0" fillId="0" borderId="4" xfId="0" applyBorder="1"/>
    <xf numFmtId="0" fontId="4" fillId="5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2" xfId="0" applyFont="1" applyBorder="1"/>
    <xf numFmtId="1" fontId="8" fillId="0" borderId="2" xfId="0" applyNumberFormat="1" applyFont="1" applyBorder="1"/>
    <xf numFmtId="44" fontId="8" fillId="0" borderId="2" xfId="0" applyNumberFormat="1" applyFont="1" applyBorder="1"/>
    <xf numFmtId="2" fontId="8" fillId="0" borderId="2" xfId="0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4" fillId="5" borderId="14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20" xfId="0" applyBorder="1"/>
    <xf numFmtId="0" fontId="3" fillId="0" borderId="2" xfId="0" applyFont="1" applyBorder="1"/>
    <xf numFmtId="0" fontId="0" fillId="0" borderId="5" xfId="0" applyBorder="1"/>
    <xf numFmtId="1" fontId="0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44" fontId="3" fillId="0" borderId="2" xfId="0" applyNumberFormat="1" applyFont="1" applyBorder="1"/>
    <xf numFmtId="44" fontId="3" fillId="0" borderId="19" xfId="0" applyNumberFormat="1" applyFont="1" applyBorder="1"/>
    <xf numFmtId="44" fontId="0" fillId="0" borderId="2" xfId="1" applyFont="1" applyBorder="1"/>
    <xf numFmtId="0" fontId="0" fillId="0" borderId="2" xfId="0" applyBorder="1" applyAlignment="1">
      <alignment horizontal="left" wrapText="1"/>
    </xf>
    <xf numFmtId="0" fontId="3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0" fillId="0" borderId="4" xfId="0" applyBorder="1" applyAlignment="1">
      <alignment horizontal="left" wrapText="1"/>
    </xf>
    <xf numFmtId="1" fontId="0" fillId="2" borderId="21" xfId="0" applyNumberFormat="1" applyFont="1" applyFill="1" applyBorder="1" applyAlignment="1">
      <alignment horizontal="center" vertical="center"/>
    </xf>
    <xf numFmtId="1" fontId="0" fillId="2" borderId="3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7" fillId="0" borderId="0" xfId="0" applyFont="1" applyAlignment="1">
      <alignment horizontal="justify" wrapText="1"/>
    </xf>
  </cellXfs>
  <cellStyles count="2">
    <cellStyle name="Moeda" xfId="1" builtinId="4"/>
    <cellStyle name="Normal" xfId="0" builtinId="0"/>
  </cellStyles>
  <dxfs count="6">
    <dxf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v.br/economia/pt-br/acesso-a-informacao/acoes-e-programas/projeto-racionaliz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9525</xdr:rowOff>
    </xdr:from>
    <xdr:to>
      <xdr:col>6</xdr:col>
      <xdr:colOff>295275</xdr:colOff>
      <xdr:row>4</xdr:row>
      <xdr:rowOff>161925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400050"/>
          <a:ext cx="381000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workbookViewId="0">
      <selection activeCell="B7" sqref="B7:B8"/>
    </sheetView>
  </sheetViews>
  <sheetFormatPr defaultRowHeight="15" x14ac:dyDescent="0.25"/>
  <cols>
    <col min="1" max="1" width="48" customWidth="1"/>
    <col min="2" max="2" width="14.28515625" bestFit="1" customWidth="1"/>
    <col min="4" max="4" width="34.7109375" customWidth="1"/>
    <col min="5" max="7" width="15" customWidth="1"/>
  </cols>
  <sheetData>
    <row r="1" spans="1:7" x14ac:dyDescent="0.25">
      <c r="A1" s="54" t="s">
        <v>16</v>
      </c>
      <c r="B1" s="54"/>
      <c r="C1" s="54"/>
      <c r="D1" s="54"/>
      <c r="E1" s="54"/>
      <c r="F1" s="54"/>
      <c r="G1" s="54"/>
    </row>
    <row r="2" spans="1:7" ht="15.75" thickBot="1" x14ac:dyDescent="0.3"/>
    <row r="3" spans="1:7" ht="15.75" thickBot="1" x14ac:dyDescent="0.3">
      <c r="A3" s="5" t="s">
        <v>17</v>
      </c>
      <c r="B3" s="31"/>
      <c r="D3" s="16"/>
      <c r="E3" s="17"/>
      <c r="F3" s="17"/>
      <c r="G3" s="18"/>
    </row>
    <row r="4" spans="1:7" x14ac:dyDescent="0.25">
      <c r="D4" s="19"/>
      <c r="E4" s="20"/>
      <c r="F4" s="20"/>
      <c r="G4" s="21"/>
    </row>
    <row r="5" spans="1:7" ht="15.75" thickBot="1" x14ac:dyDescent="0.3">
      <c r="A5" s="66" t="s">
        <v>50</v>
      </c>
      <c r="B5" s="66"/>
      <c r="D5" s="19"/>
      <c r="E5" s="20"/>
      <c r="F5" s="20"/>
      <c r="G5" s="21"/>
    </row>
    <row r="6" spans="1:7" ht="15.75" thickBot="1" x14ac:dyDescent="0.3">
      <c r="A6" s="9" t="s">
        <v>42</v>
      </c>
      <c r="B6" s="30"/>
      <c r="D6" s="19"/>
      <c r="E6" s="20"/>
      <c r="F6" s="20"/>
      <c r="G6" s="21"/>
    </row>
    <row r="7" spans="1:7" x14ac:dyDescent="0.25">
      <c r="A7" s="63" t="s">
        <v>41</v>
      </c>
      <c r="B7" s="64"/>
      <c r="D7" s="55" t="s">
        <v>26</v>
      </c>
      <c r="E7" s="56"/>
      <c r="F7" s="56"/>
      <c r="G7" s="57"/>
    </row>
    <row r="8" spans="1:7" ht="15" customHeight="1" thickBot="1" x14ac:dyDescent="0.3">
      <c r="A8" s="63"/>
      <c r="B8" s="65"/>
      <c r="D8" s="19"/>
      <c r="E8" s="20"/>
      <c r="F8" s="20"/>
      <c r="G8" s="21"/>
    </row>
    <row r="9" spans="1:7" ht="15" customHeight="1" x14ac:dyDescent="0.25">
      <c r="A9" s="67" t="s">
        <v>51</v>
      </c>
      <c r="B9" s="67"/>
      <c r="D9" s="22" t="s">
        <v>20</v>
      </c>
      <c r="E9" s="10" t="s">
        <v>24</v>
      </c>
      <c r="F9" s="7" t="s">
        <v>23</v>
      </c>
      <c r="G9" s="23" t="s">
        <v>25</v>
      </c>
    </row>
    <row r="10" spans="1:7" ht="17.25" x14ac:dyDescent="0.25">
      <c r="A10" s="67"/>
      <c r="B10" s="67"/>
      <c r="D10" s="24" t="s">
        <v>27</v>
      </c>
      <c r="E10" s="11" t="s">
        <v>21</v>
      </c>
      <c r="F10" s="32">
        <f>IF(E16=0,0,E21/E16)</f>
        <v>0</v>
      </c>
      <c r="G10" s="25" t="s">
        <v>22</v>
      </c>
    </row>
    <row r="11" spans="1:7" x14ac:dyDescent="0.25">
      <c r="A11" s="67"/>
      <c r="B11" s="67"/>
      <c r="D11" s="19"/>
      <c r="E11" s="20"/>
      <c r="F11" s="20"/>
      <c r="G11" s="21"/>
    </row>
    <row r="12" spans="1:7" x14ac:dyDescent="0.25">
      <c r="A12" s="67"/>
      <c r="B12" s="67"/>
      <c r="D12" s="58" t="s">
        <v>12</v>
      </c>
      <c r="E12" s="59"/>
      <c r="F12" s="59"/>
      <c r="G12" s="62"/>
    </row>
    <row r="13" spans="1:7" x14ac:dyDescent="0.25">
      <c r="D13" s="58" t="s">
        <v>57</v>
      </c>
      <c r="E13" s="59"/>
      <c r="F13" s="33">
        <f>IF(B3=0,0,E17/B3)</f>
        <v>0</v>
      </c>
      <c r="G13" s="26" t="s">
        <v>13</v>
      </c>
    </row>
    <row r="14" spans="1:7" ht="15.75" thickBot="1" x14ac:dyDescent="0.3">
      <c r="A14" s="66" t="s">
        <v>15</v>
      </c>
      <c r="B14" s="66"/>
      <c r="D14" s="60" t="s">
        <v>58</v>
      </c>
      <c r="E14" s="61"/>
      <c r="F14" s="34">
        <f>IF(E16=0,0,E17/E16)</f>
        <v>0</v>
      </c>
      <c r="G14" s="27" t="s">
        <v>14</v>
      </c>
    </row>
    <row r="15" spans="1:7" ht="15.75" thickBot="1" x14ac:dyDescent="0.3">
      <c r="A15" s="9" t="s">
        <v>0</v>
      </c>
      <c r="B15" s="2"/>
    </row>
    <row r="16" spans="1:7" ht="15" customHeight="1" thickBot="1" x14ac:dyDescent="0.3">
      <c r="A16" s="9" t="s">
        <v>1</v>
      </c>
      <c r="B16" s="2"/>
      <c r="D16" s="12" t="s">
        <v>8</v>
      </c>
      <c r="E16" s="13">
        <f>B6+0.5*B7</f>
        <v>0</v>
      </c>
    </row>
    <row r="17" spans="1:5" ht="15.75" thickBot="1" x14ac:dyDescent="0.3">
      <c r="A17" s="9" t="s">
        <v>2</v>
      </c>
      <c r="B17" s="2"/>
      <c r="D17" s="12" t="s">
        <v>18</v>
      </c>
      <c r="E17" s="14">
        <f>SUM(B15:B22)</f>
        <v>0</v>
      </c>
    </row>
    <row r="18" spans="1:5" ht="15.75" thickBot="1" x14ac:dyDescent="0.3">
      <c r="A18" s="9" t="s">
        <v>3</v>
      </c>
      <c r="B18" s="2"/>
      <c r="D18" s="53" t="s">
        <v>19</v>
      </c>
      <c r="E18" s="53"/>
    </row>
    <row r="19" spans="1:5" ht="15.75" thickBot="1" x14ac:dyDescent="0.3">
      <c r="A19" s="9" t="s">
        <v>4</v>
      </c>
      <c r="B19" s="2"/>
      <c r="D19" s="12" t="s">
        <v>9</v>
      </c>
      <c r="E19" s="15">
        <f>B3/1.1</f>
        <v>0</v>
      </c>
    </row>
    <row r="20" spans="1:5" ht="15.75" thickBot="1" x14ac:dyDescent="0.3">
      <c r="A20" s="9" t="s">
        <v>6</v>
      </c>
      <c r="B20" s="2"/>
      <c r="D20" s="12" t="s">
        <v>10</v>
      </c>
      <c r="E20" s="15">
        <f>B3*0.3</f>
        <v>0</v>
      </c>
    </row>
    <row r="21" spans="1:5" ht="15.75" thickBot="1" x14ac:dyDescent="0.3">
      <c r="A21" s="9" t="s">
        <v>7</v>
      </c>
      <c r="B21" s="2"/>
      <c r="D21" s="12" t="s">
        <v>11</v>
      </c>
      <c r="E21" s="15">
        <f>E19*0.7</f>
        <v>0</v>
      </c>
    </row>
    <row r="22" spans="1:5" ht="15.75" thickBot="1" x14ac:dyDescent="0.3">
      <c r="A22" s="9" t="s">
        <v>5</v>
      </c>
      <c r="B22" s="2"/>
    </row>
  </sheetData>
  <sheetProtection sheet="1" objects="1" scenarios="1"/>
  <protectedRanges>
    <protectedRange sqref="B15:B22" name="Intervalo3"/>
    <protectedRange sqref="B6:B8" name="Intervalo2"/>
    <protectedRange sqref="B3" name="Intervalo1"/>
  </protectedRanges>
  <mergeCells count="11">
    <mergeCell ref="D18:E18"/>
    <mergeCell ref="A1:G1"/>
    <mergeCell ref="D7:G7"/>
    <mergeCell ref="D13:E13"/>
    <mergeCell ref="D14:E14"/>
    <mergeCell ref="D12:G12"/>
    <mergeCell ref="A7:A8"/>
    <mergeCell ref="B7:B8"/>
    <mergeCell ref="A14:B14"/>
    <mergeCell ref="A5:B5"/>
    <mergeCell ref="A9:B12"/>
  </mergeCells>
  <conditionalFormatting sqref="F10">
    <cfRule type="expression" dxfId="2" priority="2">
      <formula>$F$10&gt;12</formula>
    </cfRule>
    <cfRule type="expression" dxfId="1" priority="3">
      <formula>$F$10&lt;9</formula>
    </cfRule>
    <cfRule type="expression" dxfId="0" priority="1">
      <formula>$F$10=0</formula>
    </cfRule>
  </conditionalFormatting>
  <dataValidations count="4">
    <dataValidation allowBlank="1" showInputMessage="1" showErrorMessage="1" prompt="Considere servidores, empregados, colaboradores e terceirizados que realizam expediente contínuo no imóvel, com carga horária diária média igual ou superior a 6h (estação de trabalho exclusiva)." sqref="B6"/>
    <dataValidation allowBlank="1" showInputMessage="1" showErrorMessage="1" prompt="Considere servidores, empregados, colaboradores, estagiários e terceirizados que realizam expediente parcial, com carga horária diária média inferior a 6h; ou realizada em regime de teletrabalho (estação de trabalho compartilhada)." sqref="B7"/>
    <dataValidation allowBlank="1" showInputMessage="1" showErrorMessage="1" prompt="Caso o imóvel seja locado ou compartilhado, considere apenas a área total em uso, seja ela de uso exclusivo ou compartilhado (referente às áreas comuns utilizadas)." sqref="B3"/>
    <dataValidation allowBlank="1" showInputMessage="1" showErrorMessage="1" prompt="Inclusive central de ar condicionado e elevadores." sqref="B17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workbookViewId="0">
      <pane ySplit="3" topLeftCell="A4" activePane="bottomLeft" state="frozen"/>
      <selection pane="bottomLeft" activeCell="A4" sqref="A4:B4"/>
    </sheetView>
  </sheetViews>
  <sheetFormatPr defaultRowHeight="15" x14ac:dyDescent="0.25"/>
  <cols>
    <col min="1" max="1" width="28" customWidth="1"/>
    <col min="2" max="2" width="40.7109375" customWidth="1"/>
    <col min="3" max="3" width="20.42578125" customWidth="1"/>
    <col min="4" max="4" width="14" customWidth="1"/>
    <col min="5" max="5" width="23" customWidth="1"/>
    <col min="6" max="8" width="22.85546875" customWidth="1"/>
    <col min="9" max="19" width="16.140625" customWidth="1"/>
    <col min="20" max="20" width="42.42578125" customWidth="1"/>
  </cols>
  <sheetData>
    <row r="1" spans="1:20" x14ac:dyDescent="0.25">
      <c r="A1" s="41" t="s">
        <v>28</v>
      </c>
      <c r="B1" s="41"/>
      <c r="C1" s="52" t="s">
        <v>29</v>
      </c>
      <c r="D1" s="52"/>
      <c r="E1" s="44" t="s">
        <v>40</v>
      </c>
      <c r="F1" s="44"/>
      <c r="G1" s="44"/>
      <c r="H1" s="44"/>
      <c r="I1" s="42" t="s">
        <v>15</v>
      </c>
      <c r="J1" s="42"/>
      <c r="K1" s="42"/>
      <c r="L1" s="42"/>
      <c r="M1" s="42"/>
      <c r="N1" s="42"/>
      <c r="O1" s="42"/>
      <c r="P1" s="42"/>
      <c r="Q1" s="43" t="s">
        <v>62</v>
      </c>
      <c r="R1" s="43"/>
      <c r="S1" s="43"/>
      <c r="T1" s="47" t="s">
        <v>56</v>
      </c>
    </row>
    <row r="2" spans="1:20" s="1" customFormat="1" ht="41.25" customHeight="1" x14ac:dyDescent="0.25">
      <c r="A2" s="37" t="s">
        <v>43</v>
      </c>
      <c r="B2" s="37" t="s">
        <v>55</v>
      </c>
      <c r="C2" s="49" t="s">
        <v>31</v>
      </c>
      <c r="D2" s="49" t="s">
        <v>30</v>
      </c>
      <c r="E2" s="39" t="s">
        <v>46</v>
      </c>
      <c r="F2" s="45" t="s">
        <v>53</v>
      </c>
      <c r="G2" s="45"/>
      <c r="H2" s="45"/>
      <c r="I2" s="46" t="s">
        <v>0</v>
      </c>
      <c r="J2" s="46" t="s">
        <v>1</v>
      </c>
      <c r="K2" s="46" t="s">
        <v>54</v>
      </c>
      <c r="L2" s="46" t="s">
        <v>3</v>
      </c>
      <c r="M2" s="46" t="s">
        <v>4</v>
      </c>
      <c r="N2" s="46" t="s">
        <v>6</v>
      </c>
      <c r="O2" s="46" t="s">
        <v>7</v>
      </c>
      <c r="P2" s="46" t="s">
        <v>5</v>
      </c>
      <c r="Q2" s="50" t="s">
        <v>52</v>
      </c>
      <c r="R2" s="51" t="s">
        <v>61</v>
      </c>
      <c r="S2" s="48" t="s">
        <v>60</v>
      </c>
      <c r="T2" s="47"/>
    </row>
    <row r="3" spans="1:20" s="1" customFormat="1" ht="65.25" customHeight="1" x14ac:dyDescent="0.25">
      <c r="A3" s="38" t="s">
        <v>44</v>
      </c>
      <c r="B3" s="38" t="s">
        <v>45</v>
      </c>
      <c r="C3" s="49"/>
      <c r="D3" s="49"/>
      <c r="E3" s="40" t="s">
        <v>47</v>
      </c>
      <c r="F3" s="39" t="s">
        <v>48</v>
      </c>
      <c r="G3" s="39" t="s">
        <v>49</v>
      </c>
      <c r="H3" s="39" t="s">
        <v>59</v>
      </c>
      <c r="I3" s="46"/>
      <c r="J3" s="46"/>
      <c r="K3" s="46"/>
      <c r="L3" s="46"/>
      <c r="M3" s="46"/>
      <c r="N3" s="46"/>
      <c r="O3" s="46"/>
      <c r="P3" s="46"/>
      <c r="Q3" s="50"/>
      <c r="R3" s="51"/>
      <c r="S3" s="48"/>
      <c r="T3" s="47"/>
    </row>
    <row r="4" spans="1:20" x14ac:dyDescent="0.25">
      <c r="A4" s="36"/>
      <c r="B4" s="36"/>
      <c r="C4" s="5"/>
      <c r="D4" s="5"/>
      <c r="E4" s="4"/>
      <c r="F4" s="3"/>
      <c r="G4" s="3"/>
      <c r="H4" s="3"/>
      <c r="I4" s="35"/>
      <c r="J4" s="35"/>
      <c r="K4" s="35"/>
      <c r="L4" s="35"/>
      <c r="M4" s="35"/>
      <c r="N4" s="35"/>
      <c r="O4" s="35"/>
      <c r="P4" s="35"/>
      <c r="Q4" s="8">
        <f>IF((F4+0.5*G4)=0,0,(E4/1.1*0.7)/(F4+0.5*G4))</f>
        <v>0</v>
      </c>
      <c r="R4" s="6">
        <f>IF(E4=0,0,SUM(I4:P4)/E4)</f>
        <v>0</v>
      </c>
      <c r="S4" s="6">
        <f>IF((F4+0.5*G4)=0,0,SUM(I4:P4)/(F4+0.5*G4))</f>
        <v>0</v>
      </c>
      <c r="T4" s="36"/>
    </row>
    <row r="5" spans="1:20" x14ac:dyDescent="0.25">
      <c r="A5" s="36"/>
      <c r="B5" s="36"/>
      <c r="C5" s="5"/>
      <c r="D5" s="5"/>
      <c r="E5" s="4"/>
      <c r="F5" s="3"/>
      <c r="G5" s="3"/>
      <c r="H5" s="3"/>
      <c r="I5" s="35"/>
      <c r="J5" s="35"/>
      <c r="K5" s="35"/>
      <c r="L5" s="35"/>
      <c r="M5" s="35"/>
      <c r="N5" s="35"/>
      <c r="O5" s="35"/>
      <c r="P5" s="35"/>
      <c r="Q5" s="8">
        <f>IF((F5+0.5*G5)=0,0,(E5/1.1*0.7)/(F5+0.5*G5))</f>
        <v>0</v>
      </c>
      <c r="R5" s="6">
        <f>IF(E5=0,0,SUM(I5:P5)/E5)</f>
        <v>0</v>
      </c>
      <c r="S5" s="6">
        <f>IF((F5+0.5*G5)=0,0,SUM(I5:P5)/(F5+0.5*G5))</f>
        <v>0</v>
      </c>
      <c r="T5" s="36"/>
    </row>
    <row r="6" spans="1:20" x14ac:dyDescent="0.25">
      <c r="A6" s="36"/>
      <c r="B6" s="36"/>
      <c r="C6" s="5"/>
      <c r="D6" s="5"/>
      <c r="E6" s="4"/>
      <c r="F6" s="3"/>
      <c r="G6" s="3"/>
      <c r="H6" s="3"/>
      <c r="I6" s="35"/>
      <c r="J6" s="35"/>
      <c r="K6" s="35"/>
      <c r="L6" s="35"/>
      <c r="M6" s="35"/>
      <c r="N6" s="35"/>
      <c r="O6" s="35"/>
      <c r="P6" s="35"/>
      <c r="Q6" s="8">
        <f t="shared" ref="Q6:Q15" si="0">IF((F6+0.5*G6)=0,0,(E6/1.1*0.7)/(F6+0.5*G6))</f>
        <v>0</v>
      </c>
      <c r="R6" s="6">
        <f t="shared" ref="R6:R15" si="1">IF(E6=0,0,SUM(I6:P6)/E6)</f>
        <v>0</v>
      </c>
      <c r="S6" s="6">
        <f t="shared" ref="S6:S15" si="2">IF((F6+0.5*G6)=0,0,SUM(I6:P6)/(F6+0.5*G6))</f>
        <v>0</v>
      </c>
      <c r="T6" s="36"/>
    </row>
    <row r="7" spans="1:20" x14ac:dyDescent="0.25">
      <c r="A7" s="36"/>
      <c r="B7" s="36"/>
      <c r="C7" s="5"/>
      <c r="D7" s="5"/>
      <c r="E7" s="4"/>
      <c r="F7" s="3"/>
      <c r="G7" s="3"/>
      <c r="H7" s="3"/>
      <c r="I7" s="35"/>
      <c r="J7" s="35"/>
      <c r="K7" s="35"/>
      <c r="L7" s="35"/>
      <c r="M7" s="35"/>
      <c r="N7" s="35"/>
      <c r="O7" s="35"/>
      <c r="P7" s="35"/>
      <c r="Q7" s="8">
        <f t="shared" si="0"/>
        <v>0</v>
      </c>
      <c r="R7" s="6">
        <f t="shared" si="1"/>
        <v>0</v>
      </c>
      <c r="S7" s="6">
        <f t="shared" si="2"/>
        <v>0</v>
      </c>
      <c r="T7" s="36"/>
    </row>
    <row r="8" spans="1:20" x14ac:dyDescent="0.25">
      <c r="A8" s="36"/>
      <c r="B8" s="36"/>
      <c r="C8" s="5"/>
      <c r="D8" s="5"/>
      <c r="E8" s="4"/>
      <c r="F8" s="3"/>
      <c r="G8" s="3"/>
      <c r="H8" s="3"/>
      <c r="I8" s="35"/>
      <c r="J8" s="35"/>
      <c r="K8" s="35"/>
      <c r="L8" s="35"/>
      <c r="M8" s="35"/>
      <c r="N8" s="35"/>
      <c r="O8" s="35"/>
      <c r="P8" s="35"/>
      <c r="Q8" s="8">
        <f t="shared" si="0"/>
        <v>0</v>
      </c>
      <c r="R8" s="6">
        <f t="shared" si="1"/>
        <v>0</v>
      </c>
      <c r="S8" s="6">
        <f t="shared" si="2"/>
        <v>0</v>
      </c>
      <c r="T8" s="36"/>
    </row>
    <row r="9" spans="1:20" x14ac:dyDescent="0.25">
      <c r="A9" s="36"/>
      <c r="B9" s="36"/>
      <c r="C9" s="5"/>
      <c r="D9" s="5"/>
      <c r="E9" s="4"/>
      <c r="F9" s="3"/>
      <c r="G9" s="3"/>
      <c r="H9" s="3"/>
      <c r="I9" s="35"/>
      <c r="J9" s="35"/>
      <c r="K9" s="35"/>
      <c r="L9" s="35"/>
      <c r="M9" s="35"/>
      <c r="N9" s="35"/>
      <c r="O9" s="35"/>
      <c r="P9" s="35"/>
      <c r="Q9" s="8">
        <f t="shared" si="0"/>
        <v>0</v>
      </c>
      <c r="R9" s="6">
        <f t="shared" si="1"/>
        <v>0</v>
      </c>
      <c r="S9" s="6">
        <f t="shared" si="2"/>
        <v>0</v>
      </c>
      <c r="T9" s="36"/>
    </row>
    <row r="10" spans="1:20" x14ac:dyDescent="0.25">
      <c r="A10" s="36"/>
      <c r="B10" s="36"/>
      <c r="C10" s="5"/>
      <c r="D10" s="5"/>
      <c r="E10" s="4"/>
      <c r="F10" s="3"/>
      <c r="G10" s="3"/>
      <c r="H10" s="3"/>
      <c r="I10" s="35"/>
      <c r="J10" s="35"/>
      <c r="K10" s="35"/>
      <c r="L10" s="35"/>
      <c r="M10" s="35"/>
      <c r="N10" s="35"/>
      <c r="O10" s="35"/>
      <c r="P10" s="35"/>
      <c r="Q10" s="8">
        <f t="shared" si="0"/>
        <v>0</v>
      </c>
      <c r="R10" s="6">
        <f t="shared" si="1"/>
        <v>0</v>
      </c>
      <c r="S10" s="6">
        <f t="shared" si="2"/>
        <v>0</v>
      </c>
      <c r="T10" s="36"/>
    </row>
    <row r="11" spans="1:20" x14ac:dyDescent="0.25">
      <c r="A11" s="36"/>
      <c r="B11" s="36"/>
      <c r="C11" s="5"/>
      <c r="D11" s="5"/>
      <c r="E11" s="4"/>
      <c r="F11" s="3"/>
      <c r="G11" s="3"/>
      <c r="H11" s="3"/>
      <c r="I11" s="35"/>
      <c r="J11" s="35"/>
      <c r="K11" s="35"/>
      <c r="L11" s="35"/>
      <c r="M11" s="35"/>
      <c r="N11" s="35"/>
      <c r="O11" s="35"/>
      <c r="P11" s="35"/>
      <c r="Q11" s="8">
        <f t="shared" si="0"/>
        <v>0</v>
      </c>
      <c r="R11" s="6">
        <f t="shared" si="1"/>
        <v>0</v>
      </c>
      <c r="S11" s="6">
        <f t="shared" si="2"/>
        <v>0</v>
      </c>
      <c r="T11" s="36"/>
    </row>
    <row r="12" spans="1:20" x14ac:dyDescent="0.25">
      <c r="A12" s="36"/>
      <c r="B12" s="36"/>
      <c r="C12" s="5"/>
      <c r="D12" s="5"/>
      <c r="E12" s="4"/>
      <c r="F12" s="3"/>
      <c r="G12" s="3"/>
      <c r="H12" s="3"/>
      <c r="I12" s="35"/>
      <c r="J12" s="35"/>
      <c r="K12" s="35"/>
      <c r="L12" s="35"/>
      <c r="M12" s="35"/>
      <c r="N12" s="35"/>
      <c r="O12" s="35"/>
      <c r="P12" s="35"/>
      <c r="Q12" s="8">
        <f t="shared" si="0"/>
        <v>0</v>
      </c>
      <c r="R12" s="6">
        <f t="shared" si="1"/>
        <v>0</v>
      </c>
      <c r="S12" s="6">
        <f t="shared" si="2"/>
        <v>0</v>
      </c>
      <c r="T12" s="36"/>
    </row>
    <row r="13" spans="1:20" x14ac:dyDescent="0.25">
      <c r="A13" s="36"/>
      <c r="B13" s="36"/>
      <c r="C13" s="5"/>
      <c r="D13" s="5"/>
      <c r="E13" s="4"/>
      <c r="F13" s="3"/>
      <c r="G13" s="3"/>
      <c r="H13" s="3"/>
      <c r="I13" s="35"/>
      <c r="J13" s="35"/>
      <c r="K13" s="35"/>
      <c r="L13" s="35"/>
      <c r="M13" s="35"/>
      <c r="N13" s="35"/>
      <c r="O13" s="35"/>
      <c r="P13" s="35"/>
      <c r="Q13" s="8">
        <f t="shared" si="0"/>
        <v>0</v>
      </c>
      <c r="R13" s="6">
        <f t="shared" si="1"/>
        <v>0</v>
      </c>
      <c r="S13" s="6">
        <f t="shared" si="2"/>
        <v>0</v>
      </c>
      <c r="T13" s="36"/>
    </row>
    <row r="14" spans="1:20" x14ac:dyDescent="0.25">
      <c r="A14" s="36"/>
      <c r="B14" s="36"/>
      <c r="C14" s="5"/>
      <c r="D14" s="5"/>
      <c r="E14" s="4"/>
      <c r="F14" s="3"/>
      <c r="G14" s="3"/>
      <c r="H14" s="3"/>
      <c r="I14" s="35"/>
      <c r="J14" s="35"/>
      <c r="K14" s="35"/>
      <c r="L14" s="35"/>
      <c r="M14" s="35"/>
      <c r="N14" s="35"/>
      <c r="O14" s="35"/>
      <c r="P14" s="35"/>
      <c r="Q14" s="8">
        <f t="shared" si="0"/>
        <v>0</v>
      </c>
      <c r="R14" s="6">
        <f t="shared" si="1"/>
        <v>0</v>
      </c>
      <c r="S14" s="6">
        <f t="shared" si="2"/>
        <v>0</v>
      </c>
      <c r="T14" s="36"/>
    </row>
    <row r="15" spans="1:20" x14ac:dyDescent="0.25">
      <c r="A15" s="36"/>
      <c r="B15" s="36"/>
      <c r="C15" s="5"/>
      <c r="D15" s="5"/>
      <c r="E15" s="4"/>
      <c r="F15" s="3"/>
      <c r="G15" s="3"/>
      <c r="H15" s="3"/>
      <c r="I15" s="35"/>
      <c r="J15" s="35"/>
      <c r="K15" s="35"/>
      <c r="L15" s="35"/>
      <c r="M15" s="35"/>
      <c r="N15" s="35"/>
      <c r="O15" s="35"/>
      <c r="P15" s="35"/>
      <c r="Q15" s="8">
        <f t="shared" si="0"/>
        <v>0</v>
      </c>
      <c r="R15" s="6">
        <f t="shared" si="1"/>
        <v>0</v>
      </c>
      <c r="S15" s="6">
        <f t="shared" si="2"/>
        <v>0</v>
      </c>
      <c r="T15" s="36"/>
    </row>
  </sheetData>
  <mergeCells count="20">
    <mergeCell ref="T1:T3"/>
    <mergeCell ref="S2:S3"/>
    <mergeCell ref="C2:C3"/>
    <mergeCell ref="D2:D3"/>
    <mergeCell ref="M2:M3"/>
    <mergeCell ref="N2:N3"/>
    <mergeCell ref="O2:O3"/>
    <mergeCell ref="P2:P3"/>
    <mergeCell ref="Q2:Q3"/>
    <mergeCell ref="R2:R3"/>
    <mergeCell ref="C1:D1"/>
    <mergeCell ref="A1:B1"/>
    <mergeCell ref="I1:P1"/>
    <mergeCell ref="Q1:S1"/>
    <mergeCell ref="E1:H1"/>
    <mergeCell ref="F2:H2"/>
    <mergeCell ref="I2:I3"/>
    <mergeCell ref="J2:J3"/>
    <mergeCell ref="K2:K3"/>
    <mergeCell ref="L2:L3"/>
  </mergeCells>
  <conditionalFormatting sqref="Q4:Q15">
    <cfRule type="expression" dxfId="5" priority="4">
      <formula>Q4=0</formula>
    </cfRule>
    <cfRule type="expression" dxfId="4" priority="7">
      <formula>Q4&gt;12</formula>
    </cfRule>
    <cfRule type="expression" dxfId="3" priority="8">
      <formula>Q4&lt;9</formula>
    </cfRule>
  </conditionalFormatting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LS!$A$2:$A$6</xm:f>
          </x14:formula1>
          <xm:sqref>C4:C15</xm:sqref>
        </x14:dataValidation>
        <x14:dataValidation type="list" allowBlank="1" showInputMessage="1" showErrorMessage="1">
          <x14:formula1>
            <xm:f>LS!$B$2:$B$3</xm:f>
          </x14:formula1>
          <xm:sqref>D4:D15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E5" sqref="E5"/>
    </sheetView>
  </sheetViews>
  <sheetFormatPr defaultRowHeight="15" x14ac:dyDescent="0.25"/>
  <cols>
    <col min="1" max="1" width="20.140625" bestFit="1" customWidth="1"/>
    <col min="2" max="2" width="14.28515625" bestFit="1" customWidth="1"/>
  </cols>
  <sheetData>
    <row r="1" spans="1:2" x14ac:dyDescent="0.25">
      <c r="A1" s="28" t="s">
        <v>31</v>
      </c>
      <c r="B1" s="28" t="s">
        <v>32</v>
      </c>
    </row>
    <row r="2" spans="1:2" x14ac:dyDescent="0.25">
      <c r="A2" s="29" t="s">
        <v>33</v>
      </c>
      <c r="B2" s="5" t="s">
        <v>34</v>
      </c>
    </row>
    <row r="3" spans="1:2" x14ac:dyDescent="0.25">
      <c r="A3" s="29" t="s">
        <v>35</v>
      </c>
      <c r="B3" s="5" t="s">
        <v>36</v>
      </c>
    </row>
    <row r="4" spans="1:2" x14ac:dyDescent="0.25">
      <c r="A4" s="29" t="s">
        <v>37</v>
      </c>
    </row>
    <row r="5" spans="1:2" x14ac:dyDescent="0.25">
      <c r="A5" s="29" t="s">
        <v>38</v>
      </c>
    </row>
    <row r="6" spans="1:2" x14ac:dyDescent="0.25">
      <c r="A6" s="29" t="s">
        <v>39</v>
      </c>
    </row>
  </sheetData>
  <sheetProtection sheet="1" objects="1" scenario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Calculadora</vt:lpstr>
      <vt:lpstr>Diagnóstico de ocupação</vt:lpstr>
      <vt:lpstr>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Machado</dc:creator>
  <cp:lastModifiedBy>Camila Machado</cp:lastModifiedBy>
  <dcterms:created xsi:type="dcterms:W3CDTF">2022-07-25T12:12:11Z</dcterms:created>
  <dcterms:modified xsi:type="dcterms:W3CDTF">2022-09-30T14:22:48Z</dcterms:modified>
</cp:coreProperties>
</file>