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821"/>
  </bookViews>
  <sheets>
    <sheet name="Composição BDI - PREENCHER" sheetId="8" r:id="rId1"/>
    <sheet name="Encargos Sociais - PREENCHER" sheetId="9" r:id="rId2"/>
    <sheet name="Comp.Custo Unit - PREENCHER" sheetId="13" r:id="rId3"/>
    <sheet name="Planilha Orçament - PREENCHER" sheetId="12" r:id="rId4"/>
  </sheets>
  <definedNames>
    <definedName name="ABERTA">NA()</definedName>
    <definedName name="ACO">NA()</definedName>
    <definedName name="AGUA">NA()</definedName>
    <definedName name="Alvenaria_vedação">"$#REF!.$A$76"</definedName>
    <definedName name="_xlnm.Print_Area" localSheetId="0">'Composição BDI - PREENCHER'!$A$5:$D$24</definedName>
    <definedName name="_xlnm.Print_Area" localSheetId="1">'Encargos Sociais - PREENCHER'!$A$1:$C$53</definedName>
    <definedName name="_xlnm.Print_Area" localSheetId="3">'Planilha Orçament - PREENCHER'!$A$4:$G$32</definedName>
    <definedName name="Camada_brita">"$#REF!.$A$173"</definedName>
    <definedName name="Camada_impermeabilizadora">"$#REF!.$A$46"</definedName>
    <definedName name="CARGA">NA()</definedName>
    <definedName name="CARROCERIA">NA()</definedName>
    <definedName name="ccccdddd">#REF!</definedName>
    <definedName name="Chapisco">"$#REF!.$A$113"</definedName>
    <definedName name="Cobertura">"$#REF!.$A$164"</definedName>
    <definedName name="DE">NA()</definedName>
    <definedName name="Elemento_vazado">"$#REF!.$A$109"</definedName>
    <definedName name="Escavação">"$#REF!.$A$18"</definedName>
    <definedName name="Esquadrias">"$#REF!.$A$206"</definedName>
    <definedName name="Excel_BuiltIn__FilterDatabase" localSheetId="3">'Planilha Orçament - PREENCHER'!#REF!</definedName>
    <definedName name="Excel_BuiltIn_Criteria" localSheetId="3">'Planilha Orçament - PREENCHER'!$H$14:$I$15</definedName>
    <definedName name="Excel_BuiltIn_Print_Area_1" localSheetId="2">#REF!</definedName>
    <definedName name="Excel_BuiltIn_Print_Area_1">'Planilha Orçament - PREENCHER'!$A$4:$G$32</definedName>
    <definedName name="Excel_BuiltIn_Print_Area_6">"$#REF!.$A$1:$K$252"</definedName>
    <definedName name="Excel_BuiltIn_Print_Titles_33">"$#REF!.$A$1:$IU$3"</definedName>
    <definedName name="Filtro">"$#REF!.$A$237"</definedName>
    <definedName name="FIXA">NA()</definedName>
    <definedName name="GERAL">NA()</definedName>
    <definedName name="Inst_hidráulicas">"$#REF!.$A$209"</definedName>
    <definedName name="Inst_sanitárias">"$#REF!.$A$224"</definedName>
    <definedName name="Locação">"$#REF!.$A$8"</definedName>
    <definedName name="Louças_acessórios">"$#REF!.$A$231"</definedName>
    <definedName name="MADEIRA">NA()</definedName>
    <definedName name="MEDIO">NA()</definedName>
    <definedName name="P">NA()</definedName>
    <definedName name="PADRAO">NA()</definedName>
    <definedName name="PARA">NA()</definedName>
    <definedName name="Pia_cozinha">"$#REF!.$A$187"</definedName>
    <definedName name="Pilar">"$#REF!.$A$182"</definedName>
    <definedName name="Pintura_cal">"$#REF!.$A$151"</definedName>
    <definedName name="Pintura_óleo">"$#REF!.$A$155"</definedName>
    <definedName name="Piso_cimentado">"$#REF!.$A$67"</definedName>
    <definedName name="Placa_de_cimento">"$#REF!.$A$36"</definedName>
    <definedName name="Placa_obra">"$#REF!.$A$176"</definedName>
    <definedName name="rasc">#REF!-#REF!</definedName>
    <definedName name="Reaterro">"$#REF!.$A$56"</definedName>
    <definedName name="Reboco">"$#REF!.$A$127"</definedName>
    <definedName name="S">NA()</definedName>
    <definedName name="SE">NA()</definedName>
    <definedName name="SHARED_FORMULA_0_12_0_12_1" localSheetId="2">#REF!+1</definedName>
    <definedName name="SHARED_FORMULA_0_12_0_12_1">#REF!+1</definedName>
    <definedName name="SHARED_FORMULA_0_246_0_246_1" localSheetId="2">#REF!+1</definedName>
    <definedName name="SHARED_FORMULA_0_246_0_246_1">#REF!+1</definedName>
    <definedName name="SHARED_FORMULA_0_7346_0_7346_2" localSheetId="2">#REF!+1</definedName>
    <definedName name="SHARED_FORMULA_0_7346_0_7346_2">#REF!+1</definedName>
    <definedName name="SHARED_FORMULA_1_13_1_13_1" localSheetId="2">#REF!-#REF!</definedName>
    <definedName name="SHARED_FORMULA_1_13_1_13_1">#REF!-#REF!</definedName>
    <definedName name="SHARED_FORMULA_1_141_1_141_1" localSheetId="2">#REF!-#REF!</definedName>
    <definedName name="SHARED_FORMULA_1_141_1_141_1">#REF!-#REF!</definedName>
    <definedName name="SHARED_FORMULA_1_205_1_205_1" localSheetId="2">#REF!-#REF!</definedName>
    <definedName name="SHARED_FORMULA_1_205_1_205_1">#REF!-#REF!</definedName>
    <definedName name="SHARED_FORMULA_1_77_1_77_1">#REF!-#REF!</definedName>
    <definedName name="SHARED_FORMULA_11_12_11_12_1">ROUND(ROUND(#REF!,2)*ROUND(#REF!,2),2)</definedName>
    <definedName name="SHARED_FORMULA_11_163_11_163_1">IF(#REF!="","",ROUND(ROUND(#REF!,2)*ROUND(#REF!,2),2))</definedName>
    <definedName name="SHARED_FORMULA_11_173_11_173_1">IF(#REF!="","",ROUND(ROUND(#REF!,2)*ROUND(#REF!,2),2))</definedName>
    <definedName name="SHARED_FORMULA_11_185_11_185_1">IF(#REF!="","",ROUND(ROUND(#REF!,2)*ROUND(#REF!,2),2))</definedName>
    <definedName name="SHARED_FORMULA_11_195_11_195_1">IF(#REF!="","",ROUND(ROUND(#REF!,2)*ROUND(#REF!,2),2))</definedName>
    <definedName name="SHARED_FORMULA_11_78_11_78_1">IF(#REF!="","",ROUND(ROUND(#REF!,2)*ROUND(#REF!,2),2))</definedName>
    <definedName name="SHARED_FORMULA_2_12_2_12_1" localSheetId="2">#REF!</definedName>
    <definedName name="SHARED_FORMULA_2_12_2_12_1">#REF!</definedName>
    <definedName name="SHARED_FORMULA_2_125_2_125_1" localSheetId="2">#REF!</definedName>
    <definedName name="SHARED_FORMULA_2_125_2_125_1">#REF!</definedName>
    <definedName name="SHARED_FORMULA_2_163_2_163_1">#REF!</definedName>
    <definedName name="SHARED_FORMULA_2_173_2_173_1">#REF!</definedName>
    <definedName name="SHARED_FORMULA_2_185_2_185_1">#REF!</definedName>
    <definedName name="SHARED_FORMULA_2_195_2_195_1">#REF!</definedName>
    <definedName name="SHARED_FORMULA_2_203_2_203_1">#REF!</definedName>
    <definedName name="SHARED_FORMULA_2_240_2_240_1">#REF!</definedName>
    <definedName name="SHARED_FORMULA_2_30_2_30_1">#REF!</definedName>
    <definedName name="SHARED_FORMULA_2_62_2_62_1">#REF!</definedName>
    <definedName name="SHARED_FORMULA_2_87_2_87_1">#REF!</definedName>
    <definedName name="SHARED_FORMULA_5_1029_5_1029_7" localSheetId="2">IF(#REF!="","",#REF!*#REF!)</definedName>
    <definedName name="SHARED_FORMULA_5_1029_5_1029_7">IF(#REF!="","",#REF!*#REF!)</definedName>
    <definedName name="SHARED_FORMULA_5_106_5_106_7" localSheetId="2">IF(#REF!="","",#REF!*#REF!)</definedName>
    <definedName name="SHARED_FORMULA_5_106_5_106_7">IF(#REF!="","",#REF!*#REF!)</definedName>
    <definedName name="SHARED_FORMULA_5_1067_5_1067_7" localSheetId="2">IF(#REF!="","",#REF!*#REF!)</definedName>
    <definedName name="SHARED_FORMULA_5_1067_5_1067_7">IF(#REF!="","",#REF!*#REF!)</definedName>
    <definedName name="SHARED_FORMULA_5_1098_5_1098_7" localSheetId="2">IF(#REF!="","",#REF!*#REF!)</definedName>
    <definedName name="SHARED_FORMULA_5_1098_5_1098_7">IF(#REF!="","",#REF!*#REF!)</definedName>
    <definedName name="SHARED_FORMULA_5_1131_5_1131_7" localSheetId="2">IF(#REF!="","",#REF!*#REF!)</definedName>
    <definedName name="SHARED_FORMULA_5_1131_5_1131_7">IF(#REF!="","",#REF!*#REF!)</definedName>
    <definedName name="SHARED_FORMULA_5_1160_5_1160_7">IF(#REF!="","",#REF!*#REF!)</definedName>
    <definedName name="SHARED_FORMULA_5_1191_5_1191_7">IF(#REF!="","",#REF!*#REF!)</definedName>
    <definedName name="SHARED_FORMULA_5_1215_5_1215_7">IF(#REF!="","",#REF!*#REF!)</definedName>
    <definedName name="SHARED_FORMULA_5_1253_5_1253_7">IF(#REF!="","",#REF!*#REF!)</definedName>
    <definedName name="SHARED_FORMULA_5_1284_5_1284_7">IF(#REF!="","",#REF!*#REF!)</definedName>
    <definedName name="SHARED_FORMULA_5_13_5_13_7">IF(#REF!="","",#REF!*#REF!)</definedName>
    <definedName name="SHARED_FORMULA_5_1348_5_1348_7">IF(#REF!="","",#REF!*#REF!)</definedName>
    <definedName name="SHARED_FORMULA_5_1370_5_1370_7">IF(#REF!="","",#REF!*#REF!)</definedName>
    <definedName name="SHARED_FORMULA_5_1401_5_1401_7">IF(#REF!="","",#REF!*#REF!)</definedName>
    <definedName name="SHARED_FORMULA_5_1433_5_1433_7">IF(#REF!="","",#REF!*#REF!)</definedName>
    <definedName name="SHARED_FORMULA_5_168_5_168_7">IF(#REF!="","",#REF!*#REF!)</definedName>
    <definedName name="SHARED_FORMULA_5_200_5_200_7">IF(#REF!="","",#REF!*#REF!)</definedName>
    <definedName name="SHARED_FORMULA_5_230_5_230_7">IF(#REF!="","",#REF!*#REF!)</definedName>
    <definedName name="SHARED_FORMULA_5_263_5_263_7">IF(#REF!="","",#REF!*#REF!)</definedName>
    <definedName name="SHARED_FORMULA_5_293_5_293_7">IF(#REF!="","",#REF!*#REF!)</definedName>
    <definedName name="SHARED_FORMULA_5_325_5_325_7">IF(#REF!="","",#REF!*#REF!)</definedName>
    <definedName name="SHARED_FORMULA_5_355_5_355_7">IF(#REF!="","",#REF!*#REF!)</definedName>
    <definedName name="SHARED_FORMULA_5_386_5_386_7">IF(#REF!="","",#REF!*#REF!)</definedName>
    <definedName name="SHARED_FORMULA_5_416_5_416_7">IF(#REF!="","",#REF!*#REF!)</definedName>
    <definedName name="SHARED_FORMULA_5_44_5_44_7">IF(#REF!="","",#REF!*#REF!)</definedName>
    <definedName name="SHARED_FORMULA_5_449_5_449_7">IF(#REF!="","",#REF!*#REF!)</definedName>
    <definedName name="SHARED_FORMULA_5_480_5_480_7">IF(#REF!="","",#REF!*#REF!)</definedName>
    <definedName name="SHARED_FORMULA_5_509_5_509_7">IF(#REF!="","",#REF!*#REF!)</definedName>
    <definedName name="SHARED_FORMULA_5_540_5_540_7">IF(#REF!="","",#REF!*#REF!)</definedName>
    <definedName name="SHARED_FORMULA_5_571_5_571_7">IF(#REF!="","",#REF!*#REF!)</definedName>
    <definedName name="SHARED_FORMULA_5_603_5_603_7">IF(#REF!="","",#REF!*#REF!)</definedName>
    <definedName name="SHARED_FORMULA_5_635_5_635_7">IF(#REF!="","",#REF!*#REF!)</definedName>
    <definedName name="SHARED_FORMULA_5_664_5_664_7">IF(#REF!="","",#REF!*#REF!)</definedName>
    <definedName name="SHARED_FORMULA_5_695_5_695_7">IF(#REF!="","",#REF!*#REF!)</definedName>
    <definedName name="SHARED_FORMULA_5_719_5_719_7">IF(#REF!="","",#REF!*#REF!)</definedName>
    <definedName name="SHARED_FORMULA_5_75_5_75_7">IF(#REF!="","",#REF!*#REF!)</definedName>
    <definedName name="SHARED_FORMULA_5_750_5_750_7">IF(#REF!="","",#REF!*#REF!)</definedName>
    <definedName name="SHARED_FORMULA_5_788_5_788_7">IF(#REF!="","",#REF!*#REF!)</definedName>
    <definedName name="SHARED_FORMULA_5_812_5_812_7">IF(#REF!="","",#REF!*#REF!)</definedName>
    <definedName name="SHARED_FORMULA_5_874_5_874_7">IF(#REF!="","",ROUND(#REF!*#REF!,2))</definedName>
    <definedName name="SHARED_FORMULA_5_905_5_905_7" localSheetId="2">IF(#REF!="","",#REF!*#REF!)</definedName>
    <definedName name="SHARED_FORMULA_5_905_5_905_7">IF(#REF!="","",#REF!*#REF!)</definedName>
    <definedName name="SHARED_FORMULA_5_944_5_944_7" localSheetId="2">IF(#REF!="","",#REF!*#REF!)</definedName>
    <definedName name="SHARED_FORMULA_5_944_5_944_7">IF(#REF!="","",#REF!*#REF!)</definedName>
    <definedName name="SHARED_FORMULA_5_976_5_976_7" localSheetId="2">IF(#REF!="","",#REF!*#REF!)</definedName>
    <definedName name="SHARED_FORMULA_5_976_5_976_7">IF(#REF!="","",#REF!*#REF!)</definedName>
    <definedName name="SHARED_FORMULA_5_998_5_998_7" localSheetId="2">IF(#REF!="","",#REF!*#REF!)</definedName>
    <definedName name="SHARED_FORMULA_5_998_5_998_7">IF(#REF!="","",#REF!*#REF!)</definedName>
    <definedName name="SHARED_FORMULA_6_1025_6_1025_7" localSheetId="2">IF(ISNUMBER(#REF!),INDIRECT(ADDRESS(INT((ROW(#REF!)-2)/31)*31+2,4))*#REF!,"")</definedName>
    <definedName name="SHARED_FORMULA_6_1025_6_1025_7">IF(ISNUMBER(#REF!),INDIRECT(ADDRESS(INT((ROW(#REF!)-2)/31)*31+2,4))*#REF!,"")</definedName>
    <definedName name="SHARED_FORMULA_6_1056_6_1056_7" localSheetId="2">IF(ISNUMBER(#REF!),INDIRECT(ADDRESS(INT((ROW(#REF!)-2)/31)*31+2,4))*#REF!,"")</definedName>
    <definedName name="SHARED_FORMULA_6_1056_6_1056_7">IF(ISNUMBER(#REF!),INDIRECT(ADDRESS(INT((ROW(#REF!)-2)/31)*31+2,4))*#REF!,"")</definedName>
    <definedName name="SHARED_FORMULA_6_1087_6_1087_7">IF(ISNUMBER(#REF!),INDIRECT(ADDRESS(INT((ROW(#REF!)-2)/31)*31+2,4))*#REF!,"")</definedName>
    <definedName name="SHARED_FORMULA_6_1118_6_1118_7">IF(ISNUMBER(#REF!),INDIRECT(ADDRESS(INT((ROW(#REF!)-2)/31)*31+2,4))*#REF!,"")</definedName>
    <definedName name="SHARED_FORMULA_6_1149_6_1149_7">IF(ISNUMBER(#REF!),INDIRECT(ADDRESS(INT((ROW(#REF!)-2)/31)*31+2,4))*#REF!,"")</definedName>
    <definedName name="SHARED_FORMULA_6_1180_6_1180_7">IF(ISNUMBER(#REF!),INDIRECT(ADDRESS(INT((ROW(#REF!)-2)/31)*31+2,4))*#REF!,"")</definedName>
    <definedName name="SHARED_FORMULA_6_12_6_12_1" localSheetId="2">IF(#REF!="","",#REF!&amp;#REF!)</definedName>
    <definedName name="SHARED_FORMULA_6_12_6_12_1">IF(#REF!="","",#REF!&amp;#REF!)</definedName>
    <definedName name="SHARED_FORMULA_6_1211_6_1211_7" localSheetId="2">IF(ISNUMBER(#REF!),INDIRECT(ADDRESS(INT((ROW(#REF!)-2)/31)*31+2,4))*#REF!,"")</definedName>
    <definedName name="SHARED_FORMULA_6_1211_6_1211_7">IF(ISNUMBER(#REF!),INDIRECT(ADDRESS(INT((ROW(#REF!)-2)/31)*31+2,4))*#REF!,"")</definedName>
    <definedName name="SHARED_FORMULA_6_1242_6_1242_7" localSheetId="2">IF(ISNUMBER(#REF!),INDIRECT(ADDRESS(INT((ROW(#REF!)-2)/31)*31+2,4))*#REF!,"")</definedName>
    <definedName name="SHARED_FORMULA_6_1242_6_1242_7">IF(ISNUMBER(#REF!),INDIRECT(ADDRESS(INT((ROW(#REF!)-2)/31)*31+2,4))*#REF!,"")</definedName>
    <definedName name="SHARED_FORMULA_6_126_6_126_7">IF(ISNUMBER(#REF!),INDIRECT(ADDRESS(INT((ROW(#REF!)-2)/31)*31+2,4))*#REF!,"")</definedName>
    <definedName name="SHARED_FORMULA_6_1273_6_1273_7">IF(ISNUMBER(#REF!),INDIRECT(ADDRESS(INT((ROW(#REF!)-2)/31)*31+2,4))*#REF!,"")</definedName>
    <definedName name="SHARED_FORMULA_6_1304_6_1304_7">IF(ISNUMBER(#REF!),INDIRECT(ADDRESS(INT((ROW(#REF!)-2)/31)*31+2,4))*#REF!,"")</definedName>
    <definedName name="SHARED_FORMULA_6_1335_6_1335_7">IF(ISNUMBER(#REF!),INDIRECT(ADDRESS(INT((ROW(#REF!)-2)/31)*31+2,4))*#REF!,"")</definedName>
    <definedName name="SHARED_FORMULA_6_1366_6_1366_7">IF(ISNUMBER(#REF!),INDIRECT(ADDRESS(INT((ROW(#REF!)-2)/31)*31+2,4))*#REF!,"")</definedName>
    <definedName name="SHARED_FORMULA_6_137_6_137_1" localSheetId="2">IF(#REF!="","",#REF!&amp;#REF!)</definedName>
    <definedName name="SHARED_FORMULA_6_137_6_137_1">IF(#REF!="","",#REF!&amp;#REF!)</definedName>
    <definedName name="SHARED_FORMULA_6_1397_6_1397_7" localSheetId="2">IF(ISNUMBER(#REF!),INDIRECT(ADDRESS(INT((ROW(#REF!)-2)/31)*31+2,4))*#REF!,"")</definedName>
    <definedName name="SHARED_FORMULA_6_1397_6_1397_7">IF(ISNUMBER(#REF!),INDIRECT(ADDRESS(INT((ROW(#REF!)-2)/31)*31+2,4))*#REF!,"")</definedName>
    <definedName name="SHARED_FORMULA_6_157_6_157_7" localSheetId="2">IF(ISNUMBER(#REF!),INDIRECT(ADDRESS(INT((ROW(#REF!)-2)/31)*31+2,4))*#REF!,"")</definedName>
    <definedName name="SHARED_FORMULA_6_157_6_157_7">IF(ISNUMBER(#REF!),INDIRECT(ADDRESS(INT((ROW(#REF!)-2)/31)*31+2,4))*#REF!,"")</definedName>
    <definedName name="SHARED_FORMULA_6_162_6_162_1" localSheetId="2">IF(#REF!="","",#REF!&amp;#REF!)</definedName>
    <definedName name="SHARED_FORMULA_6_162_6_162_1">IF(#REF!="","",#REF!&amp;#REF!)</definedName>
    <definedName name="SHARED_FORMULA_6_172_6_172_1" localSheetId="2">IF(#REF!="","",#REF!&amp;#REF!)</definedName>
    <definedName name="SHARED_FORMULA_6_172_6_172_1">IF(#REF!="","",#REF!&amp;#REF!)</definedName>
    <definedName name="SHARED_FORMULA_6_184_6_184_1" localSheetId="2">IF(#REF!="","",#REF!&amp;#REF!)</definedName>
    <definedName name="SHARED_FORMULA_6_184_6_184_1">IF(#REF!="","",#REF!&amp;#REF!)</definedName>
    <definedName name="SHARED_FORMULA_6_188_6_188_7" localSheetId="2">IF(ISNUMBER(#REF!),INDIRECT(ADDRESS(INT((ROW(#REF!)-2)/31)*31+2,4))*#REF!,"")</definedName>
    <definedName name="SHARED_FORMULA_6_188_6_188_7">IF(ISNUMBER(#REF!),INDIRECT(ADDRESS(INT((ROW(#REF!)-2)/31)*31+2,4))*#REF!,"")</definedName>
    <definedName name="SHARED_FORMULA_6_194_6_194_1" localSheetId="2">IF(#REF!="","",#REF!&amp;#REF!)</definedName>
    <definedName name="SHARED_FORMULA_6_194_6_194_1">IF(#REF!="","",#REF!&amp;#REF!)</definedName>
    <definedName name="SHARED_FORMULA_6_2_6_2_7" localSheetId="2">IF(ISNUMBER(#REF!),INDIRECT(ADDRESS(INT((ROW(#REF!)-2)/31)*31+2,4))*#REF!,"")</definedName>
    <definedName name="SHARED_FORMULA_6_2_6_2_7">IF(ISNUMBER(#REF!),INDIRECT(ADDRESS(INT((ROW(#REF!)-2)/31)*31+2,4))*#REF!,"")</definedName>
    <definedName name="SHARED_FORMULA_6_219_6_219_7" localSheetId="2">IF(ISNUMBER(#REF!),INDIRECT(ADDRESS(INT((ROW(#REF!)-2)/31)*31+2,4))*#REF!,"")</definedName>
    <definedName name="SHARED_FORMULA_6_219_6_219_7">IF(ISNUMBER(#REF!),INDIRECT(ADDRESS(INT((ROW(#REF!)-2)/31)*31+2,4))*#REF!,"")</definedName>
    <definedName name="SHARED_FORMULA_6_233_6_233_1" localSheetId="2">IF(#REF!="","",#REF!&amp;#REF!)</definedName>
    <definedName name="SHARED_FORMULA_6_233_6_233_1">IF(#REF!="","",#REF!&amp;#REF!)</definedName>
    <definedName name="SHARED_FORMULA_6_250_6_250_7" localSheetId="2">IF(ISNUMBER(#REF!),INDIRECT(ADDRESS(INT((ROW(#REF!)-2)/31)*31+2,4))*#REF!,"")</definedName>
    <definedName name="SHARED_FORMULA_6_250_6_250_7">IF(ISNUMBER(#REF!),INDIRECT(ADDRESS(INT((ROW(#REF!)-2)/31)*31+2,4))*#REF!,"")</definedName>
    <definedName name="SHARED_FORMULA_6_281_6_281_7" localSheetId="2">IF(ISNUMBER(#REF!),INDIRECT(ADDRESS(INT((ROW(#REF!)-2)/31)*31+2,4))*#REF!,"")</definedName>
    <definedName name="SHARED_FORMULA_6_281_6_281_7">IF(ISNUMBER(#REF!),INDIRECT(ADDRESS(INT((ROW(#REF!)-2)/31)*31+2,4))*#REF!,"")</definedName>
    <definedName name="SHARED_FORMULA_6_312_6_312_7">IF(ISNUMBER(#REF!),INDIRECT(ADDRESS(INT((ROW(#REF!)-2)/31)*31+2,4))*#REF!,"")</definedName>
    <definedName name="SHARED_FORMULA_6_33_6_33_7">IF(ISNUMBER(#REF!),INDIRECT(ADDRESS(INT((ROW(#REF!)-2)/31)*31+2,4))*#REF!,"")</definedName>
    <definedName name="SHARED_FORMULA_6_343_6_343_7">IF(ISNUMBER(#REF!),INDIRECT(ADDRESS(INT((ROW(#REF!)-2)/31)*31+2,4))*#REF!,"")</definedName>
    <definedName name="SHARED_FORMULA_6_374_6_374_7">IF(ISNUMBER(#REF!),INDIRECT(ADDRESS(INT((ROW(#REF!)-2)/31)*31+2,4))*#REF!,"")</definedName>
    <definedName name="SHARED_FORMULA_6_405_6_405_7">IF(ISNUMBER(#REF!),INDIRECT(ADDRESS(INT((ROW(#REF!)-2)/31)*31+2,4))*#REF!,"")</definedName>
    <definedName name="SHARED_FORMULA_6_436_6_436_7">IF(ISNUMBER(#REF!),INDIRECT(ADDRESS(INT((ROW(#REF!)-2)/31)*31+2,4))*#REF!,"")</definedName>
    <definedName name="SHARED_FORMULA_6_467_6_467_7">IF(ISNUMBER(#REF!),INDIRECT(ADDRESS(INT((ROW(#REF!)-2)/31)*31+2,4))*#REF!,"")</definedName>
    <definedName name="SHARED_FORMULA_6_498_6_498_7">IF(ISNUMBER(#REF!),INDIRECT(ADDRESS(INT((ROW(#REF!)-2)/31)*31+2,4))*#REF!,"")</definedName>
    <definedName name="SHARED_FORMULA_6_529_6_529_7">IF(ISNUMBER(#REF!),INDIRECT(ADDRESS(INT((ROW(#REF!)-2)/31)*31+2,4))*#REF!,"")</definedName>
    <definedName name="SHARED_FORMULA_6_560_6_560_7">IF(ISNUMBER(#REF!),INDIRECT(ADDRESS(INT((ROW(#REF!)-2)/31)*31+2,4))*#REF!,"")</definedName>
    <definedName name="SHARED_FORMULA_6_591_6_591_7">IF(ISNUMBER(#REF!),INDIRECT(ADDRESS(INT((ROW(#REF!)-2)/31)*31+2,4))*#REF!,"")</definedName>
    <definedName name="SHARED_FORMULA_6_622_6_622_7">IF(ISNUMBER(#REF!),INDIRECT(ADDRESS(INT((ROW(#REF!)-2)/31)*31+2,4))*#REF!,"")</definedName>
    <definedName name="SHARED_FORMULA_6_64_6_64_7">IF(ISNUMBER(#REF!),INDIRECT(ADDRESS(INT((ROW(#REF!)-2)/31)*31+2,4))*#REF!,"")</definedName>
    <definedName name="SHARED_FORMULA_6_653_6_653_7">IF(ISNUMBER(#REF!),INDIRECT(ADDRESS(INT((ROW(#REF!)-2)/31)*31+2,4))*#REF!,"")</definedName>
    <definedName name="SHARED_FORMULA_6_684_6_684_7">IF(ISNUMBER(#REF!),INDIRECT(ADDRESS(INT((ROW(#REF!)-2)/31)*31+2,4))*#REF!,"")</definedName>
    <definedName name="SHARED_FORMULA_6_715_6_715_7">IF(ISNUMBER(#REF!),INDIRECT(ADDRESS(INT((ROW(#REF!)-2)/31)*31+2,4))*#REF!,"")</definedName>
    <definedName name="SHARED_FORMULA_6_7345_6_7345_2" localSheetId="2">#REF!+#REF!-#REF!</definedName>
    <definedName name="SHARED_FORMULA_6_7345_6_7345_2">#REF!+#REF!-#REF!</definedName>
    <definedName name="SHARED_FORMULA_6_746_6_746_7" localSheetId="2">IF(ISNUMBER(#REF!),INDIRECT(ADDRESS(INT((ROW(#REF!)-2)/31)*31+2,4))*#REF!,"")</definedName>
    <definedName name="SHARED_FORMULA_6_746_6_746_7">IF(ISNUMBER(#REF!),INDIRECT(ADDRESS(INT((ROW(#REF!)-2)/31)*31+2,4))*#REF!,"")</definedName>
    <definedName name="SHARED_FORMULA_6_77_6_77_1" localSheetId="2">IF(#REF!="","",#REF!&amp;#REF!)</definedName>
    <definedName name="SHARED_FORMULA_6_77_6_77_1">IF(#REF!="","",#REF!&amp;#REF!)</definedName>
    <definedName name="SHARED_FORMULA_6_777_6_777_7" localSheetId="2">IF(ISNUMBER(#REF!),INDIRECT(ADDRESS(INT((ROW(#REF!)-2)/31)*31+2,4))*#REF!,"")</definedName>
    <definedName name="SHARED_FORMULA_6_777_6_777_7">IF(ISNUMBER(#REF!),INDIRECT(ADDRESS(INT((ROW(#REF!)-2)/31)*31+2,4))*#REF!,"")</definedName>
    <definedName name="SHARED_FORMULA_6_808_6_808_7" localSheetId="2">IF(ISNUMBER(#REF!),INDIRECT(ADDRESS(INT((ROW(#REF!)-2)/31)*31+2,4))*#REF!,"")</definedName>
    <definedName name="SHARED_FORMULA_6_808_6_808_7">IF(ISNUMBER(#REF!),INDIRECT(ADDRESS(INT((ROW(#REF!)-2)/31)*31+2,4))*#REF!,"")</definedName>
    <definedName name="SHARED_FORMULA_6_839_6_839_7">IF(ISNUMBER(#REF!),INDIRECT(ADDRESS(INT((ROW(#REF!)-2)/31)*31+2,4))*#REF!,"")</definedName>
    <definedName name="SHARED_FORMULA_6_870_6_870_7">IF(ISNUMBER(#REF!),INDIRECT(ADDRESS(INT((ROW(#REF!)-2)/31)*31+2,4))*#REF!,"")</definedName>
    <definedName name="SHARED_FORMULA_6_901_6_901_7">IF(ISNUMBER(#REF!),INDIRECT(ADDRESS(INT((ROW(#REF!)-2)/31)*31+2,4))*#REF!,"")</definedName>
    <definedName name="SHARED_FORMULA_6_932_6_932_7">IF(ISNUMBER(#REF!),INDIRECT(ADDRESS(INT((ROW(#REF!)-2)/31)*31+2,4))*#REF!,"")</definedName>
    <definedName name="SHARED_FORMULA_6_95_6_95_7">IF(ISNUMBER(#REF!),INDIRECT(ADDRESS(INT((ROW(#REF!)-2)/31)*31+2,4))*#REF!,"")</definedName>
    <definedName name="SHARED_FORMULA_6_963_6_963_7">IF(ISNUMBER(#REF!),INDIRECT(ADDRESS(INT((ROW(#REF!)-2)/31)*31+2,4))*#REF!,"")</definedName>
    <definedName name="SHARED_FORMULA_6_994_6_994_7">IF(ISNUMBER(#REF!),INDIRECT(ADDRESS(INT((ROW(#REF!)-2)/31)*31+2,4))*#REF!,"")</definedName>
    <definedName name="SHARED_FORMULA_8_11_8_11_3" localSheetId="2">SUM(#REF!)</definedName>
    <definedName name="SHARED_FORMULA_8_11_8_11_3">SUM(#REF!)</definedName>
    <definedName name="TANQUE">NA()</definedName>
    <definedName name="TRANSP">NA()</definedName>
    <definedName name="Verga">"$#REF!.$A$179"</definedName>
  </definedNames>
  <calcPr calcId="124519"/>
</workbook>
</file>

<file path=xl/calcChain.xml><?xml version="1.0" encoding="utf-8"?>
<calcChain xmlns="http://schemas.openxmlformats.org/spreadsheetml/2006/main">
  <c r="G6" i="12"/>
  <c r="C6"/>
  <c r="G170" i="13"/>
  <c r="G171"/>
  <c r="G172"/>
  <c r="G169"/>
  <c r="G161"/>
  <c r="G162"/>
  <c r="G163"/>
  <c r="G164"/>
  <c r="G165"/>
  <c r="G166"/>
  <c r="G160"/>
  <c r="G150"/>
  <c r="G151" s="1"/>
  <c r="G152" s="1"/>
  <c r="G145" s="1"/>
  <c r="F23" i="12" s="1"/>
  <c r="G140" i="13"/>
  <c r="G141" s="1"/>
  <c r="G137"/>
  <c r="G136"/>
  <c r="G127"/>
  <c r="G126"/>
  <c r="G113"/>
  <c r="G114" s="1"/>
  <c r="G110"/>
  <c r="G109"/>
  <c r="G108"/>
  <c r="G99"/>
  <c r="G98"/>
  <c r="G95"/>
  <c r="G85"/>
  <c r="G86" s="1"/>
  <c r="G82"/>
  <c r="G81"/>
  <c r="G80"/>
  <c r="G71"/>
  <c r="G70"/>
  <c r="G173" l="1"/>
  <c r="G167"/>
  <c r="G128"/>
  <c r="G138"/>
  <c r="G142" s="1"/>
  <c r="G131" s="1"/>
  <c r="F123" s="1"/>
  <c r="G123" s="1"/>
  <c r="G124" s="1"/>
  <c r="G100"/>
  <c r="G111"/>
  <c r="G115" s="1"/>
  <c r="G103" s="1"/>
  <c r="F94" s="1"/>
  <c r="G94" s="1"/>
  <c r="G96" s="1"/>
  <c r="G83"/>
  <c r="G75" s="1"/>
  <c r="G72"/>
  <c r="F67" l="1"/>
  <c r="G67" s="1"/>
  <c r="G68" s="1"/>
  <c r="G174"/>
  <c r="G155" s="1"/>
  <c r="F24" i="12" s="1"/>
  <c r="G129" i="13"/>
  <c r="G118" s="1"/>
  <c r="F22" i="12" s="1"/>
  <c r="G101" i="13"/>
  <c r="G89" s="1"/>
  <c r="F18" i="12" s="1"/>
  <c r="G87" i="13"/>
  <c r="G73" l="1"/>
  <c r="G62"/>
  <c r="F20" i="12" s="1"/>
  <c r="G58" i="13"/>
  <c r="G59" s="1"/>
  <c r="G55"/>
  <c r="G54"/>
  <c r="G53"/>
  <c r="G44"/>
  <c r="G43"/>
  <c r="G31"/>
  <c r="G32" s="1"/>
  <c r="G28"/>
  <c r="G27"/>
  <c r="G19"/>
  <c r="G18"/>
  <c r="G29" l="1"/>
  <c r="G33" s="1"/>
  <c r="G22" s="1"/>
  <c r="F15" s="1"/>
  <c r="G15" s="1"/>
  <c r="G16" s="1"/>
  <c r="G45"/>
  <c r="G56"/>
  <c r="G60" s="1"/>
  <c r="G48" s="1"/>
  <c r="F40" s="1"/>
  <c r="G40" s="1"/>
  <c r="G41" s="1"/>
  <c r="G20"/>
  <c r="G21" l="1"/>
  <c r="G10" s="1"/>
  <c r="F19" i="12" s="1"/>
  <c r="G46" i="13"/>
  <c r="G35" s="1"/>
  <c r="F21" i="12" s="1"/>
  <c r="B7" i="8" l="1"/>
  <c r="G18" i="12" l="1"/>
  <c r="G19"/>
  <c r="G20"/>
  <c r="G21"/>
  <c r="G22"/>
  <c r="G23"/>
  <c r="G24"/>
  <c r="G17"/>
  <c r="G11"/>
  <c r="E26" s="1"/>
  <c r="D10" i="8"/>
  <c r="D11"/>
  <c r="D12"/>
  <c r="C19"/>
  <c r="C23" i="9"/>
  <c r="C33"/>
  <c r="C41"/>
  <c r="G25" i="12" l="1"/>
  <c r="G26" s="1"/>
  <c r="G27" s="1"/>
  <c r="G30" s="1"/>
  <c r="G32" s="1"/>
  <c r="C48" i="9"/>
  <c r="C50" s="1"/>
  <c r="G10" i="12" s="1"/>
  <c r="G7" i="13"/>
  <c r="B9" i="9"/>
</calcChain>
</file>

<file path=xl/sharedStrings.xml><?xml version="1.0" encoding="utf-8"?>
<sst xmlns="http://schemas.openxmlformats.org/spreadsheetml/2006/main" count="426" uniqueCount="164">
  <si>
    <t>ESTADO:</t>
  </si>
  <si>
    <t>OBRA:</t>
  </si>
  <si>
    <t>DATA:</t>
  </si>
  <si>
    <t>ITEM</t>
  </si>
  <si>
    <t>DESCRIÇÃO</t>
  </si>
  <si>
    <t>ENC. SOCIAIS (%):</t>
  </si>
  <si>
    <t>BDI (%):</t>
  </si>
  <si>
    <t>UNID.</t>
  </si>
  <si>
    <t>QUANT.</t>
  </si>
  <si>
    <t>PREÇO</t>
  </si>
  <si>
    <t>UNIT.</t>
  </si>
  <si>
    <t>TOTAL</t>
  </si>
  <si>
    <t>1.0</t>
  </si>
  <si>
    <t>1.1</t>
  </si>
  <si>
    <t>1.2</t>
  </si>
  <si>
    <t>1.3</t>
  </si>
  <si>
    <t>1.4</t>
  </si>
  <si>
    <t>COMPOSIÇÃO DO BDI</t>
  </si>
  <si>
    <t>Administração central</t>
  </si>
  <si>
    <t>Custo financeiro</t>
  </si>
  <si>
    <t>Seguros</t>
  </si>
  <si>
    <t>Lucro</t>
  </si>
  <si>
    <t>D</t>
  </si>
  <si>
    <t>Tributos sobre a receita</t>
  </si>
  <si>
    <t>E</t>
  </si>
  <si>
    <t>1.3.1</t>
  </si>
  <si>
    <t>ISS</t>
  </si>
  <si>
    <t>1.3.2</t>
  </si>
  <si>
    <t>COFINS</t>
  </si>
  <si>
    <t>1.3.3</t>
  </si>
  <si>
    <t>PIS</t>
  </si>
  <si>
    <t>BDI</t>
  </si>
  <si>
    <t>PLANILHA DE ENCARGOS SOCIAIS</t>
  </si>
  <si>
    <t>TAXAS DE LEIS SOCIAIS E RISCOS DO TRABALHO (%)</t>
  </si>
  <si>
    <t>GRUPO I (A) - ENCARGOS SOCIAIS BÁSICOS</t>
  </si>
  <si>
    <t>DESCRIÇÃO DAS DESPESAS</t>
  </si>
  <si>
    <t>%</t>
  </si>
  <si>
    <t>01</t>
  </si>
  <si>
    <t>Previdência Social</t>
  </si>
  <si>
    <t>02</t>
  </si>
  <si>
    <t>Fundo de Garantia por Tempo de Serviço</t>
  </si>
  <si>
    <t>03</t>
  </si>
  <si>
    <t>Salário-Educação</t>
  </si>
  <si>
    <t>04</t>
  </si>
  <si>
    <t>Serviço Social da Indústria (Sesi)</t>
  </si>
  <si>
    <t>05</t>
  </si>
  <si>
    <t>Serviço Nacional de Aprendizagem Industrial (Senai)</t>
  </si>
  <si>
    <t>06</t>
  </si>
  <si>
    <t>Serviço de Apoio a Pequena e Média Empresa (Sebrae)</t>
  </si>
  <si>
    <t>07</t>
  </si>
  <si>
    <t>Instituto Nacional de Colonização e Reforma Agrária (Incra)</t>
  </si>
  <si>
    <t>08</t>
  </si>
  <si>
    <t>Seguro contra os acidentes de trabalho (INSS)</t>
  </si>
  <si>
    <t>09</t>
  </si>
  <si>
    <t>Seconci Serviço Social da Indústria da Construção e do Mobiliário (aplicável a todas as empresas do III grupo da CLT - art. 577)</t>
  </si>
  <si>
    <t>SUB-TOTAL ......................................</t>
  </si>
  <si>
    <t>GRUPO II (B) - ENCARGOS SOCIAIS QUE RECEBEM AS INCIDÊNCIAS DE A</t>
  </si>
  <si>
    <t>Repouso semanal e feriados</t>
  </si>
  <si>
    <t>Auxílio-enfermidade (*)</t>
  </si>
  <si>
    <t>Licença-paternidade (*)</t>
  </si>
  <si>
    <t>13.º Salário</t>
  </si>
  <si>
    <t>Dias de chuva / faltas justificadas / acidentes de trabalho / greves / falta ou atraso na entrega de materiais ou serviços na obra / outras dificuldades (*)</t>
  </si>
  <si>
    <t>GRUPO III (C) - ENCARGOS SOCIAIS QUE NÃO RECEBEM AS INCIDÊNCIAS GLOBAIS DE A</t>
  </si>
  <si>
    <t>Depósito por despedida injusta 40% sobre [A2 + (A2 x B)]</t>
  </si>
  <si>
    <t>Férias (indenizadas)</t>
  </si>
  <si>
    <t>Aviso-prévio (indenizado) (*)</t>
  </si>
  <si>
    <t>GRUPO IV (D) - TAXAS DAS REINCIDÊNCIAS</t>
  </si>
  <si>
    <t>Reincidência de A sobre B</t>
  </si>
  <si>
    <t>Reincidência de A 2 sobre C 3</t>
  </si>
  <si>
    <t>TOTAL GERAL DOS ENCARGOS SOCIAIS ......................................</t>
  </si>
  <si>
    <t>(*) adotado</t>
  </si>
  <si>
    <r>
      <t>NOTA:</t>
    </r>
    <r>
      <rPr>
        <sz val="8"/>
        <rFont val="Arial"/>
        <family val="2"/>
      </rPr>
      <t>Nas cidades onde não existe ambulatório Seconci, exclue-se o item A 9</t>
    </r>
  </si>
  <si>
    <t>M²</t>
  </si>
  <si>
    <t>M³</t>
  </si>
  <si>
    <t>CAIXA DE PASSAGEM</t>
  </si>
  <si>
    <t>Preencher as células em amarelo</t>
  </si>
  <si>
    <t>XXXXXXX</t>
  </si>
  <si>
    <t xml:space="preserve">Quantidade </t>
  </si>
  <si>
    <t>MELHORIAS SANITÁRIAS DOMICILIARES - CAIXA DE PASSAGEM</t>
  </si>
  <si>
    <t>1.5</t>
  </si>
  <si>
    <t>1.6</t>
  </si>
  <si>
    <t>1.7</t>
  </si>
  <si>
    <t>1.8</t>
  </si>
  <si>
    <t>Escavação manual de valas em terra compacta, prof. até 1 metro</t>
  </si>
  <si>
    <r>
      <t>MUNICÍPIO</t>
    </r>
    <r>
      <rPr>
        <sz val="11"/>
        <rFont val="Calibri"/>
        <family val="2"/>
        <scheme val="minor"/>
      </rPr>
      <t>:</t>
    </r>
  </si>
  <si>
    <t>Favor preencher os campos em amarelo.</t>
  </si>
  <si>
    <t>Cod. Sinapi</t>
  </si>
  <si>
    <t>COMPOSIÇÕES DE PREÇOS UNITÁRIOS</t>
  </si>
  <si>
    <t>Município</t>
  </si>
  <si>
    <t>UF</t>
  </si>
  <si>
    <t>XX</t>
  </si>
  <si>
    <t>Data:</t>
  </si>
  <si>
    <t>XX/XX/XXXX</t>
  </si>
  <si>
    <t>Item</t>
  </si>
  <si>
    <t>Descrição</t>
  </si>
  <si>
    <t>Unid</t>
  </si>
  <si>
    <t>Quant.</t>
  </si>
  <si>
    <t>Unitário</t>
  </si>
  <si>
    <t>Total</t>
  </si>
  <si>
    <t>MO</t>
  </si>
  <si>
    <t>MAT</t>
  </si>
  <si>
    <t>Encargos</t>
  </si>
  <si>
    <t>Materiais</t>
  </si>
  <si>
    <t>Sub-total dos materiais</t>
  </si>
  <si>
    <t>Mão de obra</t>
  </si>
  <si>
    <t>SERVENTE</t>
  </si>
  <si>
    <t>H</t>
  </si>
  <si>
    <t>Sub-total da mão de obra sem encargos sociais</t>
  </si>
  <si>
    <t>Custo Total</t>
  </si>
  <si>
    <t>PEDREIRO</t>
  </si>
  <si>
    <t>CIMENTO PORTLAND COMUM CP I- 32</t>
  </si>
  <si>
    <t>KG</t>
  </si>
  <si>
    <t>AREIA MEDIA - POSTO JAZIDA / FORNECEDOR (SEM FRETE)</t>
  </si>
  <si>
    <t>M3</t>
  </si>
  <si>
    <t>PEDRA BRITADA N. 1 OU 19 MM - POSTO PEDREIRA / FORNECEDOR (SEM FRETE)</t>
  </si>
  <si>
    <t>Preparo de argamassa de cimento , cal e areia, traço 1:2:9</t>
  </si>
  <si>
    <t>Preparo de argamassa mista de cimento, cal hidratada e areia sem peneirar, no traço 1:2:9</t>
  </si>
  <si>
    <t>CAL HIDRATADA, DE 1A. QUALIDADE, PARA ARGAMASSA</t>
  </si>
  <si>
    <t>Chapisco</t>
  </si>
  <si>
    <t>Chapisco sobre superfícies verticais empregando argamassa de cimento e areia média ou grossa sem peneirar no traço de 1:3, espessura de 3 mm.</t>
  </si>
  <si>
    <t>Preparo de argamassa cimento e areia 1:3</t>
  </si>
  <si>
    <t xml:space="preserve">Preparo de argamassa cimento e areia sem peneirar, no traço de 1:3 </t>
  </si>
  <si>
    <t>Reboco com acabamento liso</t>
  </si>
  <si>
    <t>Reboco para paredes internas com acabamento liso, lustrado e cilindrado, empregando argamassa de cimento e areia média ou fina, no traço 1:1,5, com aditivo impermeabilizante, espessura 3 mm</t>
  </si>
  <si>
    <t>Preparo de argamassa de cimento e areia fina, traço 1:1,5</t>
  </si>
  <si>
    <t>Preparo de argamassa de cimento e areia média ou fina, seca e peneirada, no traço de 1:1,5, com aditivo impermeabilizante</t>
  </si>
  <si>
    <t>IMPERMEABILIZANTE P/ CONCRETO E ARGAMASSA TP VEDACIT OTTO BAUMGART OU MARCA EQUIVALENTE</t>
  </si>
  <si>
    <t>Reaterro de valas</t>
  </si>
  <si>
    <t>Preparo de argamassa cimento e areia 1:4</t>
  </si>
  <si>
    <t>Preparo de argamassa de cimento e areia sem peneirar no traço de 1:4</t>
  </si>
  <si>
    <t>Piso cimentado</t>
  </si>
  <si>
    <t>Cimentado empregando argamassa de cimento e areia média ou grossa sem peneirar, no traço 1;4, espessura 1,5 cm</t>
  </si>
  <si>
    <t>Alvenaria de elevação com tijolos comuns, esp.=10cm</t>
  </si>
  <si>
    <t>Alvenaria de elevação com tijolos comuns, dimensões 5x10x20 cm, assentados com argamassa, espessura das juntas 12 mm, espessura da parede sem revestimento: 10 cm</t>
  </si>
  <si>
    <t>TIJOLO CERAMICO MACICO 5 X 10 X 20CM</t>
  </si>
  <si>
    <t>MIL</t>
  </si>
  <si>
    <t>Preparo de argamassa de cimento , cal e areia, traço 1:2:11</t>
  </si>
  <si>
    <t>Preparo de argamassa mista de cimento, cal hidratada e areia sem peneirar, no traço 1:2:11</t>
  </si>
  <si>
    <t>Emboço</t>
  </si>
  <si>
    <t>Emboço para paredes internas ou externas, empregando argamassa mista de cimento, cal hidratada e areia média ou grossa sem peneirar, no traço 1:2:11, espessura 10 mm.</t>
  </si>
  <si>
    <t>Tampa de concreto armado</t>
  </si>
  <si>
    <t>Execução de tampa de concreto armado de 5 cm de espessura</t>
  </si>
  <si>
    <t>ACO CA-60 - 7,0MM</t>
  </si>
  <si>
    <t>ARAME RECOZIDO 18 BWG - 1,25MM - 9,60 G/M</t>
  </si>
  <si>
    <t>CHAPA DE MADEIRA COMPENSADA PLASTIFICADA  E=12MM DE 1,10 X 2,20 M      PARA FORMA CONCRETO</t>
  </si>
  <si>
    <t>M2</t>
  </si>
  <si>
    <t>TABUA MADEIRA 3A QUALIDADE 2,5 X 30CM (1 X 12") NAO APARELHADA</t>
  </si>
  <si>
    <t>CARPINTEIRO DE FORMAS</t>
  </si>
  <si>
    <t>ARMADOR</t>
  </si>
  <si>
    <t>Sub-total da mão de obra com encargos sociais</t>
  </si>
  <si>
    <r>
      <t>Alvenaria de elevação com tijolos cerâmicos maciços, dimensões 4,5x10x20 cm, assentados com argamassa, espessura das juntas 12 mm, espessura da parede sem revestimento: 10cm.</t>
    </r>
    <r>
      <rPr>
        <sz val="11"/>
        <color rgb="FFFF0000"/>
        <rFont val="Calibri"/>
        <family val="2"/>
        <scheme val="minor"/>
      </rPr>
      <t>(preencher custo de insumos na aba COMP. Custo Unit. -  80009)</t>
    </r>
  </si>
  <si>
    <r>
      <t xml:space="preserve">Chapisco sobre paredes internas e externas empregando argamassa de cimento e areia média sem peneirar no traço de 1:3, espessura = 3 mm. </t>
    </r>
    <r>
      <rPr>
        <sz val="11"/>
        <color rgb="FFFF0000"/>
        <rFont val="Calibri"/>
        <family val="2"/>
        <scheme val="minor"/>
      </rPr>
      <t>(preencher custo de insumos na aba COMP. Custo Unit. -  80013)</t>
    </r>
  </si>
  <si>
    <r>
      <t xml:space="preserve">Emboço para as paredes internas e externas empregando argamassa mista de cimento, cal e areia média sem peneirar, no traço de 1:2:11, espessura = 1 cm. </t>
    </r>
    <r>
      <rPr>
        <sz val="11"/>
        <color rgb="FFFF0000"/>
        <rFont val="Calibri"/>
        <family val="2"/>
        <scheme val="minor"/>
      </rPr>
      <t>(preencher custo de insumos na aba COMP. Custo Unit. - 80016)</t>
    </r>
  </si>
  <si>
    <r>
      <t xml:space="preserve">Reboco das paredes internas do abrigo, empregando argamassa de cimento e areia fina, no traço de 1:5, com aditivo impermeabilizante, espessura = 3 mm. </t>
    </r>
    <r>
      <rPr>
        <sz val="11"/>
        <color rgb="FFFF0000"/>
        <rFont val="Calibri"/>
        <family val="2"/>
        <scheme val="minor"/>
      </rPr>
      <t>(preencher custo de insumos na aba COMP. Custo Unit. -  80017)</t>
    </r>
  </si>
  <si>
    <r>
      <t>Piso cimentado com acabamento liso para o fundo da caixa, com argamassa de cimento e areia no traço 1:4, espessura = 1,5 cm.</t>
    </r>
    <r>
      <rPr>
        <sz val="11"/>
        <color rgb="FFFF0000"/>
        <rFont val="Calibri"/>
        <family val="2"/>
        <scheme val="minor"/>
      </rPr>
      <t>(preencher custo de insumos na aba COMP. Custo Unit. - 80007)</t>
    </r>
  </si>
  <si>
    <r>
      <t>Reaterro manual com material proveniente da escavação.</t>
    </r>
    <r>
      <rPr>
        <sz val="11"/>
        <color rgb="FFFF0000"/>
        <rFont val="Calibri"/>
        <family val="2"/>
        <scheme val="minor"/>
      </rPr>
      <t>(preencher custo de insumos na aba COMP. Custo Unit. -80003)</t>
    </r>
  </si>
  <si>
    <r>
      <t>Execução de tampa de concreto armado de 5 cm de espessura.</t>
    </r>
    <r>
      <rPr>
        <sz val="11"/>
        <color rgb="FFFF0000"/>
        <rFont val="Calibri"/>
        <family val="2"/>
        <scheme val="minor"/>
      </rPr>
      <t>(preencher custo de insumos na aba COMP. Custo Unit. -80033)</t>
    </r>
  </si>
  <si>
    <t>73942/001</t>
  </si>
  <si>
    <t>TOTAL DOS MATERIAIS / EQUIPAMENTOS SEM B.D.I.</t>
  </si>
  <si>
    <t>B.D.I. :</t>
  </si>
  <si>
    <t>VALOR GLOBAL</t>
  </si>
  <si>
    <t>TOTAL DOS MATERIAIS / EQUIPAMENTOS DA CAIXA DE PASSAGEM COM B.D.I.</t>
  </si>
  <si>
    <t>VALOR TOTAL DA CAIXA DE PASSAGEM</t>
  </si>
  <si>
    <t>Caso não sejam utilizados os preços de insumos do SINAPI, incluir no preço unitário da mão de obra com o percentual de encargos sociais adotado.</t>
  </si>
</sst>
</file>

<file path=xl/styles.xml><?xml version="1.0" encoding="utf-8"?>
<styleSheet xmlns="http://schemas.openxmlformats.org/spreadsheetml/2006/main">
  <numFmts count="12">
    <numFmt numFmtId="164" formatCode="#,##0\ ;&quot; (&quot;#,##0\);&quot; - &quot;;@\ "/>
    <numFmt numFmtId="165" formatCode="&quot; Cr$&quot;#,##0\ ;&quot; Cr$(&quot;#,##0\);&quot; Cr$- &quot;;@\ "/>
    <numFmt numFmtId="166" formatCode="&quot; R$ &quot;#,##0.00\ ;&quot; R$ (&quot;#,##0.00\);&quot; R$ -&quot;#\ ;@\ "/>
    <numFmt numFmtId="167" formatCode="#,##0.00\ ;[Red]&quot; (&quot;#,##0.00\);&quot; -&quot;#\ ;[Blue]@\ "/>
    <numFmt numFmtId="168" formatCode="#,##0.00\ ;&quot; (&quot;#,##0.00\);&quot; -&quot;#\ ;@\ "/>
    <numFmt numFmtId="169" formatCode="&quot;EQ&quot;0"/>
    <numFmt numFmtId="170" formatCode="0.00000"/>
    <numFmt numFmtId="171" formatCode="#,##0.00000"/>
    <numFmt numFmtId="172" formatCode="dd/mm/yy;@"/>
    <numFmt numFmtId="173" formatCode="0.000"/>
    <numFmt numFmtId="174" formatCode="0.0000"/>
    <numFmt numFmtId="175" formatCode="0.0"/>
  </numFmts>
  <fonts count="38">
    <font>
      <sz val="10"/>
      <color indexed="8"/>
      <name val="MS Sans Serif"/>
      <family val="2"/>
    </font>
    <font>
      <b/>
      <sz val="11"/>
      <color indexed="19"/>
      <name val="Calibri"/>
      <family val="2"/>
    </font>
    <font>
      <b/>
      <sz val="10"/>
      <color indexed="8"/>
      <name val="MS Sans Serif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0"/>
      <name val="Courier New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21"/>
      <name val="Cambria"/>
      <family val="2"/>
    </font>
    <font>
      <b/>
      <sz val="15"/>
      <color indexed="21"/>
      <name val="Calibri"/>
      <family val="2"/>
    </font>
    <font>
      <b/>
      <sz val="15"/>
      <color indexed="62"/>
      <name val="Calibri"/>
      <family val="2"/>
    </font>
    <font>
      <b/>
      <sz val="18"/>
      <color indexed="48"/>
      <name val="Cambria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sz val="10"/>
      <color rgb="FFFF000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5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22"/>
      </patternFill>
    </fill>
    <fill>
      <patternFill patternType="solid">
        <fgColor theme="6" tint="-0.499984740745262"/>
        <bgColor indexed="31"/>
      </patternFill>
    </fill>
    <fill>
      <patternFill patternType="solid">
        <fgColor rgb="FF92D050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0">
    <xf numFmtId="0" fontId="0" fillId="0" borderId="0"/>
    <xf numFmtId="0" fontId="1" fillId="2" borderId="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Protection="0">
      <alignment horizontal="left"/>
    </xf>
    <xf numFmtId="164" fontId="20" fillId="0" borderId="0" applyFill="0" applyBorder="0" applyAlignment="0" applyProtection="0"/>
    <xf numFmtId="165" fontId="20" fillId="0" borderId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3" fillId="3" borderId="1" applyNumberFormat="0" applyAlignment="0" applyProtection="0"/>
    <xf numFmtId="49" fontId="4" fillId="0" borderId="2" applyFill="0">
      <alignment horizontal="center" vertical="center"/>
      <protection locked="0"/>
    </xf>
    <xf numFmtId="0" fontId="5" fillId="0" borderId="0"/>
    <xf numFmtId="2" fontId="7" fillId="0" borderId="2" applyProtection="0">
      <alignment horizontal="left" wrapText="1"/>
    </xf>
    <xf numFmtId="2" fontId="4" fillId="0" borderId="2" applyProtection="0">
      <alignment horizontal="left" wrapText="1"/>
    </xf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" fillId="0" borderId="0"/>
    <xf numFmtId="0" fontId="7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167" fontId="20" fillId="0" borderId="0" applyFill="0" applyBorder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7" fillId="0" borderId="0" applyFill="0" applyBorder="0" applyAlignment="0" applyProtection="0"/>
    <xf numFmtId="0" fontId="2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4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9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8" fontId="7" fillId="0" borderId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2" fillId="0" borderId="0" applyNumberFormat="0" applyFill="0" applyBorder="0" applyProtection="0">
      <alignment horizontal="left"/>
    </xf>
    <xf numFmtId="2" fontId="4" fillId="0" borderId="0" applyBorder="0" applyProtection="0">
      <alignment horizontal="right" wrapText="1"/>
    </xf>
    <xf numFmtId="0" fontId="11" fillId="0" borderId="7" applyNumberFormat="0" applyFill="0" applyAlignment="0" applyProtection="0"/>
    <xf numFmtId="0" fontId="11" fillId="0" borderId="7" applyNumberFormat="0" applyFill="0" applyProtection="0">
      <alignment vertical="top"/>
    </xf>
    <xf numFmtId="2" fontId="7" fillId="0" borderId="2" applyProtection="0">
      <alignment horizontal="center" wrapText="1"/>
    </xf>
    <xf numFmtId="2" fontId="7" fillId="0" borderId="2" applyProtection="0">
      <alignment horizontal="center" wrapText="1"/>
    </xf>
    <xf numFmtId="2" fontId="7" fillId="0" borderId="2" applyProtection="0">
      <alignment horizontal="right" wrapText="1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7" fillId="0" borderId="0"/>
    <xf numFmtId="9" fontId="20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Font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4" fillId="0" borderId="8" xfId="0" applyFont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Alignment="1" applyProtection="1">
      <alignment vertical="top"/>
      <protection hidden="1"/>
    </xf>
    <xf numFmtId="0" fontId="4" fillId="2" borderId="2" xfId="0" applyFont="1" applyFill="1" applyBorder="1" applyAlignment="1" applyProtection="1">
      <alignment horizontal="right"/>
      <protection hidden="1"/>
    </xf>
    <xf numFmtId="49" fontId="0" fillId="0" borderId="2" xfId="0" applyNumberFormat="1" applyFont="1" applyBorder="1" applyAlignment="1" applyProtection="1">
      <alignment horizontal="center"/>
      <protection hidden="1"/>
    </xf>
    <xf numFmtId="0" fontId="0" fillId="0" borderId="2" xfId="0" applyFont="1" applyBorder="1" applyProtection="1">
      <protection hidden="1"/>
    </xf>
    <xf numFmtId="49" fontId="0" fillId="0" borderId="2" xfId="0" applyNumberFormat="1" applyFont="1" applyBorder="1" applyAlignment="1" applyProtection="1">
      <alignment horizontal="center" vertical="top"/>
      <protection hidden="1"/>
    </xf>
    <xf numFmtId="0" fontId="0" fillId="0" borderId="2" xfId="0" applyFont="1" applyBorder="1" applyAlignment="1" applyProtection="1">
      <alignment horizontal="justify" wrapText="1"/>
      <protection hidden="1"/>
    </xf>
    <xf numFmtId="49" fontId="0" fillId="0" borderId="0" xfId="0" applyNumberFormat="1" applyProtection="1">
      <protection hidden="1"/>
    </xf>
    <xf numFmtId="10" fontId="4" fillId="0" borderId="2" xfId="0" applyNumberFormat="1" applyFont="1" applyBorder="1" applyAlignment="1" applyProtection="1">
      <alignment horizontal="right"/>
      <protection hidden="1"/>
    </xf>
    <xf numFmtId="49" fontId="0" fillId="0" borderId="0" xfId="0" applyNumberFormat="1" applyAlignment="1" applyProtection="1">
      <alignment horizontal="center"/>
      <protection hidden="1"/>
    </xf>
    <xf numFmtId="10" fontId="4" fillId="0" borderId="10" xfId="0" applyNumberFormat="1" applyFont="1" applyBorder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10" fontId="0" fillId="4" borderId="8" xfId="0" applyNumberFormat="1" applyFill="1" applyBorder="1" applyProtection="1">
      <protection hidden="1"/>
    </xf>
    <xf numFmtId="0" fontId="0" fillId="4" borderId="13" xfId="0" applyFill="1" applyBorder="1"/>
    <xf numFmtId="0" fontId="21" fillId="0" borderId="0" xfId="0" applyFont="1"/>
    <xf numFmtId="10" fontId="0" fillId="4" borderId="2" xfId="0" applyNumberFormat="1" applyFill="1" applyBorder="1" applyAlignment="1" applyProtection="1">
      <alignment horizontal="right"/>
      <protection hidden="1"/>
    </xf>
    <xf numFmtId="10" fontId="0" fillId="4" borderId="10" xfId="0" applyNumberFormat="1" applyFill="1" applyBorder="1" applyAlignment="1" applyProtection="1">
      <alignment horizontal="right"/>
      <protection hidden="1"/>
    </xf>
    <xf numFmtId="0" fontId="22" fillId="5" borderId="0" xfId="0" applyFont="1" applyFill="1" applyBorder="1" applyAlignment="1" applyProtection="1">
      <alignment vertical="center"/>
      <protection hidden="1"/>
    </xf>
    <xf numFmtId="3" fontId="24" fillId="5" borderId="13" xfId="55" applyNumberFormat="1" applyFont="1" applyFill="1" applyBorder="1" applyAlignment="1" applyProtection="1">
      <alignment horizontal="center" vertical="center"/>
      <protection hidden="1"/>
    </xf>
    <xf numFmtId="10" fontId="2" fillId="0" borderId="8" xfId="0" applyNumberFormat="1" applyFont="1" applyBorder="1" applyProtection="1">
      <protection hidden="1"/>
    </xf>
    <xf numFmtId="0" fontId="22" fillId="0" borderId="13" xfId="0" applyFont="1" applyFill="1" applyBorder="1" applyAlignment="1" applyProtection="1">
      <alignment horizontal="justify" vertical="center"/>
      <protection hidden="1"/>
    </xf>
    <xf numFmtId="0" fontId="22" fillId="0" borderId="13" xfId="0" applyFont="1" applyBorder="1" applyAlignment="1" applyProtection="1">
      <alignment horizontal="justify" vertical="center" wrapText="1"/>
      <protection hidden="1"/>
    </xf>
    <xf numFmtId="0" fontId="26" fillId="4" borderId="17" xfId="0" applyFont="1" applyFill="1" applyBorder="1" applyAlignment="1">
      <alignment vertical="center"/>
    </xf>
    <xf numFmtId="0" fontId="27" fillId="0" borderId="0" xfId="0" applyFont="1"/>
    <xf numFmtId="2" fontId="27" fillId="0" borderId="0" xfId="0" applyNumberFormat="1" applyFont="1"/>
    <xf numFmtId="0" fontId="22" fillId="0" borderId="0" xfId="0" applyFont="1"/>
    <xf numFmtId="49" fontId="22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2" fontId="22" fillId="0" borderId="0" xfId="0" applyNumberFormat="1" applyFont="1" applyAlignment="1" applyProtection="1">
      <alignment vertical="center"/>
      <protection hidden="1"/>
    </xf>
    <xf numFmtId="49" fontId="23" fillId="0" borderId="0" xfId="0" applyNumberFormat="1" applyFont="1" applyAlignment="1" applyProtection="1">
      <alignment horizontal="center" vertical="center"/>
      <protection hidden="1"/>
    </xf>
    <xf numFmtId="10" fontId="22" fillId="0" borderId="2" xfId="0" applyNumberFormat="1" applyFont="1" applyBorder="1" applyAlignment="1" applyProtection="1">
      <alignment horizontal="right" vertical="center"/>
      <protection hidden="1"/>
    </xf>
    <xf numFmtId="2" fontId="23" fillId="0" borderId="0" xfId="0" applyNumberFormat="1" applyFont="1" applyAlignment="1" applyProtection="1">
      <alignment horizontal="right" vertical="center"/>
      <protection hidden="1"/>
    </xf>
    <xf numFmtId="10" fontId="22" fillId="0" borderId="14" xfId="0" applyNumberFormat="1" applyFont="1" applyBorder="1" applyAlignment="1" applyProtection="1">
      <alignment horizontal="right" vertical="center"/>
      <protection hidden="1"/>
    </xf>
    <xf numFmtId="2" fontId="23" fillId="2" borderId="2" xfId="0" applyNumberFormat="1" applyFont="1" applyFill="1" applyBorder="1" applyAlignment="1" applyProtection="1">
      <alignment horizontal="center" vertical="center"/>
      <protection hidden="1"/>
    </xf>
    <xf numFmtId="0" fontId="23" fillId="2" borderId="2" xfId="0" applyFont="1" applyFill="1" applyBorder="1" applyAlignment="1" applyProtection="1">
      <alignment horizontal="right" vertical="center"/>
      <protection hidden="1"/>
    </xf>
    <xf numFmtId="0" fontId="22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22" fillId="6" borderId="9" xfId="0" applyNumberFormat="1" applyFont="1" applyFill="1" applyBorder="1" applyAlignment="1" applyProtection="1">
      <alignment horizontal="center" vertical="center" wrapText="1"/>
      <protection hidden="1"/>
    </xf>
    <xf numFmtId="0" fontId="23" fillId="6" borderId="9" xfId="0" applyFont="1" applyFill="1" applyBorder="1" applyAlignment="1" applyProtection="1">
      <alignment vertical="center"/>
      <protection hidden="1"/>
    </xf>
    <xf numFmtId="0" fontId="22" fillId="6" borderId="11" xfId="0" applyFont="1" applyFill="1" applyBorder="1" applyAlignment="1" applyProtection="1">
      <alignment horizontal="center" vertical="center"/>
      <protection hidden="1"/>
    </xf>
    <xf numFmtId="2" fontId="22" fillId="6" borderId="11" xfId="0" applyNumberFormat="1" applyFont="1" applyFill="1" applyBorder="1" applyAlignment="1" applyProtection="1">
      <alignment horizontal="right" vertical="center"/>
      <protection hidden="1"/>
    </xf>
    <xf numFmtId="2" fontId="22" fillId="6" borderId="11" xfId="0" applyNumberFormat="1" applyFont="1" applyFill="1" applyBorder="1" applyAlignment="1" applyProtection="1">
      <alignment vertical="center"/>
      <protection hidden="1"/>
    </xf>
    <xf numFmtId="4" fontId="22" fillId="6" borderId="12" xfId="0" applyNumberFormat="1" applyFont="1" applyFill="1" applyBorder="1" applyAlignment="1" applyProtection="1">
      <alignment horizontal="right" vertical="center"/>
      <protection hidden="1"/>
    </xf>
    <xf numFmtId="0" fontId="22" fillId="0" borderId="2" xfId="0" applyNumberFormat="1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vertical="center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2" fontId="22" fillId="0" borderId="2" xfId="0" applyNumberFormat="1" applyFont="1" applyBorder="1" applyAlignment="1" applyProtection="1">
      <alignment horizontal="right" vertical="center"/>
      <protection hidden="1"/>
    </xf>
    <xf numFmtId="4" fontId="22" fillId="0" borderId="2" xfId="0" applyNumberFormat="1" applyFont="1" applyBorder="1" applyAlignment="1" applyProtection="1">
      <alignment horizontal="right" vertical="center"/>
      <protection hidden="1"/>
    </xf>
    <xf numFmtId="0" fontId="22" fillId="0" borderId="2" xfId="0" applyFont="1" applyBorder="1" applyAlignment="1" applyProtection="1">
      <alignment horizontal="justify" vertical="center"/>
      <protection hidden="1"/>
    </xf>
    <xf numFmtId="0" fontId="22" fillId="0" borderId="2" xfId="0" applyFont="1" applyBorder="1" applyAlignment="1" applyProtection="1">
      <alignment horizontal="justify" vertical="center" wrapText="1"/>
      <protection hidden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2" fontId="22" fillId="4" borderId="2" xfId="0" applyNumberFormat="1" applyFont="1" applyFill="1" applyBorder="1" applyAlignment="1" applyProtection="1">
      <alignment vertical="center" wrapText="1"/>
      <protection hidden="1"/>
    </xf>
    <xf numFmtId="0" fontId="25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7" fillId="7" borderId="0" xfId="0" applyFont="1" applyFill="1"/>
    <xf numFmtId="2" fontId="27" fillId="7" borderId="0" xfId="0" applyNumberFormat="1" applyFont="1" applyFill="1"/>
    <xf numFmtId="0" fontId="22" fillId="7" borderId="0" xfId="0" applyFont="1" applyFill="1"/>
    <xf numFmtId="2" fontId="22" fillId="7" borderId="0" xfId="0" applyNumberFormat="1" applyFont="1" applyFill="1"/>
    <xf numFmtId="170" fontId="22" fillId="7" borderId="0" xfId="0" applyNumberFormat="1" applyFont="1" applyFill="1"/>
    <xf numFmtId="0" fontId="27" fillId="7" borderId="0" xfId="0" applyFont="1" applyFill="1" applyAlignment="1">
      <alignment horizontal="center"/>
    </xf>
    <xf numFmtId="0" fontId="27" fillId="7" borderId="0" xfId="0" applyFont="1" applyFill="1" applyAlignment="1">
      <alignment horizontal="right"/>
    </xf>
    <xf numFmtId="0" fontId="0" fillId="7" borderId="0" xfId="0" applyFill="1"/>
    <xf numFmtId="0" fontId="0" fillId="7" borderId="0" xfId="0" applyFont="1" applyFill="1" applyAlignment="1">
      <alignment horizontal="center"/>
    </xf>
    <xf numFmtId="0" fontId="0" fillId="7" borderId="0" xfId="0" applyFill="1" applyAlignment="1"/>
    <xf numFmtId="4" fontId="0" fillId="7" borderId="0" xfId="0" applyNumberFormat="1" applyFill="1" applyBorder="1" applyAlignment="1" applyProtection="1">
      <alignment vertical="center"/>
      <protection locked="0"/>
    </xf>
    <xf numFmtId="0" fontId="4" fillId="7" borderId="0" xfId="0" applyFont="1" applyFill="1"/>
    <xf numFmtId="0" fontId="0" fillId="0" borderId="19" xfId="0" applyBorder="1" applyAlignment="1" applyProtection="1">
      <alignment vertical="center" wrapText="1"/>
      <protection hidden="1"/>
    </xf>
    <xf numFmtId="0" fontId="0" fillId="0" borderId="20" xfId="0" applyBorder="1" applyAlignment="1" applyProtection="1">
      <alignment vertical="center" wrapText="1"/>
      <protection hidden="1"/>
    </xf>
    <xf numFmtId="0" fontId="0" fillId="0" borderId="21" xfId="0" applyBorder="1" applyAlignment="1" applyProtection="1">
      <alignment vertical="center" wrapText="1"/>
      <protection hidden="1"/>
    </xf>
    <xf numFmtId="0" fontId="22" fillId="0" borderId="0" xfId="0" applyFont="1" applyBorder="1" applyAlignment="1" applyProtection="1">
      <alignment vertical="center" wrapText="1"/>
      <protection hidden="1"/>
    </xf>
    <xf numFmtId="0" fontId="0" fillId="0" borderId="13" xfId="0" applyFill="1" applyBorder="1"/>
    <xf numFmtId="0" fontId="0" fillId="0" borderId="0" xfId="0" applyFill="1" applyBorder="1"/>
    <xf numFmtId="0" fontId="29" fillId="0" borderId="0" xfId="0" applyFont="1"/>
    <xf numFmtId="0" fontId="29" fillId="4" borderId="0" xfId="0" applyFont="1" applyFill="1" applyBorder="1"/>
    <xf numFmtId="0" fontId="30" fillId="0" borderId="0" xfId="0" applyFont="1" applyBorder="1"/>
    <xf numFmtId="0" fontId="29" fillId="0" borderId="33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0" xfId="0" applyFont="1" applyProtection="1">
      <protection hidden="1"/>
    </xf>
    <xf numFmtId="0" fontId="31" fillId="0" borderId="36" xfId="0" applyFont="1" applyBorder="1" applyAlignment="1" applyProtection="1">
      <alignment horizontal="center" vertical="center"/>
      <protection hidden="1"/>
    </xf>
    <xf numFmtId="0" fontId="29" fillId="0" borderId="18" xfId="0" applyFont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left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29" fillId="0" borderId="38" xfId="0" applyFont="1" applyBorder="1" applyAlignment="1" applyProtection="1">
      <alignment horizontal="center" vertical="center"/>
      <protection hidden="1"/>
    </xf>
    <xf numFmtId="0" fontId="31" fillId="0" borderId="2" xfId="0" applyFont="1" applyBorder="1" applyAlignment="1" applyProtection="1">
      <alignment horizontal="left"/>
      <protection hidden="1"/>
    </xf>
    <xf numFmtId="0" fontId="32" fillId="0" borderId="2" xfId="0" applyFont="1" applyBorder="1" applyAlignment="1" applyProtection="1">
      <alignment horizontal="center" vertical="center"/>
      <protection hidden="1"/>
    </xf>
    <xf numFmtId="0" fontId="31" fillId="0" borderId="2" xfId="0" applyFont="1" applyBorder="1" applyAlignment="1" applyProtection="1">
      <alignment horizontal="center" vertical="center"/>
      <protection hidden="1"/>
    </xf>
    <xf numFmtId="0" fontId="31" fillId="0" borderId="37" xfId="0" applyFont="1" applyBorder="1" applyAlignment="1" applyProtection="1">
      <alignment horizontal="center" vertical="center"/>
      <protection hidden="1"/>
    </xf>
    <xf numFmtId="0" fontId="29" fillId="0" borderId="36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left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173" fontId="29" fillId="0" borderId="2" xfId="0" applyNumberFormat="1" applyFont="1" applyBorder="1" applyAlignment="1" applyProtection="1">
      <alignment horizontal="center" vertical="center"/>
      <protection hidden="1"/>
    </xf>
    <xf numFmtId="2" fontId="29" fillId="4" borderId="2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/>
    <xf numFmtId="2" fontId="31" fillId="0" borderId="37" xfId="0" applyNumberFormat="1" applyFont="1" applyBorder="1" applyAlignment="1" applyProtection="1">
      <alignment horizontal="center" vertical="center"/>
      <protection hidden="1"/>
    </xf>
    <xf numFmtId="0" fontId="31" fillId="0" borderId="0" xfId="0" applyFont="1"/>
    <xf numFmtId="175" fontId="29" fillId="0" borderId="2" xfId="0" applyNumberFormat="1" applyFont="1" applyBorder="1" applyAlignment="1" applyProtection="1">
      <alignment horizontal="center" vertical="center"/>
      <protection hidden="1"/>
    </xf>
    <xf numFmtId="2" fontId="29" fillId="0" borderId="37" xfId="0" applyNumberFormat="1" applyFont="1" applyBorder="1" applyAlignment="1" applyProtection="1">
      <alignment horizontal="center" vertical="center"/>
      <protection hidden="1"/>
    </xf>
    <xf numFmtId="2" fontId="31" fillId="0" borderId="47" xfId="0" applyNumberFormat="1" applyFont="1" applyBorder="1" applyAlignment="1" applyProtection="1">
      <alignment horizontal="center" vertical="center"/>
      <protection hidden="1"/>
    </xf>
    <xf numFmtId="2" fontId="29" fillId="0" borderId="2" xfId="0" applyNumberFormat="1" applyFont="1" applyFill="1" applyBorder="1" applyAlignment="1" applyProtection="1">
      <alignment horizontal="center" vertical="center"/>
      <protection hidden="1"/>
    </xf>
    <xf numFmtId="2" fontId="22" fillId="0" borderId="2" xfId="0" applyNumberFormat="1" applyFont="1" applyFill="1" applyBorder="1" applyAlignment="1" applyProtection="1">
      <alignment vertical="center" wrapText="1"/>
      <protection hidden="1"/>
    </xf>
    <xf numFmtId="2" fontId="29" fillId="0" borderId="2" xfId="0" applyNumberFormat="1" applyFont="1" applyBorder="1" applyAlignment="1" applyProtection="1">
      <alignment horizontal="center" vertical="center"/>
      <protection hidden="1"/>
    </xf>
    <xf numFmtId="0" fontId="29" fillId="0" borderId="2" xfId="0" applyNumberFormat="1" applyFont="1" applyBorder="1" applyAlignment="1" applyProtection="1">
      <alignment horizontal="center" vertical="center"/>
      <protection hidden="1"/>
    </xf>
    <xf numFmtId="0" fontId="33" fillId="0" borderId="0" xfId="88" applyFont="1" applyFill="1" applyBorder="1" applyAlignment="1">
      <alignment vertical="center"/>
    </xf>
    <xf numFmtId="171" fontId="33" fillId="0" borderId="0" xfId="88" applyNumberFormat="1" applyFont="1" applyFill="1" applyBorder="1" applyAlignment="1">
      <alignment vertical="center"/>
    </xf>
    <xf numFmtId="0" fontId="33" fillId="0" borderId="0" xfId="88" applyFont="1" applyBorder="1" applyAlignment="1">
      <alignment vertical="center"/>
    </xf>
    <xf numFmtId="0" fontId="32" fillId="0" borderId="0" xfId="88" applyFont="1" applyBorder="1" applyAlignment="1">
      <alignment horizontal="left" vertical="center"/>
    </xf>
    <xf numFmtId="0" fontId="32" fillId="0" borderId="25" xfId="88" applyFont="1" applyBorder="1" applyAlignment="1">
      <alignment horizontal="left" vertical="center"/>
    </xf>
    <xf numFmtId="0" fontId="33" fillId="4" borderId="13" xfId="88" applyFont="1" applyFill="1" applyBorder="1" applyAlignment="1">
      <alignment horizontal="left" vertical="center"/>
    </xf>
    <xf numFmtId="0" fontId="33" fillId="0" borderId="13" xfId="88" applyFont="1" applyFill="1" applyBorder="1" applyAlignment="1">
      <alignment horizontal="center" vertical="center"/>
    </xf>
    <xf numFmtId="171" fontId="33" fillId="4" borderId="13" xfId="88" applyNumberFormat="1" applyFont="1" applyFill="1" applyBorder="1" applyAlignment="1">
      <alignment horizontal="center" vertical="center"/>
    </xf>
    <xf numFmtId="0" fontId="33" fillId="0" borderId="13" xfId="88" applyFont="1" applyFill="1" applyBorder="1" applyAlignment="1">
      <alignment horizontal="right" vertical="center"/>
    </xf>
    <xf numFmtId="172" fontId="33" fillId="4" borderId="26" xfId="88" applyNumberFormat="1" applyFont="1" applyFill="1" applyBorder="1" applyAlignment="1">
      <alignment horizontal="left" vertical="center"/>
    </xf>
    <xf numFmtId="172" fontId="33" fillId="4" borderId="30" xfId="88" applyNumberFormat="1" applyFont="1" applyFill="1" applyBorder="1" applyAlignment="1">
      <alignment horizontal="left" vertical="center"/>
    </xf>
    <xf numFmtId="0" fontId="31" fillId="0" borderId="31" xfId="0" applyFont="1" applyBorder="1" applyAlignment="1" applyProtection="1">
      <alignment horizontal="center" vertical="center"/>
      <protection hidden="1"/>
    </xf>
    <xf numFmtId="0" fontId="31" fillId="0" borderId="32" xfId="0" applyFont="1" applyBorder="1" applyAlignment="1" applyProtection="1">
      <alignment horizontal="left"/>
      <protection hidden="1"/>
    </xf>
    <xf numFmtId="0" fontId="32" fillId="0" borderId="32" xfId="0" applyFont="1" applyBorder="1" applyAlignment="1" applyProtection="1">
      <alignment horizontal="center" vertical="center"/>
      <protection hidden="1"/>
    </xf>
    <xf numFmtId="0" fontId="31" fillId="0" borderId="32" xfId="0" applyFont="1" applyBorder="1" applyAlignment="1" applyProtection="1">
      <alignment horizontal="center" vertical="center"/>
      <protection hidden="1"/>
    </xf>
    <xf numFmtId="0" fontId="34" fillId="9" borderId="39" xfId="0" applyFont="1" applyFill="1" applyBorder="1" applyAlignment="1" applyProtection="1">
      <alignment horizontal="center" vertical="center"/>
      <protection hidden="1"/>
    </xf>
    <xf numFmtId="0" fontId="34" fillId="9" borderId="40" xfId="0" applyFont="1" applyFill="1" applyBorder="1" applyAlignment="1" applyProtection="1">
      <alignment horizontal="left" vertical="center"/>
      <protection hidden="1"/>
    </xf>
    <xf numFmtId="0" fontId="34" fillId="9" borderId="40" xfId="0" applyFont="1" applyFill="1" applyBorder="1" applyAlignment="1" applyProtection="1">
      <alignment horizontal="center" vertical="center"/>
      <protection hidden="1"/>
    </xf>
    <xf numFmtId="0" fontId="34" fillId="10" borderId="40" xfId="0" applyNumberFormat="1" applyFont="1" applyFill="1" applyBorder="1" applyAlignment="1" applyProtection="1">
      <alignment horizontal="center" vertical="center"/>
      <protection hidden="1"/>
    </xf>
    <xf numFmtId="2" fontId="34" fillId="9" borderId="41" xfId="0" applyNumberFormat="1" applyFont="1" applyFill="1" applyBorder="1" applyAlignment="1" applyProtection="1">
      <alignment horizontal="center" vertical="center"/>
      <protection hidden="1"/>
    </xf>
    <xf numFmtId="2" fontId="31" fillId="0" borderId="43" xfId="0" applyNumberFormat="1" applyFont="1" applyBorder="1" applyAlignment="1" applyProtection="1">
      <alignment horizontal="center" vertical="center"/>
      <protection hidden="1"/>
    </xf>
    <xf numFmtId="0" fontId="31" fillId="11" borderId="49" xfId="0" applyFont="1" applyFill="1" applyBorder="1" applyAlignment="1" applyProtection="1">
      <alignment horizontal="center" vertical="center"/>
      <protection hidden="1"/>
    </xf>
    <xf numFmtId="0" fontId="31" fillId="11" borderId="44" xfId="0" applyFont="1" applyFill="1" applyBorder="1" applyAlignment="1" applyProtection="1">
      <alignment horizontal="left"/>
      <protection hidden="1"/>
    </xf>
    <xf numFmtId="0" fontId="31" fillId="11" borderId="44" xfId="0" applyFont="1" applyFill="1" applyBorder="1" applyAlignment="1" applyProtection="1">
      <alignment horizontal="center" vertical="center"/>
      <protection hidden="1"/>
    </xf>
    <xf numFmtId="0" fontId="32" fillId="11" borderId="28" xfId="0" applyFont="1" applyFill="1" applyBorder="1" applyAlignment="1" applyProtection="1">
      <alignment horizontal="center" vertical="center"/>
      <protection hidden="1"/>
    </xf>
    <xf numFmtId="0" fontId="31" fillId="11" borderId="28" xfId="0" applyFont="1" applyFill="1" applyBorder="1" applyAlignment="1" applyProtection="1">
      <alignment horizontal="center" vertical="center"/>
      <protection hidden="1"/>
    </xf>
    <xf numFmtId="2" fontId="31" fillId="11" borderId="50" xfId="0" applyNumberFormat="1" applyFont="1" applyFill="1" applyBorder="1" applyAlignment="1" applyProtection="1">
      <alignment horizontal="center" vertical="center"/>
      <protection hidden="1"/>
    </xf>
    <xf numFmtId="0" fontId="31" fillId="0" borderId="34" xfId="0" applyFont="1" applyBorder="1" applyAlignment="1" applyProtection="1">
      <alignment horizontal="center" vertical="center"/>
      <protection hidden="1"/>
    </xf>
    <xf numFmtId="2" fontId="31" fillId="0" borderId="57" xfId="0" applyNumberFormat="1" applyFont="1" applyBorder="1" applyAlignment="1" applyProtection="1">
      <alignment horizontal="center" vertical="center"/>
      <protection hidden="1"/>
    </xf>
    <xf numFmtId="0" fontId="31" fillId="0" borderId="53" xfId="0" applyFont="1" applyBorder="1" applyAlignment="1" applyProtection="1">
      <alignment horizontal="center" vertical="center"/>
      <protection hidden="1"/>
    </xf>
    <xf numFmtId="0" fontId="31" fillId="0" borderId="54" xfId="0" applyFont="1" applyBorder="1" applyAlignment="1" applyProtection="1">
      <alignment horizontal="center" vertical="center"/>
      <protection hidden="1"/>
    </xf>
    <xf numFmtId="2" fontId="31" fillId="0" borderId="55" xfId="0" applyNumberFormat="1" applyFont="1" applyBorder="1" applyAlignment="1" applyProtection="1">
      <alignment horizontal="center" vertical="center"/>
      <protection hidden="1"/>
    </xf>
    <xf numFmtId="0" fontId="34" fillId="9" borderId="34" xfId="0" applyFont="1" applyFill="1" applyBorder="1" applyAlignment="1" applyProtection="1">
      <alignment horizontal="center" vertical="center"/>
      <protection hidden="1"/>
    </xf>
    <xf numFmtId="0" fontId="34" fillId="9" borderId="10" xfId="0" applyFont="1" applyFill="1" applyBorder="1" applyAlignment="1" applyProtection="1">
      <alignment horizontal="left" vertical="center"/>
      <protection hidden="1"/>
    </xf>
    <xf numFmtId="0" fontId="34" fillId="9" borderId="10" xfId="0" applyFont="1" applyFill="1" applyBorder="1" applyAlignment="1" applyProtection="1">
      <alignment horizontal="center" vertical="center"/>
      <protection hidden="1"/>
    </xf>
    <xf numFmtId="0" fontId="34" fillId="10" borderId="10" xfId="0" applyNumberFormat="1" applyFont="1" applyFill="1" applyBorder="1" applyAlignment="1" applyProtection="1">
      <alignment horizontal="center" vertical="center"/>
      <protection hidden="1"/>
    </xf>
    <xf numFmtId="2" fontId="34" fillId="9" borderId="35" xfId="0" applyNumberFormat="1" applyFont="1" applyFill="1" applyBorder="1" applyAlignment="1" applyProtection="1">
      <alignment horizontal="center" vertical="center"/>
      <protection hidden="1"/>
    </xf>
    <xf numFmtId="0" fontId="32" fillId="11" borderId="34" xfId="0" applyFont="1" applyFill="1" applyBorder="1" applyAlignment="1" applyProtection="1">
      <alignment horizontal="center" vertical="center"/>
      <protection hidden="1"/>
    </xf>
    <xf numFmtId="0" fontId="32" fillId="11" borderId="10" xfId="0" applyFont="1" applyFill="1" applyBorder="1" applyAlignment="1" applyProtection="1">
      <alignment horizontal="left"/>
      <protection hidden="1"/>
    </xf>
    <xf numFmtId="0" fontId="32" fillId="11" borderId="10" xfId="0" applyFont="1" applyFill="1" applyBorder="1" applyAlignment="1" applyProtection="1">
      <alignment horizontal="center" vertical="center"/>
      <protection hidden="1"/>
    </xf>
    <xf numFmtId="0" fontId="32" fillId="11" borderId="0" xfId="0" applyFont="1" applyFill="1" applyBorder="1" applyAlignment="1" applyProtection="1">
      <alignment horizontal="center" vertical="center"/>
      <protection hidden="1"/>
    </xf>
    <xf numFmtId="2" fontId="32" fillId="11" borderId="35" xfId="0" applyNumberFormat="1" applyFont="1" applyFill="1" applyBorder="1" applyAlignment="1" applyProtection="1">
      <alignment horizontal="center" vertical="center"/>
      <protection hidden="1"/>
    </xf>
    <xf numFmtId="0" fontId="33" fillId="0" borderId="36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left" wrapText="1"/>
      <protection hidden="1"/>
    </xf>
    <xf numFmtId="0" fontId="29" fillId="0" borderId="56" xfId="0" applyFont="1" applyBorder="1" applyAlignment="1" applyProtection="1">
      <alignment horizontal="center" vertical="center"/>
      <protection hidden="1"/>
    </xf>
    <xf numFmtId="0" fontId="29" fillId="0" borderId="52" xfId="0" applyFont="1" applyBorder="1" applyAlignment="1" applyProtection="1">
      <alignment horizontal="center" vertical="center"/>
      <protection hidden="1"/>
    </xf>
    <xf numFmtId="0" fontId="29" fillId="0" borderId="57" xfId="0" applyFont="1" applyBorder="1" applyAlignment="1" applyProtection="1">
      <alignment horizontal="center" vertical="center"/>
      <protection hidden="1"/>
    </xf>
    <xf numFmtId="0" fontId="29" fillId="0" borderId="18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9" fillId="0" borderId="0" xfId="0" applyFont="1" applyBorder="1"/>
    <xf numFmtId="0" fontId="29" fillId="0" borderId="38" xfId="0" applyFont="1" applyBorder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74" fontId="29" fillId="0" borderId="2" xfId="0" applyNumberFormat="1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vertical="center" wrapText="1"/>
      <protection hidden="1"/>
    </xf>
    <xf numFmtId="0" fontId="22" fillId="0" borderId="2" xfId="0" applyFont="1" applyBorder="1" applyAlignment="1" applyProtection="1">
      <alignment wrapText="1"/>
      <protection hidden="1"/>
    </xf>
    <xf numFmtId="49" fontId="22" fillId="0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horizontal="right" vertical="center"/>
      <protection hidden="1"/>
    </xf>
    <xf numFmtId="2" fontId="22" fillId="0" borderId="0" xfId="0" applyNumberFormat="1" applyFont="1" applyFill="1" applyAlignment="1" applyProtection="1">
      <alignment vertical="center"/>
      <protection hidden="1"/>
    </xf>
    <xf numFmtId="49" fontId="23" fillId="0" borderId="0" xfId="0" applyNumberFormat="1" applyFont="1" applyFill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4" fontId="35" fillId="12" borderId="26" xfId="88" applyNumberFormat="1" applyFont="1" applyFill="1" applyBorder="1" applyAlignment="1">
      <alignment vertical="center"/>
    </xf>
    <xf numFmtId="0" fontId="36" fillId="12" borderId="25" xfId="88" applyFont="1" applyFill="1" applyBorder="1" applyAlignment="1">
      <alignment vertical="center"/>
    </xf>
    <xf numFmtId="0" fontId="36" fillId="12" borderId="13" xfId="88" applyFont="1" applyFill="1" applyBorder="1" applyAlignment="1">
      <alignment vertical="center"/>
    </xf>
    <xf numFmtId="10" fontId="36" fillId="12" borderId="13" xfId="89" applyNumberFormat="1" applyFont="1" applyFill="1" applyBorder="1" applyAlignment="1">
      <alignment horizontal="center" vertical="center"/>
    </xf>
    <xf numFmtId="4" fontId="35" fillId="8" borderId="26" xfId="88" applyNumberFormat="1" applyFont="1" applyFill="1" applyBorder="1" applyAlignment="1">
      <alignment vertical="center"/>
    </xf>
    <xf numFmtId="0" fontId="36" fillId="0" borderId="25" xfId="88" applyFont="1" applyFill="1" applyBorder="1" applyAlignment="1">
      <alignment vertical="center"/>
    </xf>
    <xf numFmtId="0" fontId="36" fillId="0" borderId="13" xfId="88" applyFont="1" applyFill="1" applyBorder="1" applyAlignment="1">
      <alignment vertical="center"/>
    </xf>
    <xf numFmtId="0" fontId="35" fillId="0" borderId="13" xfId="88" applyFont="1" applyFill="1" applyBorder="1" applyAlignment="1">
      <alignment horizontal="right" vertical="center"/>
    </xf>
    <xf numFmtId="4" fontId="36" fillId="0" borderId="26" xfId="88" applyNumberFormat="1" applyFont="1" applyFill="1" applyBorder="1" applyAlignment="1">
      <alignment vertical="center"/>
    </xf>
    <xf numFmtId="4" fontId="36" fillId="0" borderId="13" xfId="88" applyNumberFormat="1" applyFont="1" applyFill="1" applyBorder="1" applyAlignment="1">
      <alignment vertical="center"/>
    </xf>
    <xf numFmtId="0" fontId="36" fillId="0" borderId="26" xfId="88" applyFont="1" applyFill="1" applyBorder="1" applyAlignment="1">
      <alignment vertical="center"/>
    </xf>
    <xf numFmtId="4" fontId="35" fillId="13" borderId="26" xfId="88" applyNumberFormat="1" applyFont="1" applyFill="1" applyBorder="1" applyAlignment="1">
      <alignment vertical="center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vertical="top" wrapText="1"/>
      <protection hidden="1"/>
    </xf>
    <xf numFmtId="49" fontId="4" fillId="0" borderId="0" xfId="0" applyNumberFormat="1" applyFont="1" applyBorder="1" applyAlignment="1" applyProtection="1">
      <alignment horizontal="center"/>
      <protection hidden="1"/>
    </xf>
    <xf numFmtId="0" fontId="33" fillId="0" borderId="0" xfId="88" applyFont="1" applyFill="1" applyBorder="1" applyAlignment="1">
      <alignment horizontal="center" vertical="center"/>
    </xf>
    <xf numFmtId="0" fontId="32" fillId="8" borderId="22" xfId="88" applyFont="1" applyFill="1" applyBorder="1" applyAlignment="1">
      <alignment horizontal="center" vertical="center"/>
    </xf>
    <xf numFmtId="0" fontId="32" fillId="8" borderId="23" xfId="88" applyFont="1" applyFill="1" applyBorder="1" applyAlignment="1">
      <alignment horizontal="center" vertical="center"/>
    </xf>
    <xf numFmtId="0" fontId="32" fillId="8" borderId="24" xfId="88" applyFont="1" applyFill="1" applyBorder="1" applyAlignment="1">
      <alignment horizontal="center" vertical="center"/>
    </xf>
    <xf numFmtId="0" fontId="32" fillId="0" borderId="27" xfId="88" applyFont="1" applyBorder="1" applyAlignment="1">
      <alignment horizontal="center" vertical="center"/>
    </xf>
    <xf numFmtId="0" fontId="32" fillId="0" borderId="28" xfId="88" applyFont="1" applyBorder="1" applyAlignment="1">
      <alignment horizontal="center" vertical="center"/>
    </xf>
    <xf numFmtId="0" fontId="32" fillId="0" borderId="29" xfId="88" applyFont="1" applyBorder="1" applyAlignment="1">
      <alignment horizontal="center" vertical="center"/>
    </xf>
    <xf numFmtId="0" fontId="31" fillId="0" borderId="42" xfId="0" applyFont="1" applyBorder="1" applyAlignment="1" applyProtection="1">
      <alignment horizontal="center" vertical="center"/>
      <protection hidden="1"/>
    </xf>
    <xf numFmtId="0" fontId="31" fillId="0" borderId="14" xfId="0" applyFont="1" applyBorder="1" applyAlignment="1" applyProtection="1">
      <alignment horizontal="center" vertical="center"/>
      <protection hidden="1"/>
    </xf>
    <xf numFmtId="0" fontId="33" fillId="0" borderId="9" xfId="0" applyFont="1" applyBorder="1" applyAlignment="1" applyProtection="1">
      <alignment horizontal="left" vertical="center" wrapText="1"/>
      <protection hidden="1"/>
    </xf>
    <xf numFmtId="0" fontId="33" fillId="0" borderId="11" xfId="0" applyFont="1" applyBorder="1" applyAlignment="1" applyProtection="1">
      <alignment horizontal="left" vertical="center" wrapText="1"/>
      <protection hidden="1"/>
    </xf>
    <xf numFmtId="0" fontId="33" fillId="0" borderId="48" xfId="0" applyFont="1" applyBorder="1" applyAlignment="1" applyProtection="1">
      <alignment horizontal="left" vertical="center" wrapText="1"/>
      <protection hidden="1"/>
    </xf>
    <xf numFmtId="0" fontId="31" fillId="0" borderId="18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/>
      <protection hidden="1"/>
    </xf>
    <xf numFmtId="0" fontId="31" fillId="0" borderId="38" xfId="0" applyFont="1" applyBorder="1" applyAlignment="1" applyProtection="1">
      <alignment horizontal="center" vertical="center"/>
      <protection hidden="1"/>
    </xf>
    <xf numFmtId="0" fontId="31" fillId="0" borderId="36" xfId="0" applyFont="1" applyBorder="1" applyAlignment="1" applyProtection="1">
      <alignment horizontal="center" vertical="center"/>
      <protection hidden="1"/>
    </xf>
    <xf numFmtId="0" fontId="31" fillId="0" borderId="2" xfId="0" applyFont="1" applyBorder="1" applyAlignment="1" applyProtection="1">
      <alignment horizontal="center" vertical="center"/>
      <protection hidden="1"/>
    </xf>
    <xf numFmtId="0" fontId="29" fillId="0" borderId="10" xfId="0" applyFont="1" applyBorder="1" applyAlignment="1" applyProtection="1">
      <alignment horizontal="left"/>
      <protection hidden="1"/>
    </xf>
    <xf numFmtId="0" fontId="29" fillId="0" borderId="35" xfId="0" applyFont="1" applyBorder="1" applyAlignment="1" applyProtection="1">
      <alignment horizontal="left"/>
      <protection hidden="1"/>
    </xf>
    <xf numFmtId="0" fontId="37" fillId="0" borderId="0" xfId="88" applyFont="1" applyFill="1" applyBorder="1" applyAlignment="1">
      <alignment horizontal="left" vertical="center" wrapText="1"/>
    </xf>
    <xf numFmtId="0" fontId="31" fillId="0" borderId="56" xfId="0" applyFont="1" applyBorder="1" applyAlignment="1" applyProtection="1">
      <alignment horizontal="center" vertical="center"/>
      <protection hidden="1"/>
    </xf>
    <xf numFmtId="0" fontId="31" fillId="0" borderId="52" xfId="0" applyFont="1" applyBorder="1" applyAlignment="1" applyProtection="1">
      <alignment horizontal="center" vertical="center"/>
      <protection hidden="1"/>
    </xf>
    <xf numFmtId="0" fontId="29" fillId="0" borderId="9" xfId="0" applyFont="1" applyBorder="1" applyAlignment="1" applyProtection="1">
      <alignment horizontal="left" wrapText="1"/>
      <protection hidden="1"/>
    </xf>
    <xf numFmtId="0" fontId="29" fillId="0" borderId="11" xfId="0" applyFont="1" applyBorder="1" applyAlignment="1" applyProtection="1">
      <alignment horizontal="left" wrapText="1"/>
      <protection hidden="1"/>
    </xf>
    <xf numFmtId="0" fontId="29" fillId="0" borderId="48" xfId="0" applyFont="1" applyBorder="1" applyAlignment="1" applyProtection="1">
      <alignment horizontal="left" wrapText="1"/>
      <protection hidden="1"/>
    </xf>
    <xf numFmtId="0" fontId="31" fillId="0" borderId="45" xfId="0" applyFont="1" applyBorder="1" applyAlignment="1" applyProtection="1">
      <alignment horizontal="center" vertical="center"/>
      <protection hidden="1"/>
    </xf>
    <xf numFmtId="0" fontId="31" fillId="0" borderId="46" xfId="0" applyFont="1" applyBorder="1" applyAlignment="1" applyProtection="1">
      <alignment horizontal="center" vertical="center"/>
      <protection hidden="1"/>
    </xf>
    <xf numFmtId="0" fontId="29" fillId="0" borderId="27" xfId="0" applyFont="1" applyBorder="1" applyAlignment="1" applyProtection="1">
      <alignment horizontal="center" vertical="center"/>
      <protection hidden="1"/>
    </xf>
    <xf numFmtId="0" fontId="29" fillId="0" borderId="28" xfId="0" applyFont="1" applyBorder="1" applyAlignment="1" applyProtection="1">
      <alignment horizontal="center" vertical="center"/>
      <protection hidden="1"/>
    </xf>
    <xf numFmtId="0" fontId="29" fillId="0" borderId="51" xfId="0" applyFont="1" applyBorder="1" applyAlignment="1" applyProtection="1">
      <alignment horizontal="center" vertical="center"/>
      <protection hidden="1"/>
    </xf>
    <xf numFmtId="0" fontId="29" fillId="0" borderId="9" xfId="0" applyFont="1" applyBorder="1" applyAlignment="1" applyProtection="1">
      <alignment horizontal="left" vertical="center" wrapText="1"/>
      <protection hidden="1"/>
    </xf>
    <xf numFmtId="0" fontId="29" fillId="0" borderId="11" xfId="0" applyFont="1" applyBorder="1" applyAlignment="1" applyProtection="1">
      <alignment horizontal="left" vertical="center" wrapText="1"/>
      <protection hidden="1"/>
    </xf>
    <xf numFmtId="0" fontId="29" fillId="0" borderId="48" xfId="0" applyFont="1" applyBorder="1" applyAlignment="1" applyProtection="1">
      <alignment horizontal="left" vertical="center" wrapText="1"/>
      <protection hidden="1"/>
    </xf>
    <xf numFmtId="0" fontId="29" fillId="0" borderId="2" xfId="0" applyFont="1" applyBorder="1" applyAlignment="1" applyProtection="1">
      <alignment horizontal="left"/>
      <protection hidden="1"/>
    </xf>
    <xf numFmtId="0" fontId="29" fillId="0" borderId="37" xfId="0" applyFont="1" applyBorder="1" applyAlignment="1" applyProtection="1">
      <alignment horizontal="left"/>
      <protection hidden="1"/>
    </xf>
    <xf numFmtId="0" fontId="33" fillId="0" borderId="2" xfId="0" applyFont="1" applyBorder="1" applyAlignment="1" applyProtection="1">
      <alignment horizontal="left"/>
      <protection hidden="1"/>
    </xf>
    <xf numFmtId="0" fontId="33" fillId="0" borderId="37" xfId="0" applyFont="1" applyBorder="1" applyAlignment="1" applyProtection="1">
      <alignment horizontal="left"/>
      <protection hidden="1"/>
    </xf>
    <xf numFmtId="0" fontId="35" fillId="12" borderId="25" xfId="88" applyFont="1" applyFill="1" applyBorder="1" applyAlignment="1">
      <alignment horizontal="right" vertical="center"/>
    </xf>
    <xf numFmtId="0" fontId="35" fillId="12" borderId="13" xfId="88" applyFont="1" applyFill="1" applyBorder="1" applyAlignment="1">
      <alignment horizontal="right" vertical="center"/>
    </xf>
    <xf numFmtId="0" fontId="35" fillId="8" borderId="25" xfId="88" applyFont="1" applyFill="1" applyBorder="1" applyAlignment="1">
      <alignment horizontal="right" vertical="center"/>
    </xf>
    <xf numFmtId="0" fontId="35" fillId="8" borderId="13" xfId="88" applyFont="1" applyFill="1" applyBorder="1" applyAlignment="1">
      <alignment horizontal="right" vertical="center"/>
    </xf>
    <xf numFmtId="0" fontId="35" fillId="13" borderId="25" xfId="88" applyFont="1" applyFill="1" applyBorder="1" applyAlignment="1">
      <alignment horizontal="right" vertical="center"/>
    </xf>
    <xf numFmtId="0" fontId="35" fillId="13" borderId="13" xfId="88" applyFont="1" applyFill="1" applyBorder="1" applyAlignment="1">
      <alignment horizontal="right" vertical="center"/>
    </xf>
    <xf numFmtId="0" fontId="28" fillId="0" borderId="18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3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23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27" fillId="7" borderId="0" xfId="0" applyFont="1" applyFill="1" applyBorder="1" applyAlignment="1">
      <alignment horizontal="center"/>
    </xf>
    <xf numFmtId="49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right" vertical="center"/>
      <protection hidden="1"/>
    </xf>
    <xf numFmtId="0" fontId="23" fillId="0" borderId="0" xfId="0" applyFont="1" applyBorder="1" applyAlignment="1" applyProtection="1">
      <alignment horizontal="right" vertical="center"/>
      <protection hidden="1"/>
    </xf>
    <xf numFmtId="0" fontId="23" fillId="0" borderId="16" xfId="0" applyFont="1" applyBorder="1" applyAlignment="1" applyProtection="1">
      <alignment horizontal="right" vertical="center"/>
      <protection hidden="1"/>
    </xf>
    <xf numFmtId="0" fontId="23" fillId="2" borderId="14" xfId="0" applyFont="1" applyFill="1" applyBorder="1" applyAlignment="1" applyProtection="1">
      <alignment horizontal="center" vertical="center" wrapText="1"/>
      <protection hidden="1"/>
    </xf>
    <xf numFmtId="0" fontId="23" fillId="2" borderId="10" xfId="0" applyFont="1" applyFill="1" applyBorder="1" applyAlignment="1" applyProtection="1">
      <alignment horizontal="center" vertical="center" wrapText="1"/>
      <protection hidden="1"/>
    </xf>
    <xf numFmtId="0" fontId="23" fillId="2" borderId="14" xfId="0" applyFont="1" applyFill="1" applyBorder="1" applyAlignment="1" applyProtection="1">
      <alignment horizontal="right" vertical="center" wrapText="1"/>
      <protection hidden="1"/>
    </xf>
    <xf numFmtId="0" fontId="23" fillId="2" borderId="10" xfId="0" applyFont="1" applyFill="1" applyBorder="1" applyAlignment="1" applyProtection="1">
      <alignment horizontal="right" vertical="center" wrapText="1"/>
      <protection hidden="1"/>
    </xf>
    <xf numFmtId="2" fontId="23" fillId="2" borderId="9" xfId="0" applyNumberFormat="1" applyFont="1" applyFill="1" applyBorder="1" applyAlignment="1" applyProtection="1">
      <alignment horizontal="center" vertical="center"/>
      <protection hidden="1"/>
    </xf>
    <xf numFmtId="2" fontId="23" fillId="2" borderId="12" xfId="0" applyNumberFormat="1" applyFont="1" applyFill="1" applyBorder="1" applyAlignment="1" applyProtection="1">
      <alignment horizontal="center" vertical="center"/>
      <protection hidden="1"/>
    </xf>
    <xf numFmtId="0" fontId="27" fillId="0" borderId="15" xfId="0" applyFont="1" applyBorder="1" applyAlignment="1">
      <alignment horizontal="center"/>
    </xf>
    <xf numFmtId="49" fontId="23" fillId="0" borderId="0" xfId="0" applyNumberFormat="1" applyFont="1" applyBorder="1" applyAlignment="1" applyProtection="1">
      <alignment horizontal="right" vertical="center"/>
      <protection hidden="1"/>
    </xf>
  </cellXfs>
  <cellStyles count="90">
    <cellStyle name="Cálculo 2" xfId="1"/>
    <cellStyle name="Campo da tabela dinâmica" xfId="2"/>
    <cellStyle name="Campo do Assistente de dados" xfId="3"/>
    <cellStyle name="Canto da tabela dinâmica" xfId="4"/>
    <cellStyle name="Canto do Assistente de dados" xfId="5"/>
    <cellStyle name="Categoria da tabela dinâmica" xfId="6"/>
    <cellStyle name="Categoria do Assistente de dados" xfId="7"/>
    <cellStyle name="Comma [0]" xfId="8"/>
    <cellStyle name="Currency [0]" xfId="9"/>
    <cellStyle name="DataPilot Category" xfId="10"/>
    <cellStyle name="DataPilot Corner" xfId="11"/>
    <cellStyle name="DataPilot Field" xfId="12"/>
    <cellStyle name="DataPilot Result" xfId="13"/>
    <cellStyle name="DataPilot Title" xfId="14"/>
    <cellStyle name="DataPilot Value" xfId="15"/>
    <cellStyle name="Entrada 2" xfId="16"/>
    <cellStyle name="Fossa" xfId="17"/>
    <cellStyle name="Indefinido" xfId="18"/>
    <cellStyle name="ITEM" xfId="19"/>
    <cellStyle name="MELHORIA" xfId="20"/>
    <cellStyle name="Moeda 2" xfId="21"/>
    <cellStyle name="Moeda 3" xfId="22"/>
    <cellStyle name="Normal" xfId="0" builtinId="0"/>
    <cellStyle name="Normal 10" xfId="23"/>
    <cellStyle name="Normal 10 2" xfId="24"/>
    <cellStyle name="Normal 10 2 2" xfId="25"/>
    <cellStyle name="Normal 11" xfId="26"/>
    <cellStyle name="Normal 12" xfId="27"/>
    <cellStyle name="Normal 13" xfId="28"/>
    <cellStyle name="Normal 14" xfId="88"/>
    <cellStyle name="Normal 2" xfId="29"/>
    <cellStyle name="Normal 2 2" xfId="30"/>
    <cellStyle name="Normal 2 2 2" xfId="31"/>
    <cellStyle name="Normal 2 3" xfId="32"/>
    <cellStyle name="Normal 3" xfId="33"/>
    <cellStyle name="Normal 3 2" xfId="34"/>
    <cellStyle name="Normal 3 3" xfId="35"/>
    <cellStyle name="Normal 4" xfId="36"/>
    <cellStyle name="Normal 4 2" xfId="37"/>
    <cellStyle name="Normal 4 3" xfId="38"/>
    <cellStyle name="Normal 4 3 2" xfId="39"/>
    <cellStyle name="Normal 5" xfId="40"/>
    <cellStyle name="Normal 5 2" xfId="41"/>
    <cellStyle name="Normal 6" xfId="42"/>
    <cellStyle name="Normal 6 2" xfId="43"/>
    <cellStyle name="Normal 7" xfId="44"/>
    <cellStyle name="Normal 8" xfId="45"/>
    <cellStyle name="Normal 9" xfId="46"/>
    <cellStyle name="NUMEROS_2" xfId="47"/>
    <cellStyle name="Porcentagem" xfId="89" builtinId="5"/>
    <cellStyle name="Porcentagem 2" xfId="48"/>
    <cellStyle name="Porcentagem 2 2" xfId="49"/>
    <cellStyle name="Porcentagem 3" xfId="50"/>
    <cellStyle name="Porcentagem 3 2" xfId="51"/>
    <cellStyle name="Porcentagem 4" xfId="52"/>
    <cellStyle name="Porcentagem 5" xfId="53"/>
    <cellStyle name="Resultado da tabela dinâmica" xfId="54"/>
    <cellStyle name="Separador de milhares" xfId="55" builtinId="3"/>
    <cellStyle name="Separador de milhares 2" xfId="56"/>
    <cellStyle name="Separador de milhares 2 2" xfId="57"/>
    <cellStyle name="Separador de milhares 2 3" xfId="58"/>
    <cellStyle name="Separador de milhares 3" xfId="59"/>
    <cellStyle name="Separador de milhares 3 2" xfId="60"/>
    <cellStyle name="Separador de milhares 4" xfId="61"/>
    <cellStyle name="Separador de milhares 5" xfId="62"/>
    <cellStyle name="Separador de milhares 6" xfId="63"/>
    <cellStyle name="Separador de milhares 7" xfId="64"/>
    <cellStyle name="Separador de milhares 8" xfId="65"/>
    <cellStyle name="Separador de milhares 9" xfId="66"/>
    <cellStyle name="Texto de Aviso 6" xfId="67"/>
    <cellStyle name="Texto Explicativo 2" xfId="68"/>
    <cellStyle name="Título 1 1" xfId="69"/>
    <cellStyle name="Título 1 1 1" xfId="70"/>
    <cellStyle name="Título 1 1 1 1" xfId="71"/>
    <cellStyle name="Título 1 2" xfId="72"/>
    <cellStyle name="Título 2 2" xfId="73"/>
    <cellStyle name="Título 3 2" xfId="74"/>
    <cellStyle name="Título da tabela dinâmica" xfId="75"/>
    <cellStyle name="TOTAL" xfId="76"/>
    <cellStyle name="Total 2" xfId="77"/>
    <cellStyle name="Total 3" xfId="78"/>
    <cellStyle name="UNID" xfId="79"/>
    <cellStyle name="UNIDADE" xfId="80"/>
    <cellStyle name="VALOR" xfId="81"/>
    <cellStyle name="Valor da tabela dinâmica" xfId="82"/>
    <cellStyle name="Valor do Assistente de dados" xfId="83"/>
    <cellStyle name="Vírgula 2" xfId="84"/>
    <cellStyle name="Vírgula 3" xfId="85"/>
    <cellStyle name="Vírgula 4" xfId="86"/>
    <cellStyle name="Vírgula 5" xfId="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0C0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151"/>
  <sheetViews>
    <sheetView tabSelected="1" workbookViewId="0">
      <selection activeCell="C10" sqref="C10:C17"/>
    </sheetView>
  </sheetViews>
  <sheetFormatPr defaultRowHeight="12.75" customHeight="1"/>
  <cols>
    <col min="1" max="1" width="7.140625" customWidth="1"/>
    <col min="2" max="2" width="43.140625" customWidth="1"/>
    <col min="3" max="3" width="8" customWidth="1"/>
    <col min="4" max="4" width="8.28515625" customWidth="1"/>
    <col min="5" max="5" width="8" customWidth="1"/>
    <col min="6" max="6" width="10.7109375" style="77" customWidth="1"/>
    <col min="7" max="7" width="10.140625" style="77" customWidth="1"/>
    <col min="8" max="28" width="9.140625" style="77"/>
  </cols>
  <sheetData>
    <row r="2" spans="1:7" ht="12.75" customHeight="1">
      <c r="A2" s="28"/>
      <c r="B2" s="29" t="s">
        <v>75</v>
      </c>
    </row>
    <row r="4" spans="1:7" ht="12.75" customHeight="1" thickBot="1"/>
    <row r="5" spans="1:7" ht="12.75" customHeight="1">
      <c r="A5" s="194" t="s">
        <v>17</v>
      </c>
      <c r="B5" s="194"/>
      <c r="C5" s="194"/>
      <c r="D5" s="194"/>
      <c r="E5" s="6"/>
      <c r="F5" s="78"/>
      <c r="G5" s="78"/>
    </row>
    <row r="6" spans="1:7" ht="12.75" customHeight="1" thickBot="1">
      <c r="A6" s="195"/>
      <c r="B6" s="195"/>
      <c r="C6" s="195"/>
      <c r="D6" s="195"/>
    </row>
    <row r="7" spans="1:7" ht="27.75" customHeight="1" thickBot="1">
      <c r="A7" s="7" t="s">
        <v>1</v>
      </c>
      <c r="B7" s="82" t="str">
        <f>'Planilha Orçament - PREENCHER'!C8</f>
        <v>CAIXA DE PASSAGEM</v>
      </c>
      <c r="C7" s="83"/>
      <c r="D7" s="84"/>
      <c r="E7" s="8"/>
      <c r="F7" s="79"/>
      <c r="G7" s="80"/>
    </row>
    <row r="8" spans="1:7" ht="12.75" customHeight="1" thickBot="1">
      <c r="A8" s="9" t="s">
        <v>2</v>
      </c>
      <c r="B8" s="28" t="s">
        <v>92</v>
      </c>
      <c r="C8" s="86"/>
      <c r="D8" s="86"/>
      <c r="F8" s="81"/>
      <c r="G8" s="78"/>
    </row>
    <row r="9" spans="1:7" ht="12.75" customHeight="1" thickBot="1">
      <c r="A9" s="10"/>
      <c r="B9" s="10"/>
      <c r="C9" s="10"/>
      <c r="D9" s="10"/>
    </row>
    <row r="10" spans="1:7" ht="12.75" customHeight="1">
      <c r="A10" s="10" t="s">
        <v>12</v>
      </c>
      <c r="B10" s="10" t="s">
        <v>18</v>
      </c>
      <c r="C10" s="27"/>
      <c r="D10" s="11" t="str">
        <f>"A"</f>
        <v>A</v>
      </c>
    </row>
    <row r="11" spans="1:7" ht="12.75" customHeight="1">
      <c r="A11" s="10" t="s">
        <v>13</v>
      </c>
      <c r="B11" s="10" t="s">
        <v>19</v>
      </c>
      <c r="C11" s="27"/>
      <c r="D11" s="11" t="str">
        <f>"B"</f>
        <v>B</v>
      </c>
    </row>
    <row r="12" spans="1:7" ht="12.75" customHeight="1">
      <c r="A12" s="10" t="s">
        <v>14</v>
      </c>
      <c r="B12" s="10" t="s">
        <v>20</v>
      </c>
      <c r="C12" s="27"/>
      <c r="D12" s="11" t="str">
        <f>"C"</f>
        <v>C</v>
      </c>
    </row>
    <row r="13" spans="1:7" ht="12.75" customHeight="1">
      <c r="A13" s="10" t="s">
        <v>16</v>
      </c>
      <c r="B13" s="10" t="s">
        <v>21</v>
      </c>
      <c r="C13" s="27"/>
      <c r="D13" s="11" t="s">
        <v>22</v>
      </c>
    </row>
    <row r="14" spans="1:7" ht="12.75" customHeight="1">
      <c r="A14" s="10" t="s">
        <v>15</v>
      </c>
      <c r="B14" s="10" t="s">
        <v>23</v>
      </c>
      <c r="C14" s="27"/>
      <c r="D14" s="11" t="s">
        <v>24</v>
      </c>
    </row>
    <row r="15" spans="1:7" ht="12.75" customHeight="1">
      <c r="A15" s="10" t="s">
        <v>25</v>
      </c>
      <c r="B15" s="10" t="s">
        <v>26</v>
      </c>
      <c r="C15" s="27"/>
      <c r="D15" s="11"/>
    </row>
    <row r="16" spans="1:7" ht="12.75" customHeight="1">
      <c r="A16" s="10" t="s">
        <v>27</v>
      </c>
      <c r="B16" s="10" t="s">
        <v>28</v>
      </c>
      <c r="C16" s="27"/>
      <c r="D16" s="11"/>
    </row>
    <row r="17" spans="1:4" ht="12.75" customHeight="1">
      <c r="A17" s="10" t="s">
        <v>29</v>
      </c>
      <c r="B17" s="10" t="s">
        <v>30</v>
      </c>
      <c r="C17" s="27"/>
      <c r="D17" s="11"/>
    </row>
    <row r="18" spans="1:4" ht="12.75" customHeight="1">
      <c r="A18" s="10"/>
      <c r="B18" s="10"/>
      <c r="C18" s="10"/>
      <c r="D18" s="11"/>
    </row>
    <row r="19" spans="1:4" ht="12.75" customHeight="1">
      <c r="A19" s="10"/>
      <c r="B19" s="10" t="s">
        <v>31</v>
      </c>
      <c r="C19" s="34">
        <f>(1+C10+C11+C12)*(1+C13)/(1-C14)-1</f>
        <v>0</v>
      </c>
      <c r="D19" s="11"/>
    </row>
    <row r="25" spans="1:4" s="77" customFormat="1" ht="12.75" customHeight="1"/>
    <row r="26" spans="1:4" s="77" customFormat="1" ht="12.75" customHeight="1"/>
    <row r="27" spans="1:4" s="77" customFormat="1" ht="12.75" customHeight="1"/>
    <row r="28" spans="1:4" s="77" customFormat="1" ht="12.75" customHeight="1"/>
    <row r="29" spans="1:4" s="77" customFormat="1" ht="12.75" customHeight="1"/>
    <row r="30" spans="1:4" s="77" customFormat="1" ht="12.75" customHeight="1"/>
    <row r="31" spans="1:4" s="77" customFormat="1" ht="12.75" customHeight="1"/>
    <row r="32" spans="1:4" s="77" customFormat="1" ht="12.75" customHeight="1"/>
    <row r="33" s="77" customFormat="1" ht="12.75" customHeight="1"/>
    <row r="34" s="77" customFormat="1" ht="12.75" customHeight="1"/>
    <row r="35" s="77" customFormat="1" ht="12.75" customHeight="1"/>
    <row r="36" s="77" customFormat="1" ht="12.75" customHeight="1"/>
    <row r="37" s="77" customFormat="1" ht="12.75" customHeight="1"/>
    <row r="38" s="77" customFormat="1" ht="12.75" customHeight="1"/>
    <row r="39" s="77" customFormat="1" ht="12.75" customHeight="1"/>
    <row r="40" s="77" customFormat="1" ht="12.75" customHeight="1"/>
    <row r="41" s="77" customFormat="1" ht="12.75" customHeight="1"/>
    <row r="42" s="77" customFormat="1" ht="12.75" customHeight="1"/>
    <row r="43" s="77" customFormat="1" ht="12.75" customHeight="1"/>
    <row r="44" s="77" customFormat="1" ht="12.75" customHeight="1"/>
    <row r="45" s="77" customFormat="1" ht="12.75" customHeight="1"/>
    <row r="46" s="77" customFormat="1" ht="12.75" customHeight="1"/>
    <row r="47" s="77" customFormat="1" ht="12.75" customHeight="1"/>
    <row r="48" s="77" customFormat="1" ht="12.75" customHeight="1"/>
    <row r="49" s="77" customFormat="1" ht="12.75" customHeight="1"/>
    <row r="50" s="77" customFormat="1" ht="12.75" customHeight="1"/>
    <row r="51" s="77" customFormat="1" ht="12.75" customHeight="1"/>
    <row r="52" s="77" customFormat="1" ht="12.75" customHeight="1"/>
    <row r="53" s="77" customFormat="1" ht="12.75" customHeight="1"/>
    <row r="54" s="77" customFormat="1" ht="12.75" customHeight="1"/>
    <row r="55" s="77" customFormat="1" ht="12.75" customHeight="1"/>
    <row r="56" s="77" customFormat="1" ht="12.75" customHeight="1"/>
    <row r="57" s="77" customFormat="1" ht="12.75" customHeight="1"/>
    <row r="58" s="77" customFormat="1" ht="12.75" customHeight="1"/>
    <row r="59" s="77" customFormat="1" ht="12.75" customHeight="1"/>
    <row r="60" s="77" customFormat="1" ht="12.75" customHeight="1"/>
    <row r="61" s="77" customFormat="1" ht="12.75" customHeight="1"/>
    <row r="62" s="77" customFormat="1" ht="12.75" customHeight="1"/>
    <row r="63" s="77" customFormat="1" ht="12.75" customHeight="1"/>
    <row r="64" s="77" customFormat="1" ht="12.75" customHeight="1"/>
    <row r="65" s="77" customFormat="1" ht="12.75" customHeight="1"/>
    <row r="66" s="77" customFormat="1" ht="12.75" customHeight="1"/>
    <row r="67" s="77" customFormat="1" ht="12.75" customHeight="1"/>
    <row r="68" s="77" customFormat="1" ht="12.75" customHeight="1"/>
    <row r="69" s="77" customFormat="1" ht="12.75" customHeight="1"/>
    <row r="70" s="77" customFormat="1" ht="12.75" customHeight="1"/>
    <row r="71" s="77" customFormat="1" ht="12.75" customHeight="1"/>
    <row r="72" s="77" customFormat="1" ht="12.75" customHeight="1"/>
    <row r="73" s="77" customFormat="1" ht="12.75" customHeight="1"/>
    <row r="74" s="77" customFormat="1" ht="12.75" customHeight="1"/>
    <row r="75" s="77" customFormat="1" ht="12.75" customHeight="1"/>
    <row r="76" s="77" customFormat="1" ht="12.75" customHeight="1"/>
    <row r="77" s="77" customFormat="1" ht="12.75" customHeight="1"/>
    <row r="78" s="77" customFormat="1" ht="12.75" customHeight="1"/>
    <row r="79" s="77" customFormat="1" ht="12.75" customHeight="1"/>
    <row r="80" s="77" customFormat="1" ht="12.75" customHeight="1"/>
    <row r="81" s="77" customFormat="1" ht="12.75" customHeight="1"/>
    <row r="82" s="77" customFormat="1" ht="12.75" customHeight="1"/>
    <row r="83" s="77" customFormat="1" ht="12.75" customHeight="1"/>
    <row r="84" s="77" customFormat="1" ht="12.75" customHeight="1"/>
    <row r="85" s="77" customFormat="1" ht="12.75" customHeight="1"/>
    <row r="86" s="77" customFormat="1" ht="12.75" customHeight="1"/>
    <row r="87" s="77" customFormat="1" ht="12.75" customHeight="1"/>
    <row r="88" s="77" customFormat="1" ht="12.75" customHeight="1"/>
    <row r="89" s="77" customFormat="1" ht="12.75" customHeight="1"/>
    <row r="90" s="77" customFormat="1" ht="12.75" customHeight="1"/>
    <row r="91" s="77" customFormat="1" ht="12.75" customHeight="1"/>
    <row r="92" s="77" customFormat="1" ht="12.75" customHeight="1"/>
    <row r="93" s="77" customFormat="1" ht="12.75" customHeight="1"/>
    <row r="94" s="77" customFormat="1" ht="12.75" customHeight="1"/>
    <row r="95" s="77" customFormat="1" ht="12.75" customHeight="1"/>
    <row r="96" s="77" customFormat="1" ht="12.75" customHeight="1"/>
    <row r="97" s="77" customFormat="1" ht="12.75" customHeight="1"/>
    <row r="98" s="77" customFormat="1" ht="12.75" customHeight="1"/>
    <row r="99" s="77" customFormat="1" ht="12.75" customHeight="1"/>
    <row r="100" s="77" customFormat="1" ht="12.75" customHeight="1"/>
    <row r="101" s="77" customFormat="1" ht="12.75" customHeight="1"/>
    <row r="102" s="77" customFormat="1" ht="12.75" customHeight="1"/>
    <row r="103" s="77" customFormat="1" ht="12.75" customHeight="1"/>
    <row r="104" s="77" customFormat="1" ht="12.75" customHeight="1"/>
    <row r="105" s="77" customFormat="1" ht="12.75" customHeight="1"/>
    <row r="106" s="77" customFormat="1" ht="12.75" customHeight="1"/>
    <row r="107" s="77" customFormat="1" ht="12.75" customHeight="1"/>
    <row r="108" s="77" customFormat="1" ht="12.75" customHeight="1"/>
    <row r="109" s="77" customFormat="1" ht="12.75" customHeight="1"/>
    <row r="110" s="77" customFormat="1" ht="12.75" customHeight="1"/>
    <row r="111" s="77" customFormat="1" ht="12.75" customHeight="1"/>
    <row r="112" s="77" customFormat="1" ht="12.75" customHeight="1"/>
    <row r="113" s="77" customFormat="1" ht="12.75" customHeight="1"/>
    <row r="114" s="77" customFormat="1" ht="12.75" customHeight="1"/>
    <row r="115" s="77" customFormat="1" ht="12.75" customHeight="1"/>
    <row r="116" s="77" customFormat="1" ht="12.75" customHeight="1"/>
    <row r="117" s="77" customFormat="1" ht="12.75" customHeight="1"/>
    <row r="118" s="77" customFormat="1" ht="12.75" customHeight="1"/>
    <row r="119" s="77" customFormat="1" ht="12.75" customHeight="1"/>
    <row r="120" s="77" customFormat="1" ht="12.75" customHeight="1"/>
    <row r="121" s="77" customFormat="1" ht="12.75" customHeight="1"/>
    <row r="122" s="77" customFormat="1" ht="12.75" customHeight="1"/>
    <row r="123" s="77" customFormat="1" ht="12.75" customHeight="1"/>
    <row r="124" s="77" customFormat="1" ht="12.75" customHeight="1"/>
    <row r="125" s="77" customFormat="1" ht="12.75" customHeight="1"/>
    <row r="126" s="77" customFormat="1" ht="12.75" customHeight="1"/>
    <row r="127" s="77" customFormat="1" ht="12.75" customHeight="1"/>
    <row r="128" s="77" customFormat="1" ht="12.75" customHeight="1"/>
    <row r="129" s="77" customFormat="1" ht="12.75" customHeight="1"/>
    <row r="130" s="77" customFormat="1" ht="12.75" customHeight="1"/>
    <row r="131" s="77" customFormat="1" ht="12.75" customHeight="1"/>
    <row r="132" s="77" customFormat="1" ht="12.75" customHeight="1"/>
    <row r="133" s="77" customFormat="1" ht="12.75" customHeight="1"/>
    <row r="134" s="77" customFormat="1" ht="12.75" customHeight="1"/>
    <row r="135" s="77" customFormat="1" ht="12.75" customHeight="1"/>
    <row r="136" s="77" customFormat="1" ht="12.75" customHeight="1"/>
    <row r="137" s="77" customFormat="1" ht="12.75" customHeight="1"/>
    <row r="138" s="77" customFormat="1" ht="12.75" customHeight="1"/>
    <row r="139" s="77" customFormat="1" ht="12.75" customHeight="1"/>
    <row r="140" s="77" customFormat="1" ht="12.75" customHeight="1"/>
    <row r="141" s="77" customFormat="1" ht="12.75" customHeight="1"/>
    <row r="142" s="77" customFormat="1" ht="12.75" customHeight="1"/>
    <row r="143" s="77" customFormat="1" ht="12.75" customHeight="1"/>
    <row r="144" s="77" customFormat="1" ht="12.75" customHeight="1"/>
    <row r="145" s="77" customFormat="1" ht="12.75" customHeight="1"/>
    <row r="146" s="77" customFormat="1" ht="12.75" customHeight="1"/>
    <row r="147" s="77" customFormat="1" ht="12.75" customHeight="1"/>
    <row r="148" s="77" customFormat="1" ht="12.75" customHeight="1"/>
    <row r="149" s="77" customFormat="1" ht="12.75" customHeight="1"/>
    <row r="150" s="77" customFormat="1" ht="12.75" customHeight="1"/>
    <row r="151" s="77" customFormat="1" ht="12.75" customHeight="1"/>
  </sheetData>
  <sheetProtection selectLockedCells="1"/>
  <mergeCells count="2">
    <mergeCell ref="A5:D5"/>
    <mergeCell ref="A6:D6"/>
  </mergeCells>
  <printOptions horizontalCentered="1"/>
  <pageMargins left="0.59055118110236227" right="0.59055118110236227" top="1.5748031496062993" bottom="0.98425196850393704" header="0.51181102362204722" footer="0.51181102362204722"/>
  <pageSetup firstPageNumber="0" orientation="portrait" horizontalDpi="300" verticalDpi="300" r:id="rId1"/>
  <headerFooter alignWithMargins="0">
    <oddHeader>&amp;CFUNDAÇÃO NACIONAL  DA SAÚDE
Melhorias Sanitárias Domiciliares</oddHeader>
  </headerFooter>
  <legacyDrawing r:id="rId2"/>
  <oleObjects>
    <oleObject progId="Microsoft Equation 3.0" shapeId="819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C53"/>
  <sheetViews>
    <sheetView topLeftCell="A23" workbookViewId="0">
      <selection activeCell="C46" sqref="C46:C47"/>
    </sheetView>
  </sheetViews>
  <sheetFormatPr defaultColWidth="0" defaultRowHeight="12.75" customHeight="1"/>
  <cols>
    <col min="1" max="1" width="6.85546875" customWidth="1"/>
    <col min="2" max="2" width="68.5703125" customWidth="1"/>
    <col min="3" max="3" width="9" style="12" customWidth="1"/>
  </cols>
  <sheetData>
    <row r="2" spans="1:3" ht="12.75" customHeight="1">
      <c r="A2" s="28"/>
      <c r="B2" s="29" t="s">
        <v>75</v>
      </c>
    </row>
    <row r="5" spans="1:3" ht="12.75" customHeight="1">
      <c r="A5" s="196" t="s">
        <v>32</v>
      </c>
      <c r="B5" s="196"/>
      <c r="C5" s="196"/>
    </row>
    <row r="6" spans="1:3" ht="12.75" customHeight="1">
      <c r="A6" s="13"/>
      <c r="B6" s="4"/>
      <c r="C6" s="14"/>
    </row>
    <row r="7" spans="1:3" ht="12.75" customHeight="1">
      <c r="A7" s="196" t="s">
        <v>33</v>
      </c>
      <c r="B7" s="196"/>
      <c r="C7" s="196"/>
    </row>
    <row r="8" spans="1:3" ht="27.75" customHeight="1">
      <c r="A8" s="15" t="s">
        <v>1</v>
      </c>
      <c r="B8" s="197" t="s">
        <v>78</v>
      </c>
      <c r="C8" s="197"/>
    </row>
    <row r="9" spans="1:3" ht="12.75" customHeight="1">
      <c r="A9" s="2" t="s">
        <v>2</v>
      </c>
      <c r="B9" s="87" t="str">
        <f>'Composição BDI - PREENCHER'!B8</f>
        <v>XX/XX/XXXX</v>
      </c>
      <c r="C9" s="14"/>
    </row>
    <row r="10" spans="1:3" ht="12.75" customHeight="1">
      <c r="A10" s="1"/>
      <c r="B10" s="1"/>
      <c r="C10" s="14"/>
    </row>
    <row r="11" spans="1:3" ht="12.75" customHeight="1">
      <c r="A11" s="196" t="s">
        <v>34</v>
      </c>
      <c r="B11" s="196"/>
      <c r="C11" s="196"/>
    </row>
    <row r="12" spans="1:3" ht="12.75" customHeight="1">
      <c r="A12" s="1"/>
      <c r="B12" s="1"/>
      <c r="C12" s="14"/>
    </row>
    <row r="13" spans="1:3" ht="12.75" customHeight="1">
      <c r="A13" s="5" t="s">
        <v>3</v>
      </c>
      <c r="B13" s="5" t="s">
        <v>35</v>
      </c>
      <c r="C13" s="16" t="s">
        <v>36</v>
      </c>
    </row>
    <row r="14" spans="1:3" ht="12.75" customHeight="1">
      <c r="A14" s="17" t="s">
        <v>37</v>
      </c>
      <c r="B14" s="18" t="s">
        <v>38</v>
      </c>
      <c r="C14" s="30"/>
    </row>
    <row r="15" spans="1:3" ht="12.75" customHeight="1">
      <c r="A15" s="17" t="s">
        <v>39</v>
      </c>
      <c r="B15" s="18" t="s">
        <v>40</v>
      </c>
      <c r="C15" s="30"/>
    </row>
    <row r="16" spans="1:3" ht="12.75" customHeight="1">
      <c r="A16" s="17" t="s">
        <v>41</v>
      </c>
      <c r="B16" s="18" t="s">
        <v>42</v>
      </c>
      <c r="C16" s="30"/>
    </row>
    <row r="17" spans="1:3" ht="12.75" customHeight="1">
      <c r="A17" s="17" t="s">
        <v>43</v>
      </c>
      <c r="B17" s="18" t="s">
        <v>44</v>
      </c>
      <c r="C17" s="30"/>
    </row>
    <row r="18" spans="1:3" ht="12.75" customHeight="1">
      <c r="A18" s="17" t="s">
        <v>45</v>
      </c>
      <c r="B18" s="18" t="s">
        <v>46</v>
      </c>
      <c r="C18" s="30"/>
    </row>
    <row r="19" spans="1:3" ht="12.75" customHeight="1">
      <c r="A19" s="17" t="s">
        <v>47</v>
      </c>
      <c r="B19" s="18" t="s">
        <v>48</v>
      </c>
      <c r="C19" s="30"/>
    </row>
    <row r="20" spans="1:3" ht="12.75" customHeight="1">
      <c r="A20" s="17" t="s">
        <v>49</v>
      </c>
      <c r="B20" s="18" t="s">
        <v>50</v>
      </c>
      <c r="C20" s="30"/>
    </row>
    <row r="21" spans="1:3" ht="12.75" customHeight="1">
      <c r="A21" s="17" t="s">
        <v>51</v>
      </c>
      <c r="B21" s="18" t="s">
        <v>52</v>
      </c>
      <c r="C21" s="30"/>
    </row>
    <row r="22" spans="1:3" ht="25.5" customHeight="1">
      <c r="A22" s="19" t="s">
        <v>53</v>
      </c>
      <c r="B22" s="20" t="s">
        <v>54</v>
      </c>
      <c r="C22" s="30"/>
    </row>
    <row r="23" spans="1:3" ht="12.75" customHeight="1">
      <c r="A23" s="21"/>
      <c r="B23" s="3" t="s">
        <v>55</v>
      </c>
      <c r="C23" s="22">
        <f>SUM(C14:C22)</f>
        <v>0</v>
      </c>
    </row>
    <row r="24" spans="1:3" ht="12.75" customHeight="1">
      <c r="A24" s="21"/>
      <c r="B24" s="1"/>
      <c r="C24" s="14"/>
    </row>
    <row r="25" spans="1:3" ht="12.75" customHeight="1">
      <c r="A25" s="196" t="s">
        <v>56</v>
      </c>
      <c r="B25" s="196"/>
      <c r="C25" s="196"/>
    </row>
    <row r="26" spans="1:3" ht="12.75" customHeight="1">
      <c r="A26" s="1"/>
      <c r="B26" s="1"/>
      <c r="C26" s="14"/>
    </row>
    <row r="27" spans="1:3" ht="12.75" customHeight="1">
      <c r="A27" s="5" t="s">
        <v>3</v>
      </c>
      <c r="B27" s="5" t="s">
        <v>35</v>
      </c>
      <c r="C27" s="16" t="s">
        <v>36</v>
      </c>
    </row>
    <row r="28" spans="1:3" ht="12.75" customHeight="1">
      <c r="A28" s="17" t="s">
        <v>37</v>
      </c>
      <c r="B28" s="18" t="s">
        <v>57</v>
      </c>
      <c r="C28" s="30"/>
    </row>
    <row r="29" spans="1:3" ht="12.75" customHeight="1">
      <c r="A29" s="17" t="s">
        <v>39</v>
      </c>
      <c r="B29" s="18" t="s">
        <v>58</v>
      </c>
      <c r="C29" s="30"/>
    </row>
    <row r="30" spans="1:3" ht="12.75" customHeight="1">
      <c r="A30" s="17" t="s">
        <v>41</v>
      </c>
      <c r="B30" s="18" t="s">
        <v>59</v>
      </c>
      <c r="C30" s="30"/>
    </row>
    <row r="31" spans="1:3" ht="12.75" customHeight="1">
      <c r="A31" s="17" t="s">
        <v>43</v>
      </c>
      <c r="B31" s="18" t="s">
        <v>60</v>
      </c>
      <c r="C31" s="30"/>
    </row>
    <row r="32" spans="1:3" ht="25.5" customHeight="1">
      <c r="A32" s="19" t="s">
        <v>45</v>
      </c>
      <c r="B32" s="20" t="s">
        <v>61</v>
      </c>
      <c r="C32" s="30"/>
    </row>
    <row r="33" spans="1:3" ht="12.75" customHeight="1">
      <c r="A33" s="23"/>
      <c r="B33" s="3" t="s">
        <v>55</v>
      </c>
      <c r="C33" s="22">
        <f>SUM(C28:C32)</f>
        <v>0</v>
      </c>
    </row>
    <row r="34" spans="1:3" ht="12.75" customHeight="1">
      <c r="A34" s="21"/>
      <c r="B34" s="1"/>
      <c r="C34" s="14"/>
    </row>
    <row r="35" spans="1:3" ht="12.75" customHeight="1">
      <c r="A35" s="198" t="s">
        <v>62</v>
      </c>
      <c r="B35" s="198"/>
      <c r="C35" s="198"/>
    </row>
    <row r="36" spans="1:3" ht="12.75" customHeight="1">
      <c r="A36" s="21"/>
      <c r="B36" s="1"/>
      <c r="C36" s="14"/>
    </row>
    <row r="37" spans="1:3" ht="12.75" customHeight="1">
      <c r="A37" s="5" t="s">
        <v>3</v>
      </c>
      <c r="B37" s="5" t="s">
        <v>35</v>
      </c>
      <c r="C37" s="16" t="s">
        <v>36</v>
      </c>
    </row>
    <row r="38" spans="1:3" ht="12.75" customHeight="1">
      <c r="A38" s="17" t="s">
        <v>37</v>
      </c>
      <c r="B38" s="18" t="s">
        <v>63</v>
      </c>
      <c r="C38" s="30"/>
    </row>
    <row r="39" spans="1:3" ht="12.75" customHeight="1">
      <c r="A39" s="17" t="s">
        <v>39</v>
      </c>
      <c r="B39" s="18" t="s">
        <v>64</v>
      </c>
      <c r="C39" s="30"/>
    </row>
    <row r="40" spans="1:3" ht="12.75" customHeight="1">
      <c r="A40" s="17" t="s">
        <v>41</v>
      </c>
      <c r="B40" s="18" t="s">
        <v>65</v>
      </c>
      <c r="C40" s="30"/>
    </row>
    <row r="41" spans="1:3" ht="12.75" customHeight="1">
      <c r="A41" s="1"/>
      <c r="B41" s="3" t="s">
        <v>55</v>
      </c>
      <c r="C41" s="22">
        <f>SUM(C38:C40)</f>
        <v>0</v>
      </c>
    </row>
    <row r="42" spans="1:3" ht="12.75" customHeight="1">
      <c r="A42" s="1"/>
      <c r="B42" s="1"/>
      <c r="C42" s="14"/>
    </row>
    <row r="43" spans="1:3" ht="12.75" customHeight="1">
      <c r="A43" s="196" t="s">
        <v>66</v>
      </c>
      <c r="B43" s="196"/>
      <c r="C43" s="196"/>
    </row>
    <row r="44" spans="1:3" ht="12.75" customHeight="1">
      <c r="A44" s="1"/>
      <c r="B44" s="1"/>
      <c r="C44" s="14"/>
    </row>
    <row r="45" spans="1:3" ht="12.75" customHeight="1">
      <c r="A45" s="5" t="s">
        <v>3</v>
      </c>
      <c r="B45" s="5" t="s">
        <v>35</v>
      </c>
      <c r="C45" s="16" t="s">
        <v>36</v>
      </c>
    </row>
    <row r="46" spans="1:3" ht="12.75" customHeight="1">
      <c r="A46" s="17" t="s">
        <v>37</v>
      </c>
      <c r="B46" s="18" t="s">
        <v>67</v>
      </c>
      <c r="C46" s="30"/>
    </row>
    <row r="47" spans="1:3" ht="12.75" customHeight="1">
      <c r="A47" s="17" t="s">
        <v>39</v>
      </c>
      <c r="B47" s="18" t="s">
        <v>68</v>
      </c>
      <c r="C47" s="31"/>
    </row>
    <row r="48" spans="1:3" ht="12.75" customHeight="1">
      <c r="A48" s="1"/>
      <c r="B48" s="3" t="s">
        <v>55</v>
      </c>
      <c r="C48" s="24">
        <f>SUM(C46:C47)</f>
        <v>0</v>
      </c>
    </row>
    <row r="49" spans="1:3" ht="12.75" customHeight="1">
      <c r="A49" s="1"/>
      <c r="B49" s="1"/>
      <c r="C49" s="14"/>
    </row>
    <row r="50" spans="1:3" ht="12.75" customHeight="1">
      <c r="A50" s="1"/>
      <c r="B50" s="3" t="s">
        <v>69</v>
      </c>
      <c r="C50" s="22">
        <f>C23+C33+C41+C48</f>
        <v>0</v>
      </c>
    </row>
    <row r="51" spans="1:3" ht="12.75" customHeight="1">
      <c r="A51" s="1"/>
      <c r="B51" s="1"/>
      <c r="C51" s="14"/>
    </row>
    <row r="52" spans="1:3" ht="12.75" customHeight="1">
      <c r="A52" s="25" t="s">
        <v>70</v>
      </c>
      <c r="B52" s="1"/>
      <c r="C52" s="14"/>
    </row>
    <row r="53" spans="1:3" ht="12.75" customHeight="1">
      <c r="A53" s="26" t="s">
        <v>71</v>
      </c>
      <c r="B53" s="1"/>
      <c r="C53" s="14"/>
    </row>
  </sheetData>
  <sheetProtection selectLockedCells="1"/>
  <mergeCells count="7">
    <mergeCell ref="A43:C43"/>
    <mergeCell ref="A5:C5"/>
    <mergeCell ref="A7:C7"/>
    <mergeCell ref="B8:C8"/>
    <mergeCell ref="A11:C11"/>
    <mergeCell ref="A25:C25"/>
    <mergeCell ref="A35:C35"/>
  </mergeCells>
  <pageMargins left="0.78740157480314965" right="0.78740157480314965" top="0.78740157480314965" bottom="0.78740157480314965" header="0.51181102362204722" footer="0.51181102362204722"/>
  <pageSetup scale="9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74"/>
  <sheetViews>
    <sheetView topLeftCell="A142" workbookViewId="0">
      <selection activeCell="F169" sqref="F169:F172"/>
    </sheetView>
  </sheetViews>
  <sheetFormatPr defaultRowHeight="12.75"/>
  <cols>
    <col min="1" max="1" width="9.140625" style="88"/>
    <col min="2" max="2" width="9.28515625" style="170" customWidth="1"/>
    <col min="3" max="3" width="82.140625" style="171" customWidth="1"/>
    <col min="4" max="4" width="5.7109375" style="170" customWidth="1"/>
    <col min="5" max="5" width="11" style="88" customWidth="1"/>
    <col min="6" max="6" width="10.140625" style="88" customWidth="1"/>
    <col min="7" max="7" width="14" style="88" bestFit="1" customWidth="1"/>
    <col min="8" max="9" width="0" style="88" hidden="1" customWidth="1"/>
    <col min="10" max="16384" width="9.140625" style="88"/>
  </cols>
  <sheetData>
    <row r="1" spans="2:10" ht="15" customHeight="1">
      <c r="B1" s="199"/>
      <c r="C1" s="199"/>
      <c r="D1" s="199"/>
      <c r="E1" s="199"/>
      <c r="F1" s="199"/>
      <c r="G1" s="199"/>
      <c r="H1" s="199"/>
    </row>
    <row r="2" spans="2:10" ht="15" customHeight="1">
      <c r="B2" s="118"/>
      <c r="C2" s="118"/>
      <c r="D2" s="118"/>
      <c r="E2" s="118"/>
      <c r="F2" s="118"/>
      <c r="G2" s="118"/>
      <c r="H2" s="118"/>
    </row>
    <row r="3" spans="2:10" ht="15" customHeight="1">
      <c r="B3" s="89"/>
      <c r="C3" s="90" t="s">
        <v>75</v>
      </c>
      <c r="D3" s="118"/>
      <c r="E3" s="119"/>
      <c r="F3" s="118"/>
      <c r="G3" s="120"/>
      <c r="H3" s="120"/>
    </row>
    <row r="4" spans="2:10" ht="54" customHeight="1">
      <c r="B4" s="118"/>
      <c r="C4" s="218" t="s">
        <v>163</v>
      </c>
      <c r="D4" s="218"/>
      <c r="E4" s="218"/>
      <c r="F4" s="218"/>
      <c r="G4" s="218"/>
      <c r="H4" s="118"/>
    </row>
    <row r="5" spans="2:10" ht="15" customHeight="1" thickBot="1">
      <c r="B5" s="121"/>
      <c r="C5" s="118"/>
      <c r="D5" s="118"/>
      <c r="E5" s="119"/>
      <c r="F5" s="118"/>
      <c r="G5" s="120"/>
      <c r="H5" s="120"/>
    </row>
    <row r="6" spans="2:10" ht="15" customHeight="1">
      <c r="B6" s="200" t="s">
        <v>87</v>
      </c>
      <c r="C6" s="201"/>
      <c r="D6" s="201"/>
      <c r="E6" s="201"/>
      <c r="F6" s="201"/>
      <c r="G6" s="201"/>
      <c r="H6" s="202"/>
    </row>
    <row r="7" spans="2:10" ht="15" customHeight="1">
      <c r="B7" s="122" t="s">
        <v>88</v>
      </c>
      <c r="C7" s="123" t="s">
        <v>76</v>
      </c>
      <c r="D7" s="124" t="s">
        <v>89</v>
      </c>
      <c r="E7" s="125" t="s">
        <v>90</v>
      </c>
      <c r="F7" s="126" t="s">
        <v>91</v>
      </c>
      <c r="G7" s="126" t="str">
        <f>'Composição BDI - PREENCHER'!B8</f>
        <v>XX/XX/XXXX</v>
      </c>
      <c r="H7" s="127">
        <v>41487</v>
      </c>
    </row>
    <row r="8" spans="2:10" ht="15" customHeight="1">
      <c r="B8" s="203"/>
      <c r="C8" s="204"/>
      <c r="D8" s="204"/>
      <c r="E8" s="204"/>
      <c r="F8" s="204"/>
      <c r="G8" s="205"/>
      <c r="H8" s="128"/>
    </row>
    <row r="9" spans="2:10" ht="15" customHeight="1" thickBot="1">
      <c r="B9" s="129" t="s">
        <v>93</v>
      </c>
      <c r="C9" s="130" t="s">
        <v>94</v>
      </c>
      <c r="D9" s="131" t="s">
        <v>95</v>
      </c>
      <c r="E9" s="131" t="s">
        <v>96</v>
      </c>
      <c r="F9" s="132" t="s">
        <v>97</v>
      </c>
      <c r="G9" s="132" t="s">
        <v>98</v>
      </c>
      <c r="H9" s="91" t="s">
        <v>99</v>
      </c>
      <c r="I9" s="92" t="s">
        <v>100</v>
      </c>
      <c r="J9" s="93"/>
    </row>
    <row r="10" spans="2:10" ht="15" customHeight="1">
      <c r="B10" s="133">
        <v>80013</v>
      </c>
      <c r="C10" s="134" t="s">
        <v>118</v>
      </c>
      <c r="D10" s="135" t="s">
        <v>72</v>
      </c>
      <c r="E10" s="136"/>
      <c r="F10" s="136"/>
      <c r="G10" s="137">
        <f>G21</f>
        <v>0</v>
      </c>
      <c r="H10" s="93"/>
      <c r="I10" s="93"/>
      <c r="J10" s="93"/>
    </row>
    <row r="11" spans="2:10" ht="29.25" customHeight="1">
      <c r="B11" s="94" t="s">
        <v>101</v>
      </c>
      <c r="C11" s="208" t="s">
        <v>119</v>
      </c>
      <c r="D11" s="209"/>
      <c r="E11" s="209"/>
      <c r="F11" s="209"/>
      <c r="G11" s="210"/>
      <c r="H11" s="93"/>
      <c r="I11" s="93"/>
      <c r="J11" s="93"/>
    </row>
    <row r="12" spans="2:10" ht="15" customHeight="1">
      <c r="B12" s="95"/>
      <c r="C12" s="96"/>
      <c r="D12" s="97"/>
      <c r="E12" s="97"/>
      <c r="F12" s="97"/>
      <c r="G12" s="98"/>
      <c r="H12" s="93"/>
      <c r="I12" s="93"/>
      <c r="J12" s="93"/>
    </row>
    <row r="13" spans="2:10" ht="15" customHeight="1">
      <c r="B13" s="94" t="s">
        <v>93</v>
      </c>
      <c r="C13" s="99" t="s">
        <v>94</v>
      </c>
      <c r="D13" s="100" t="s">
        <v>95</v>
      </c>
      <c r="E13" s="100" t="s">
        <v>96</v>
      </c>
      <c r="F13" s="101" t="s">
        <v>97</v>
      </c>
      <c r="G13" s="102" t="s">
        <v>98</v>
      </c>
      <c r="H13" s="93"/>
      <c r="I13" s="93"/>
      <c r="J13" s="93"/>
    </row>
    <row r="14" spans="2:10" ht="15" customHeight="1">
      <c r="B14" s="211" t="s">
        <v>102</v>
      </c>
      <c r="C14" s="212"/>
      <c r="D14" s="212"/>
      <c r="E14" s="212"/>
      <c r="F14" s="212"/>
      <c r="G14" s="213"/>
      <c r="H14" s="93"/>
      <c r="I14" s="93"/>
      <c r="J14" s="93"/>
    </row>
    <row r="15" spans="2:10" ht="15" customHeight="1">
      <c r="B15" s="103">
        <v>80012</v>
      </c>
      <c r="C15" s="104" t="s">
        <v>120</v>
      </c>
      <c r="D15" s="105" t="s">
        <v>73</v>
      </c>
      <c r="E15" s="106">
        <v>3.0000000000000001E-3</v>
      </c>
      <c r="F15" s="114">
        <f>G22</f>
        <v>0</v>
      </c>
      <c r="G15" s="112">
        <f>E15*F15</f>
        <v>0</v>
      </c>
      <c r="H15" s="93"/>
      <c r="I15" s="93"/>
      <c r="J15" s="93"/>
    </row>
    <row r="16" spans="2:10" ht="15" customHeight="1">
      <c r="B16" s="214" t="s">
        <v>103</v>
      </c>
      <c r="C16" s="215"/>
      <c r="D16" s="215"/>
      <c r="E16" s="215"/>
      <c r="F16" s="215"/>
      <c r="G16" s="109">
        <f>G15</f>
        <v>0</v>
      </c>
      <c r="H16" s="93"/>
      <c r="I16" s="93"/>
      <c r="J16" s="93"/>
    </row>
    <row r="17" spans="2:10" ht="15" customHeight="1">
      <c r="B17" s="211"/>
      <c r="C17" s="212"/>
      <c r="D17" s="212"/>
      <c r="E17" s="212"/>
      <c r="F17" s="212"/>
      <c r="G17" s="213"/>
      <c r="H17" s="93"/>
      <c r="I17" s="93"/>
      <c r="J17" s="93"/>
    </row>
    <row r="18" spans="2:10" ht="15" customHeight="1">
      <c r="B18" s="103">
        <v>4750</v>
      </c>
      <c r="C18" s="104" t="s">
        <v>109</v>
      </c>
      <c r="D18" s="105" t="s">
        <v>106</v>
      </c>
      <c r="E18" s="117">
        <v>5.8823529411764698E-2</v>
      </c>
      <c r="F18" s="107"/>
      <c r="G18" s="112">
        <f>E18*F18</f>
        <v>0</v>
      </c>
      <c r="H18" s="93"/>
      <c r="I18" s="93"/>
      <c r="J18" s="93"/>
    </row>
    <row r="19" spans="2:10" ht="15" customHeight="1">
      <c r="B19" s="103">
        <v>6111</v>
      </c>
      <c r="C19" s="104" t="s">
        <v>105</v>
      </c>
      <c r="D19" s="105" t="s">
        <v>106</v>
      </c>
      <c r="E19" s="117">
        <v>5.8823529411764698E-2</v>
      </c>
      <c r="F19" s="107"/>
      <c r="G19" s="112">
        <f>E19*F19</f>
        <v>0</v>
      </c>
      <c r="H19" s="93"/>
      <c r="I19" s="93"/>
      <c r="J19" s="93"/>
    </row>
    <row r="20" spans="2:10" ht="15" customHeight="1">
      <c r="B20" s="214" t="s">
        <v>149</v>
      </c>
      <c r="C20" s="215"/>
      <c r="D20" s="215"/>
      <c r="E20" s="215"/>
      <c r="F20" s="215"/>
      <c r="G20" s="109">
        <f>SUM(G18:G19)</f>
        <v>0</v>
      </c>
      <c r="H20" s="93"/>
      <c r="I20" s="93"/>
      <c r="J20" s="93"/>
    </row>
    <row r="21" spans="2:10" ht="15" customHeight="1">
      <c r="B21" s="206" t="s">
        <v>108</v>
      </c>
      <c r="C21" s="207"/>
      <c r="D21" s="207"/>
      <c r="E21" s="207"/>
      <c r="F21" s="207"/>
      <c r="G21" s="138">
        <f>G16+G20</f>
        <v>0</v>
      </c>
      <c r="H21" s="93"/>
      <c r="I21" s="93"/>
      <c r="J21" s="93"/>
    </row>
    <row r="22" spans="2:10" ht="15" customHeight="1">
      <c r="B22" s="139">
        <v>80012</v>
      </c>
      <c r="C22" s="140" t="s">
        <v>120</v>
      </c>
      <c r="D22" s="141" t="s">
        <v>73</v>
      </c>
      <c r="E22" s="142"/>
      <c r="F22" s="143"/>
      <c r="G22" s="144">
        <f>G33</f>
        <v>0</v>
      </c>
      <c r="H22" s="93"/>
      <c r="I22" s="93"/>
      <c r="J22" s="93"/>
    </row>
    <row r="23" spans="2:10" ht="15" customHeight="1">
      <c r="B23" s="145" t="s">
        <v>101</v>
      </c>
      <c r="C23" s="216" t="s">
        <v>121</v>
      </c>
      <c r="D23" s="216"/>
      <c r="E23" s="216"/>
      <c r="F23" s="216"/>
      <c r="G23" s="217"/>
      <c r="H23" s="93"/>
      <c r="I23" s="93"/>
      <c r="J23" s="93"/>
    </row>
    <row r="24" spans="2:10" ht="15" customHeight="1">
      <c r="B24" s="95"/>
      <c r="C24" s="96"/>
      <c r="D24" s="97"/>
      <c r="E24" s="97"/>
      <c r="F24" s="97"/>
      <c r="G24" s="98"/>
      <c r="H24" s="93"/>
      <c r="I24" s="93"/>
      <c r="J24" s="93"/>
    </row>
    <row r="25" spans="2:10" ht="15" customHeight="1">
      <c r="B25" s="94" t="s">
        <v>93</v>
      </c>
      <c r="C25" s="99" t="s">
        <v>94</v>
      </c>
      <c r="D25" s="100" t="s">
        <v>95</v>
      </c>
      <c r="E25" s="100" t="s">
        <v>96</v>
      </c>
      <c r="F25" s="101" t="s">
        <v>97</v>
      </c>
      <c r="G25" s="102" t="s">
        <v>98</v>
      </c>
      <c r="H25" s="93"/>
      <c r="I25" s="93"/>
      <c r="J25" s="93"/>
    </row>
    <row r="26" spans="2:10" ht="15" customHeight="1">
      <c r="B26" s="211" t="s">
        <v>102</v>
      </c>
      <c r="C26" s="212"/>
      <c r="D26" s="212"/>
      <c r="E26" s="212"/>
      <c r="F26" s="212"/>
      <c r="G26" s="213"/>
      <c r="H26" s="93"/>
      <c r="I26" s="93"/>
      <c r="J26" s="93"/>
    </row>
    <row r="27" spans="2:10" ht="15" customHeight="1">
      <c r="B27" s="103">
        <v>1379</v>
      </c>
      <c r="C27" s="104" t="s">
        <v>110</v>
      </c>
      <c r="D27" s="105" t="s">
        <v>111</v>
      </c>
      <c r="E27" s="106">
        <v>486</v>
      </c>
      <c r="F27" s="107"/>
      <c r="G27" s="112">
        <f>E27*F27</f>
        <v>0</v>
      </c>
      <c r="H27" s="93"/>
      <c r="I27" s="93"/>
      <c r="J27" s="93"/>
    </row>
    <row r="28" spans="2:10" ht="15" customHeight="1">
      <c r="B28" s="103">
        <v>370</v>
      </c>
      <c r="C28" s="104" t="s">
        <v>112</v>
      </c>
      <c r="D28" s="105" t="s">
        <v>113</v>
      </c>
      <c r="E28" s="106">
        <v>0.93540000000000001</v>
      </c>
      <c r="F28" s="107"/>
      <c r="G28" s="112">
        <f>E28*F28</f>
        <v>0</v>
      </c>
      <c r="H28" s="93"/>
      <c r="I28" s="93"/>
      <c r="J28" s="93"/>
    </row>
    <row r="29" spans="2:10" ht="15" customHeight="1">
      <c r="B29" s="214" t="s">
        <v>103</v>
      </c>
      <c r="C29" s="215"/>
      <c r="D29" s="215"/>
      <c r="E29" s="215"/>
      <c r="F29" s="215"/>
      <c r="G29" s="109">
        <f>SUM(G27:G28)</f>
        <v>0</v>
      </c>
      <c r="H29" s="93"/>
      <c r="I29" s="93"/>
      <c r="J29" s="93"/>
    </row>
    <row r="30" spans="2:10" ht="15" customHeight="1">
      <c r="B30" s="211" t="s">
        <v>104</v>
      </c>
      <c r="C30" s="212"/>
      <c r="D30" s="212"/>
      <c r="E30" s="212"/>
      <c r="F30" s="212"/>
      <c r="G30" s="213"/>
      <c r="H30" s="93"/>
      <c r="I30" s="93"/>
      <c r="J30" s="93"/>
    </row>
    <row r="31" spans="2:10" ht="15" customHeight="1">
      <c r="B31" s="103">
        <v>6111</v>
      </c>
      <c r="C31" s="104" t="s">
        <v>105</v>
      </c>
      <c r="D31" s="105" t="s">
        <v>106</v>
      </c>
      <c r="E31" s="117">
        <v>2.9411764705882302</v>
      </c>
      <c r="F31" s="107"/>
      <c r="G31" s="112">
        <f>E31*F31</f>
        <v>0</v>
      </c>
      <c r="H31" s="93"/>
      <c r="I31" s="93"/>
      <c r="J31" s="93"/>
    </row>
    <row r="32" spans="2:10" ht="15" customHeight="1" thickBot="1">
      <c r="B32" s="206" t="s">
        <v>149</v>
      </c>
      <c r="C32" s="207"/>
      <c r="D32" s="207"/>
      <c r="E32" s="207"/>
      <c r="F32" s="207"/>
      <c r="G32" s="138">
        <f>SUM(G31)</f>
        <v>0</v>
      </c>
      <c r="H32" s="93"/>
      <c r="I32" s="93"/>
      <c r="J32" s="93"/>
    </row>
    <row r="33" spans="2:10">
      <c r="B33" s="219" t="s">
        <v>108</v>
      </c>
      <c r="C33" s="220"/>
      <c r="D33" s="220"/>
      <c r="E33" s="220"/>
      <c r="F33" s="220"/>
      <c r="G33" s="146">
        <f>G29+G32</f>
        <v>0</v>
      </c>
      <c r="H33" s="93"/>
      <c r="I33" s="93"/>
      <c r="J33" s="93"/>
    </row>
    <row r="34" spans="2:10" ht="59.25" customHeight="1" thickBot="1">
      <c r="B34" s="147"/>
      <c r="C34" s="148"/>
      <c r="D34" s="148"/>
      <c r="E34" s="148"/>
      <c r="F34" s="148"/>
      <c r="G34" s="149"/>
      <c r="H34" s="93"/>
      <c r="I34" s="93"/>
      <c r="J34" s="93"/>
    </row>
    <row r="35" spans="2:10" ht="15" customHeight="1">
      <c r="B35" s="150">
        <v>80017</v>
      </c>
      <c r="C35" s="151" t="s">
        <v>122</v>
      </c>
      <c r="D35" s="152" t="s">
        <v>72</v>
      </c>
      <c r="E35" s="153"/>
      <c r="F35" s="153"/>
      <c r="G35" s="154">
        <f>G46</f>
        <v>0</v>
      </c>
      <c r="H35" s="93"/>
      <c r="I35" s="93"/>
      <c r="J35" s="93"/>
    </row>
    <row r="36" spans="2:10" ht="30.75" customHeight="1">
      <c r="B36" s="94" t="s">
        <v>101</v>
      </c>
      <c r="C36" s="221" t="s">
        <v>123</v>
      </c>
      <c r="D36" s="222"/>
      <c r="E36" s="222"/>
      <c r="F36" s="222"/>
      <c r="G36" s="223"/>
      <c r="H36" s="93"/>
      <c r="I36" s="93"/>
      <c r="J36" s="93"/>
    </row>
    <row r="37" spans="2:10" ht="15" customHeight="1">
      <c r="B37" s="95"/>
      <c r="C37" s="96"/>
      <c r="D37" s="97"/>
      <c r="E37" s="97"/>
      <c r="F37" s="97"/>
      <c r="G37" s="98"/>
      <c r="H37" s="93"/>
      <c r="I37" s="93"/>
      <c r="J37" s="93"/>
    </row>
    <row r="38" spans="2:10" ht="15" customHeight="1">
      <c r="B38" s="94" t="s">
        <v>93</v>
      </c>
      <c r="C38" s="99" t="s">
        <v>94</v>
      </c>
      <c r="D38" s="100" t="s">
        <v>95</v>
      </c>
      <c r="E38" s="100" t="s">
        <v>96</v>
      </c>
      <c r="F38" s="101" t="s">
        <v>97</v>
      </c>
      <c r="G38" s="102" t="s">
        <v>98</v>
      </c>
      <c r="H38" s="93"/>
      <c r="I38" s="93"/>
      <c r="J38" s="93"/>
    </row>
    <row r="39" spans="2:10" ht="15" customHeight="1">
      <c r="B39" s="211" t="s">
        <v>102</v>
      </c>
      <c r="C39" s="212"/>
      <c r="D39" s="212"/>
      <c r="E39" s="212"/>
      <c r="F39" s="212"/>
      <c r="G39" s="213"/>
      <c r="H39" s="93"/>
      <c r="I39" s="93"/>
      <c r="J39" s="93"/>
    </row>
    <row r="40" spans="2:10" ht="15" customHeight="1">
      <c r="B40" s="103">
        <v>80015</v>
      </c>
      <c r="C40" s="104" t="s">
        <v>124</v>
      </c>
      <c r="D40" s="105" t="s">
        <v>73</v>
      </c>
      <c r="E40" s="106">
        <v>3.0000000000000001E-3</v>
      </c>
      <c r="F40" s="116">
        <f>G48</f>
        <v>0</v>
      </c>
      <c r="G40" s="112">
        <f>E40*F40</f>
        <v>0</v>
      </c>
      <c r="H40" s="93"/>
      <c r="I40" s="93"/>
      <c r="J40" s="93"/>
    </row>
    <row r="41" spans="2:10" ht="15" customHeight="1">
      <c r="B41" s="214" t="s">
        <v>103</v>
      </c>
      <c r="C41" s="215"/>
      <c r="D41" s="215"/>
      <c r="E41" s="215"/>
      <c r="F41" s="215"/>
      <c r="G41" s="109">
        <f>SUM(G40)</f>
        <v>0</v>
      </c>
      <c r="H41" s="93"/>
      <c r="I41" s="93"/>
      <c r="J41" s="93"/>
    </row>
    <row r="42" spans="2:10" ht="15" customHeight="1">
      <c r="B42" s="211" t="s">
        <v>104</v>
      </c>
      <c r="C42" s="212"/>
      <c r="D42" s="212"/>
      <c r="E42" s="212"/>
      <c r="F42" s="212"/>
      <c r="G42" s="213"/>
      <c r="H42" s="93"/>
      <c r="I42" s="93"/>
      <c r="J42" s="93"/>
    </row>
    <row r="43" spans="2:10" ht="15" customHeight="1">
      <c r="B43" s="103">
        <v>4750</v>
      </c>
      <c r="C43" s="104" t="s">
        <v>109</v>
      </c>
      <c r="D43" s="105" t="s">
        <v>106</v>
      </c>
      <c r="E43" s="117">
        <v>0.47058823529411803</v>
      </c>
      <c r="F43" s="107"/>
      <c r="G43" s="112">
        <f>E43*F43</f>
        <v>0</v>
      </c>
      <c r="H43" s="93"/>
      <c r="I43" s="93"/>
      <c r="J43" s="93"/>
    </row>
    <row r="44" spans="2:10" ht="15" customHeight="1">
      <c r="B44" s="103">
        <v>6111</v>
      </c>
      <c r="C44" s="104" t="s">
        <v>105</v>
      </c>
      <c r="D44" s="105" t="s">
        <v>106</v>
      </c>
      <c r="E44" s="117">
        <v>0.47058823529411803</v>
      </c>
      <c r="F44" s="107"/>
      <c r="G44" s="112">
        <f>E44*F44</f>
        <v>0</v>
      </c>
      <c r="H44" s="93"/>
      <c r="I44" s="93"/>
      <c r="J44" s="93"/>
    </row>
    <row r="45" spans="2:10" ht="15" customHeight="1">
      <c r="B45" s="214" t="s">
        <v>149</v>
      </c>
      <c r="C45" s="215"/>
      <c r="D45" s="215"/>
      <c r="E45" s="215"/>
      <c r="F45" s="215"/>
      <c r="G45" s="109">
        <f>SUM(G43:G44)</f>
        <v>0</v>
      </c>
      <c r="H45" s="93"/>
      <c r="I45" s="93"/>
      <c r="J45" s="93"/>
    </row>
    <row r="46" spans="2:10" ht="15" customHeight="1">
      <c r="B46" s="206" t="s">
        <v>108</v>
      </c>
      <c r="C46" s="207"/>
      <c r="D46" s="207"/>
      <c r="E46" s="207"/>
      <c r="F46" s="207"/>
      <c r="G46" s="138">
        <f>G41+G45</f>
        <v>0</v>
      </c>
      <c r="H46" s="93"/>
      <c r="I46" s="93"/>
      <c r="J46" s="93"/>
    </row>
    <row r="47" spans="2:10" ht="15" customHeight="1">
      <c r="B47" s="226"/>
      <c r="C47" s="227"/>
      <c r="D47" s="227"/>
      <c r="E47" s="227"/>
      <c r="F47" s="227"/>
      <c r="G47" s="228"/>
      <c r="H47" s="93"/>
      <c r="I47" s="93"/>
      <c r="J47" s="93"/>
    </row>
    <row r="48" spans="2:10" ht="15" customHeight="1">
      <c r="B48" s="155">
        <v>80015</v>
      </c>
      <c r="C48" s="156" t="s">
        <v>124</v>
      </c>
      <c r="D48" s="157" t="s">
        <v>73</v>
      </c>
      <c r="E48" s="158"/>
      <c r="F48" s="158"/>
      <c r="G48" s="159">
        <f>G60</f>
        <v>0</v>
      </c>
      <c r="H48" s="93"/>
      <c r="I48" s="93"/>
      <c r="J48" s="93"/>
    </row>
    <row r="49" spans="2:10">
      <c r="B49" s="94" t="s">
        <v>101</v>
      </c>
      <c r="C49" s="221" t="s">
        <v>125</v>
      </c>
      <c r="D49" s="222"/>
      <c r="E49" s="222"/>
      <c r="F49" s="222"/>
      <c r="G49" s="223"/>
      <c r="H49" s="93"/>
      <c r="I49" s="93"/>
      <c r="J49" s="93"/>
    </row>
    <row r="50" spans="2:10" ht="15" customHeight="1">
      <c r="B50" s="95"/>
      <c r="C50" s="96"/>
      <c r="D50" s="97"/>
      <c r="E50" s="97"/>
      <c r="F50" s="97"/>
      <c r="G50" s="98"/>
      <c r="H50" s="93"/>
      <c r="I50" s="93"/>
      <c r="J50" s="93"/>
    </row>
    <row r="51" spans="2:10" ht="15" customHeight="1">
      <c r="B51" s="94" t="s">
        <v>93</v>
      </c>
      <c r="C51" s="99" t="s">
        <v>94</v>
      </c>
      <c r="D51" s="100" t="s">
        <v>95</v>
      </c>
      <c r="E51" s="100" t="s">
        <v>96</v>
      </c>
      <c r="F51" s="101" t="s">
        <v>97</v>
      </c>
      <c r="G51" s="102" t="s">
        <v>98</v>
      </c>
      <c r="H51" s="93"/>
      <c r="I51" s="93"/>
      <c r="J51" s="93"/>
    </row>
    <row r="52" spans="2:10" ht="15" customHeight="1">
      <c r="B52" s="211" t="s">
        <v>102</v>
      </c>
      <c r="C52" s="212"/>
      <c r="D52" s="212"/>
      <c r="E52" s="212"/>
      <c r="F52" s="212"/>
      <c r="G52" s="213"/>
      <c r="H52" s="93"/>
      <c r="I52" s="93"/>
      <c r="J52" s="93"/>
    </row>
    <row r="53" spans="2:10" ht="15" customHeight="1">
      <c r="B53" s="103">
        <v>1379</v>
      </c>
      <c r="C53" s="104" t="s">
        <v>110</v>
      </c>
      <c r="D53" s="105" t="s">
        <v>111</v>
      </c>
      <c r="E53" s="106">
        <v>753</v>
      </c>
      <c r="F53" s="107"/>
      <c r="G53" s="112">
        <f>E53*F53</f>
        <v>0</v>
      </c>
      <c r="H53" s="93"/>
      <c r="I53" s="93"/>
      <c r="J53" s="93"/>
    </row>
    <row r="54" spans="2:10" ht="15" customHeight="1">
      <c r="B54" s="103">
        <v>370</v>
      </c>
      <c r="C54" s="104" t="s">
        <v>112</v>
      </c>
      <c r="D54" s="105" t="s">
        <v>113</v>
      </c>
      <c r="E54" s="106">
        <v>0.72460000000000002</v>
      </c>
      <c r="F54" s="107"/>
      <c r="G54" s="112">
        <f t="shared" ref="G54:G55" si="0">E54*F54</f>
        <v>0</v>
      </c>
      <c r="H54" s="93"/>
      <c r="I54" s="93"/>
      <c r="J54" s="93"/>
    </row>
    <row r="55" spans="2:10" ht="15" customHeight="1">
      <c r="B55" s="160">
        <v>7325</v>
      </c>
      <c r="C55" s="161" t="s">
        <v>126</v>
      </c>
      <c r="D55" s="105" t="s">
        <v>111</v>
      </c>
      <c r="E55" s="106">
        <v>20</v>
      </c>
      <c r="F55" s="107"/>
      <c r="G55" s="112">
        <f t="shared" si="0"/>
        <v>0</v>
      </c>
      <c r="H55" s="93"/>
      <c r="I55" s="93"/>
      <c r="J55" s="93"/>
    </row>
    <row r="56" spans="2:10" ht="15" customHeight="1">
      <c r="B56" s="214" t="s">
        <v>103</v>
      </c>
      <c r="C56" s="215"/>
      <c r="D56" s="215"/>
      <c r="E56" s="215"/>
      <c r="F56" s="215"/>
      <c r="G56" s="109">
        <f>SUM(G53:G55)</f>
        <v>0</v>
      </c>
      <c r="H56" s="93"/>
      <c r="I56" s="93"/>
      <c r="J56" s="93"/>
    </row>
    <row r="57" spans="2:10" ht="15" customHeight="1">
      <c r="B57" s="211" t="s">
        <v>104</v>
      </c>
      <c r="C57" s="212"/>
      <c r="D57" s="212"/>
      <c r="E57" s="212"/>
      <c r="F57" s="212"/>
      <c r="G57" s="213"/>
      <c r="H57" s="93"/>
      <c r="I57" s="93"/>
      <c r="J57" s="93"/>
    </row>
    <row r="58" spans="2:10" ht="15" customHeight="1">
      <c r="B58" s="103">
        <v>6111</v>
      </c>
      <c r="C58" s="104" t="s">
        <v>105</v>
      </c>
      <c r="D58" s="105" t="s">
        <v>106</v>
      </c>
      <c r="E58" s="117">
        <v>2.9411764705882302</v>
      </c>
      <c r="F58" s="107"/>
      <c r="G58" s="112">
        <f>E58*F58</f>
        <v>0</v>
      </c>
      <c r="H58" s="93"/>
      <c r="I58" s="93"/>
      <c r="J58" s="93"/>
    </row>
    <row r="59" spans="2:10" ht="15" customHeight="1">
      <c r="B59" s="214" t="s">
        <v>149</v>
      </c>
      <c r="C59" s="215"/>
      <c r="D59" s="215"/>
      <c r="E59" s="215"/>
      <c r="F59" s="215"/>
      <c r="G59" s="109">
        <f>SUM(G58)</f>
        <v>0</v>
      </c>
      <c r="H59" s="93"/>
      <c r="I59" s="93"/>
      <c r="J59" s="93"/>
    </row>
    <row r="60" spans="2:10" ht="15" customHeight="1" thickBot="1">
      <c r="B60" s="224" t="s">
        <v>108</v>
      </c>
      <c r="C60" s="225"/>
      <c r="D60" s="225"/>
      <c r="E60" s="225"/>
      <c r="F60" s="225"/>
      <c r="G60" s="113">
        <f>G56+G59</f>
        <v>0</v>
      </c>
      <c r="H60" s="93"/>
      <c r="I60" s="93"/>
      <c r="J60" s="93"/>
    </row>
    <row r="61" spans="2:10" ht="45" customHeight="1">
      <c r="B61" s="162"/>
      <c r="C61" s="163"/>
      <c r="D61" s="163"/>
      <c r="E61" s="163"/>
      <c r="F61" s="163"/>
      <c r="G61" s="164"/>
      <c r="H61" s="93"/>
      <c r="I61" s="93"/>
      <c r="J61" s="93"/>
    </row>
    <row r="62" spans="2:10" ht="15" customHeight="1">
      <c r="B62" s="150">
        <v>80016</v>
      </c>
      <c r="C62" s="151" t="s">
        <v>138</v>
      </c>
      <c r="D62" s="152" t="s">
        <v>72</v>
      </c>
      <c r="E62" s="153"/>
      <c r="F62" s="153"/>
      <c r="G62" s="154">
        <f>G68+G72</f>
        <v>0</v>
      </c>
      <c r="H62" s="93"/>
      <c r="I62" s="93"/>
      <c r="J62" s="93"/>
    </row>
    <row r="63" spans="2:10" ht="30.75" customHeight="1">
      <c r="B63" s="94" t="s">
        <v>101</v>
      </c>
      <c r="C63" s="229" t="s">
        <v>139</v>
      </c>
      <c r="D63" s="230"/>
      <c r="E63" s="230"/>
      <c r="F63" s="230"/>
      <c r="G63" s="231"/>
      <c r="H63" s="93"/>
      <c r="I63" s="93"/>
      <c r="J63" s="93"/>
    </row>
    <row r="64" spans="2:10" ht="15" customHeight="1">
      <c r="B64" s="95"/>
      <c r="C64" s="96"/>
      <c r="D64" s="97"/>
      <c r="E64" s="97"/>
      <c r="F64" s="97"/>
      <c r="G64" s="98"/>
      <c r="H64" s="93"/>
      <c r="I64" s="93"/>
      <c r="J64" s="93"/>
    </row>
    <row r="65" spans="2:10" ht="15" customHeight="1">
      <c r="B65" s="94" t="s">
        <v>93</v>
      </c>
      <c r="C65" s="99" t="s">
        <v>94</v>
      </c>
      <c r="D65" s="100" t="s">
        <v>95</v>
      </c>
      <c r="E65" s="100" t="s">
        <v>96</v>
      </c>
      <c r="F65" s="101" t="s">
        <v>97</v>
      </c>
      <c r="G65" s="102" t="s">
        <v>98</v>
      </c>
      <c r="H65" s="93"/>
      <c r="I65" s="93"/>
      <c r="J65" s="93"/>
    </row>
    <row r="66" spans="2:10" ht="15" customHeight="1">
      <c r="B66" s="211" t="s">
        <v>102</v>
      </c>
      <c r="C66" s="212"/>
      <c r="D66" s="212"/>
      <c r="E66" s="212"/>
      <c r="F66" s="212"/>
      <c r="G66" s="213"/>
      <c r="H66" s="93"/>
      <c r="I66" s="93"/>
      <c r="J66" s="93"/>
    </row>
    <row r="67" spans="2:10" s="108" customFormat="1">
      <c r="B67" s="103">
        <v>80014</v>
      </c>
      <c r="C67" s="104" t="s">
        <v>136</v>
      </c>
      <c r="D67" s="105" t="s">
        <v>73</v>
      </c>
      <c r="E67" s="106">
        <v>0.01</v>
      </c>
      <c r="F67" s="114">
        <f>G75</f>
        <v>0</v>
      </c>
      <c r="G67" s="112">
        <f t="shared" ref="G67" si="1">E67*F67</f>
        <v>0</v>
      </c>
    </row>
    <row r="68" spans="2:10" s="108" customFormat="1">
      <c r="B68" s="214" t="s">
        <v>103</v>
      </c>
      <c r="C68" s="215"/>
      <c r="D68" s="215"/>
      <c r="E68" s="215"/>
      <c r="F68" s="215"/>
      <c r="G68" s="109">
        <f>SUM(G67)</f>
        <v>0</v>
      </c>
    </row>
    <row r="69" spans="2:10" s="108" customFormat="1">
      <c r="B69" s="211" t="s">
        <v>104</v>
      </c>
      <c r="C69" s="212"/>
      <c r="D69" s="212"/>
      <c r="E69" s="212"/>
      <c r="F69" s="212"/>
      <c r="G69" s="213"/>
    </row>
    <row r="70" spans="2:10" s="108" customFormat="1">
      <c r="B70" s="103">
        <v>4750</v>
      </c>
      <c r="C70" s="104" t="s">
        <v>109</v>
      </c>
      <c r="D70" s="105" t="s">
        <v>106</v>
      </c>
      <c r="E70" s="106">
        <v>0.35294117647058804</v>
      </c>
      <c r="F70" s="107"/>
      <c r="G70" s="112">
        <f t="shared" ref="G70:G71" si="2">E70*F70</f>
        <v>0</v>
      </c>
    </row>
    <row r="71" spans="2:10" s="108" customFormat="1">
      <c r="B71" s="103">
        <v>6111</v>
      </c>
      <c r="C71" s="104" t="s">
        <v>105</v>
      </c>
      <c r="D71" s="105" t="s">
        <v>106</v>
      </c>
      <c r="E71" s="106">
        <v>0.35294117647058804</v>
      </c>
      <c r="F71" s="107"/>
      <c r="G71" s="112">
        <f t="shared" si="2"/>
        <v>0</v>
      </c>
    </row>
    <row r="72" spans="2:10" s="110" customFormat="1">
      <c r="B72" s="214" t="s">
        <v>149</v>
      </c>
      <c r="C72" s="215"/>
      <c r="D72" s="215"/>
      <c r="E72" s="215"/>
      <c r="F72" s="215"/>
      <c r="G72" s="109">
        <f>SUM(G70:G71)</f>
        <v>0</v>
      </c>
    </row>
    <row r="73" spans="2:10">
      <c r="B73" s="214" t="s">
        <v>108</v>
      </c>
      <c r="C73" s="215"/>
      <c r="D73" s="215"/>
      <c r="E73" s="215"/>
      <c r="F73" s="215"/>
      <c r="G73" s="109">
        <f>G68+G72</f>
        <v>0</v>
      </c>
    </row>
    <row r="74" spans="2:10">
      <c r="B74" s="165"/>
      <c r="C74" s="166"/>
      <c r="D74" s="167"/>
      <c r="E74" s="168"/>
      <c r="F74" s="168"/>
      <c r="G74" s="169"/>
    </row>
    <row r="75" spans="2:10">
      <c r="B75" s="155">
        <v>80014</v>
      </c>
      <c r="C75" s="156" t="s">
        <v>136</v>
      </c>
      <c r="D75" s="157" t="s">
        <v>73</v>
      </c>
      <c r="E75" s="158">
        <v>0</v>
      </c>
      <c r="F75" s="158"/>
      <c r="G75" s="159">
        <f>G83+G86</f>
        <v>0</v>
      </c>
    </row>
    <row r="76" spans="2:10">
      <c r="B76" s="94" t="s">
        <v>101</v>
      </c>
      <c r="C76" s="232" t="s">
        <v>137</v>
      </c>
      <c r="D76" s="232"/>
      <c r="E76" s="232"/>
      <c r="F76" s="232"/>
      <c r="G76" s="233"/>
    </row>
    <row r="77" spans="2:10">
      <c r="B77" s="95"/>
      <c r="C77" s="96"/>
      <c r="D77" s="97"/>
      <c r="E77" s="97"/>
      <c r="F77" s="97"/>
      <c r="G77" s="98"/>
    </row>
    <row r="78" spans="2:10">
      <c r="B78" s="94" t="s">
        <v>93</v>
      </c>
      <c r="C78" s="99" t="s">
        <v>94</v>
      </c>
      <c r="D78" s="100" t="s">
        <v>95</v>
      </c>
      <c r="E78" s="100" t="s">
        <v>96</v>
      </c>
      <c r="F78" s="101" t="s">
        <v>97</v>
      </c>
      <c r="G78" s="102" t="s">
        <v>98</v>
      </c>
    </row>
    <row r="79" spans="2:10">
      <c r="B79" s="211" t="s">
        <v>102</v>
      </c>
      <c r="C79" s="212"/>
      <c r="D79" s="212"/>
      <c r="E79" s="212"/>
      <c r="F79" s="212"/>
      <c r="G79" s="213"/>
    </row>
    <row r="80" spans="2:10">
      <c r="B80" s="103">
        <v>1379</v>
      </c>
      <c r="C80" s="104" t="s">
        <v>110</v>
      </c>
      <c r="D80" s="105" t="s">
        <v>111</v>
      </c>
      <c r="E80" s="111">
        <v>133</v>
      </c>
      <c r="F80" s="107"/>
      <c r="G80" s="112">
        <f t="shared" ref="G80:G82" si="3">E80*F80</f>
        <v>0</v>
      </c>
    </row>
    <row r="81" spans="2:7">
      <c r="B81" s="103">
        <v>1106</v>
      </c>
      <c r="C81" s="104" t="s">
        <v>117</v>
      </c>
      <c r="D81" s="105" t="s">
        <v>111</v>
      </c>
      <c r="E81" s="111">
        <v>133</v>
      </c>
      <c r="F81" s="107"/>
      <c r="G81" s="112">
        <f t="shared" si="3"/>
        <v>0</v>
      </c>
    </row>
    <row r="82" spans="2:7">
      <c r="B82" s="103">
        <v>370</v>
      </c>
      <c r="C82" s="104" t="s">
        <v>112</v>
      </c>
      <c r="D82" s="105" t="s">
        <v>113</v>
      </c>
      <c r="E82" s="106">
        <v>1.216</v>
      </c>
      <c r="F82" s="107"/>
      <c r="G82" s="112">
        <f t="shared" si="3"/>
        <v>0</v>
      </c>
    </row>
    <row r="83" spans="2:7" s="110" customFormat="1">
      <c r="B83" s="214" t="s">
        <v>103</v>
      </c>
      <c r="C83" s="215"/>
      <c r="D83" s="215"/>
      <c r="E83" s="215"/>
      <c r="F83" s="215"/>
      <c r="G83" s="109">
        <f>SUM(G80:G82)</f>
        <v>0</v>
      </c>
    </row>
    <row r="84" spans="2:7">
      <c r="B84" s="211" t="s">
        <v>104</v>
      </c>
      <c r="C84" s="212"/>
      <c r="D84" s="212"/>
      <c r="E84" s="212"/>
      <c r="F84" s="212"/>
      <c r="G84" s="213"/>
    </row>
    <row r="85" spans="2:7">
      <c r="B85" s="103">
        <v>6111</v>
      </c>
      <c r="C85" s="104" t="s">
        <v>105</v>
      </c>
      <c r="D85" s="105" t="s">
        <v>106</v>
      </c>
      <c r="E85" s="106">
        <v>2.9411764705882302</v>
      </c>
      <c r="F85" s="107"/>
      <c r="G85" s="112">
        <f t="shared" ref="G85" si="4">E85*F85</f>
        <v>0</v>
      </c>
    </row>
    <row r="86" spans="2:7" s="110" customFormat="1">
      <c r="B86" s="214" t="s">
        <v>149</v>
      </c>
      <c r="C86" s="215"/>
      <c r="D86" s="215"/>
      <c r="E86" s="215"/>
      <c r="F86" s="215"/>
      <c r="G86" s="109">
        <f>SUM(G85)</f>
        <v>0</v>
      </c>
    </row>
    <row r="87" spans="2:7" s="110" customFormat="1" ht="13.5" thickBot="1">
      <c r="B87" s="224" t="s">
        <v>108</v>
      </c>
      <c r="C87" s="225"/>
      <c r="D87" s="225"/>
      <c r="E87" s="225"/>
      <c r="F87" s="225"/>
      <c r="G87" s="113">
        <f>G83+G86</f>
        <v>0</v>
      </c>
    </row>
    <row r="88" spans="2:7" ht="31.5" customHeight="1" thickBot="1"/>
    <row r="89" spans="2:7">
      <c r="B89" s="133">
        <v>80009</v>
      </c>
      <c r="C89" s="134" t="s">
        <v>132</v>
      </c>
      <c r="D89" s="135" t="s">
        <v>72</v>
      </c>
      <c r="E89" s="136"/>
      <c r="F89" s="136"/>
      <c r="G89" s="137">
        <f>G101</f>
        <v>0</v>
      </c>
    </row>
    <row r="90" spans="2:7" ht="27.75" customHeight="1">
      <c r="B90" s="94" t="s">
        <v>101</v>
      </c>
      <c r="C90" s="221" t="s">
        <v>133</v>
      </c>
      <c r="D90" s="222"/>
      <c r="E90" s="222"/>
      <c r="F90" s="222"/>
      <c r="G90" s="223"/>
    </row>
    <row r="91" spans="2:7">
      <c r="B91" s="95"/>
      <c r="C91" s="96"/>
      <c r="D91" s="97"/>
      <c r="E91" s="97"/>
      <c r="F91" s="97"/>
      <c r="G91" s="98"/>
    </row>
    <row r="92" spans="2:7">
      <c r="B92" s="94" t="s">
        <v>93</v>
      </c>
      <c r="C92" s="99" t="s">
        <v>94</v>
      </c>
      <c r="D92" s="100" t="s">
        <v>95</v>
      </c>
      <c r="E92" s="100" t="s">
        <v>96</v>
      </c>
      <c r="F92" s="101" t="s">
        <v>97</v>
      </c>
      <c r="G92" s="102" t="s">
        <v>98</v>
      </c>
    </row>
    <row r="93" spans="2:7">
      <c r="B93" s="211" t="s">
        <v>102</v>
      </c>
      <c r="C93" s="212"/>
      <c r="D93" s="212"/>
      <c r="E93" s="212"/>
      <c r="F93" s="212"/>
      <c r="G93" s="213"/>
    </row>
    <row r="94" spans="2:7">
      <c r="B94" s="103">
        <v>80008</v>
      </c>
      <c r="C94" s="104" t="s">
        <v>115</v>
      </c>
      <c r="D94" s="105" t="s">
        <v>73</v>
      </c>
      <c r="E94" s="106">
        <v>2.5000000000000001E-2</v>
      </c>
      <c r="F94" s="116">
        <f>G103</f>
        <v>0</v>
      </c>
      <c r="G94" s="112">
        <f t="shared" ref="G94:G95" si="5">E94*F94</f>
        <v>0</v>
      </c>
    </row>
    <row r="95" spans="2:7">
      <c r="B95" s="103">
        <v>7255</v>
      </c>
      <c r="C95" s="104" t="s">
        <v>134</v>
      </c>
      <c r="D95" s="105" t="s">
        <v>135</v>
      </c>
      <c r="E95" s="106">
        <v>8.4000000000000005E-2</v>
      </c>
      <c r="F95" s="107"/>
      <c r="G95" s="112">
        <f t="shared" si="5"/>
        <v>0</v>
      </c>
    </row>
    <row r="96" spans="2:7" s="110" customFormat="1">
      <c r="B96" s="214" t="s">
        <v>103</v>
      </c>
      <c r="C96" s="215"/>
      <c r="D96" s="215"/>
      <c r="E96" s="215"/>
      <c r="F96" s="215"/>
      <c r="G96" s="109">
        <f>SUM(G94:G95)</f>
        <v>0</v>
      </c>
    </row>
    <row r="97" spans="2:7">
      <c r="B97" s="211" t="s">
        <v>104</v>
      </c>
      <c r="C97" s="212"/>
      <c r="D97" s="212"/>
      <c r="E97" s="212"/>
      <c r="F97" s="212"/>
      <c r="G97" s="213"/>
    </row>
    <row r="98" spans="2:7">
      <c r="B98" s="103">
        <v>4750</v>
      </c>
      <c r="C98" s="104" t="s">
        <v>109</v>
      </c>
      <c r="D98" s="105" t="s">
        <v>106</v>
      </c>
      <c r="E98" s="117">
        <v>0.94117647058823506</v>
      </c>
      <c r="F98" s="107"/>
      <c r="G98" s="112">
        <f t="shared" ref="G98:G99" si="6">E98*F98</f>
        <v>0</v>
      </c>
    </row>
    <row r="99" spans="2:7">
      <c r="B99" s="103">
        <v>6111</v>
      </c>
      <c r="C99" s="104" t="s">
        <v>105</v>
      </c>
      <c r="D99" s="105" t="s">
        <v>106</v>
      </c>
      <c r="E99" s="117">
        <v>0.94117647058823506</v>
      </c>
      <c r="F99" s="107"/>
      <c r="G99" s="112">
        <f t="shared" si="6"/>
        <v>0</v>
      </c>
    </row>
    <row r="100" spans="2:7" s="110" customFormat="1">
      <c r="B100" s="214" t="s">
        <v>149</v>
      </c>
      <c r="C100" s="215"/>
      <c r="D100" s="215"/>
      <c r="E100" s="215"/>
      <c r="F100" s="215"/>
      <c r="G100" s="109">
        <f>SUM(G98:G99)</f>
        <v>0</v>
      </c>
    </row>
    <row r="101" spans="2:7">
      <c r="B101" s="214" t="s">
        <v>108</v>
      </c>
      <c r="C101" s="215"/>
      <c r="D101" s="215"/>
      <c r="E101" s="215"/>
      <c r="F101" s="215"/>
      <c r="G101" s="109">
        <f>G96+G100</f>
        <v>0</v>
      </c>
    </row>
    <row r="102" spans="2:7">
      <c r="B102" s="165"/>
      <c r="C102" s="166"/>
      <c r="D102" s="167"/>
      <c r="E102" s="168"/>
      <c r="F102" s="168"/>
      <c r="G102" s="169"/>
    </row>
    <row r="103" spans="2:7">
      <c r="B103" s="155">
        <v>80008</v>
      </c>
      <c r="C103" s="156" t="s">
        <v>115</v>
      </c>
      <c r="D103" s="157" t="s">
        <v>73</v>
      </c>
      <c r="E103" s="158"/>
      <c r="F103" s="158"/>
      <c r="G103" s="159">
        <f>G115</f>
        <v>0</v>
      </c>
    </row>
    <row r="104" spans="2:7">
      <c r="B104" s="94" t="s">
        <v>101</v>
      </c>
      <c r="C104" s="232" t="s">
        <v>116</v>
      </c>
      <c r="D104" s="232"/>
      <c r="E104" s="232"/>
      <c r="F104" s="232"/>
      <c r="G104" s="233"/>
    </row>
    <row r="105" spans="2:7">
      <c r="B105" s="95"/>
      <c r="C105" s="96"/>
      <c r="D105" s="97"/>
      <c r="E105" s="97"/>
      <c r="F105" s="97"/>
      <c r="G105" s="98"/>
    </row>
    <row r="106" spans="2:7">
      <c r="B106" s="94" t="s">
        <v>93</v>
      </c>
      <c r="C106" s="99" t="s">
        <v>94</v>
      </c>
      <c r="D106" s="100" t="s">
        <v>95</v>
      </c>
      <c r="E106" s="100" t="s">
        <v>96</v>
      </c>
      <c r="F106" s="101" t="s">
        <v>97</v>
      </c>
      <c r="G106" s="102" t="s">
        <v>98</v>
      </c>
    </row>
    <row r="107" spans="2:7">
      <c r="B107" s="211" t="s">
        <v>102</v>
      </c>
      <c r="C107" s="212"/>
      <c r="D107" s="212"/>
      <c r="E107" s="212"/>
      <c r="F107" s="212"/>
      <c r="G107" s="213"/>
    </row>
    <row r="108" spans="2:7">
      <c r="B108" s="103">
        <v>1379</v>
      </c>
      <c r="C108" s="104" t="s">
        <v>110</v>
      </c>
      <c r="D108" s="105" t="s">
        <v>111</v>
      </c>
      <c r="E108" s="106">
        <v>162</v>
      </c>
      <c r="F108" s="107"/>
      <c r="G108" s="112">
        <f t="shared" ref="G108:G110" si="7">E108*F108</f>
        <v>0</v>
      </c>
    </row>
    <row r="109" spans="2:7">
      <c r="B109" s="103">
        <v>1106</v>
      </c>
      <c r="C109" s="104" t="s">
        <v>117</v>
      </c>
      <c r="D109" s="105" t="s">
        <v>111</v>
      </c>
      <c r="E109" s="106">
        <v>162</v>
      </c>
      <c r="F109" s="107"/>
      <c r="G109" s="112">
        <f t="shared" si="7"/>
        <v>0</v>
      </c>
    </row>
    <row r="110" spans="2:7">
      <c r="B110" s="103">
        <v>370</v>
      </c>
      <c r="C110" s="104" t="s">
        <v>112</v>
      </c>
      <c r="D110" s="105" t="s">
        <v>113</v>
      </c>
      <c r="E110" s="106">
        <v>1.216</v>
      </c>
      <c r="F110" s="107"/>
      <c r="G110" s="112">
        <f t="shared" si="7"/>
        <v>0</v>
      </c>
    </row>
    <row r="111" spans="2:7">
      <c r="B111" s="214" t="s">
        <v>103</v>
      </c>
      <c r="C111" s="215"/>
      <c r="D111" s="215"/>
      <c r="E111" s="215"/>
      <c r="F111" s="215"/>
      <c r="G111" s="109">
        <f>SUM(G108:G110)</f>
        <v>0</v>
      </c>
    </row>
    <row r="112" spans="2:7">
      <c r="B112" s="211" t="s">
        <v>104</v>
      </c>
      <c r="C112" s="212"/>
      <c r="D112" s="212"/>
      <c r="E112" s="212"/>
      <c r="F112" s="212"/>
      <c r="G112" s="213"/>
    </row>
    <row r="113" spans="2:7">
      <c r="B113" s="103">
        <v>6111</v>
      </c>
      <c r="C113" s="104" t="s">
        <v>105</v>
      </c>
      <c r="D113" s="105" t="s">
        <v>106</v>
      </c>
      <c r="E113" s="117">
        <v>2.9411764705882302</v>
      </c>
      <c r="F113" s="107"/>
      <c r="G113" s="112">
        <f t="shared" ref="G113" si="8">E113*F113</f>
        <v>0</v>
      </c>
    </row>
    <row r="114" spans="2:7" s="110" customFormat="1">
      <c r="B114" s="214" t="s">
        <v>149</v>
      </c>
      <c r="C114" s="215"/>
      <c r="D114" s="215"/>
      <c r="E114" s="215"/>
      <c r="F114" s="215"/>
      <c r="G114" s="109">
        <f>SUM(G113)</f>
        <v>0</v>
      </c>
    </row>
    <row r="115" spans="2:7" ht="13.5" thickBot="1">
      <c r="B115" s="224" t="s">
        <v>108</v>
      </c>
      <c r="C115" s="225"/>
      <c r="D115" s="225"/>
      <c r="E115" s="225"/>
      <c r="F115" s="225"/>
      <c r="G115" s="113">
        <f>G111+G114</f>
        <v>0</v>
      </c>
    </row>
    <row r="117" spans="2:7" ht="13.5" thickBot="1"/>
    <row r="118" spans="2:7">
      <c r="B118" s="133">
        <v>80007</v>
      </c>
      <c r="C118" s="134" t="s">
        <v>130</v>
      </c>
      <c r="D118" s="135" t="s">
        <v>72</v>
      </c>
      <c r="E118" s="136"/>
      <c r="F118" s="136"/>
      <c r="G118" s="137">
        <f>G129</f>
        <v>0</v>
      </c>
    </row>
    <row r="119" spans="2:7">
      <c r="B119" s="94" t="s">
        <v>101</v>
      </c>
      <c r="C119" s="232" t="s">
        <v>131</v>
      </c>
      <c r="D119" s="232"/>
      <c r="E119" s="232"/>
      <c r="F119" s="232"/>
      <c r="G119" s="233"/>
    </row>
    <row r="120" spans="2:7">
      <c r="B120" s="95"/>
      <c r="C120" s="96"/>
      <c r="D120" s="97"/>
      <c r="E120" s="97"/>
      <c r="F120" s="97"/>
      <c r="G120" s="98"/>
    </row>
    <row r="121" spans="2:7">
      <c r="B121" s="94" t="s">
        <v>93</v>
      </c>
      <c r="C121" s="99" t="s">
        <v>94</v>
      </c>
      <c r="D121" s="100" t="s">
        <v>95</v>
      </c>
      <c r="E121" s="100" t="s">
        <v>96</v>
      </c>
      <c r="F121" s="101" t="s">
        <v>97</v>
      </c>
      <c r="G121" s="102" t="s">
        <v>98</v>
      </c>
    </row>
    <row r="122" spans="2:7">
      <c r="B122" s="211" t="s">
        <v>102</v>
      </c>
      <c r="C122" s="212"/>
      <c r="D122" s="212"/>
      <c r="E122" s="212"/>
      <c r="F122" s="212"/>
      <c r="G122" s="213"/>
    </row>
    <row r="123" spans="2:7">
      <c r="B123" s="103">
        <v>80006</v>
      </c>
      <c r="C123" s="104" t="s">
        <v>128</v>
      </c>
      <c r="D123" s="105" t="s">
        <v>73</v>
      </c>
      <c r="E123" s="106">
        <v>1.4999999999999999E-2</v>
      </c>
      <c r="F123" s="116">
        <f>G131</f>
        <v>0</v>
      </c>
      <c r="G123" s="112">
        <f t="shared" ref="G123" si="9">E123*F123</f>
        <v>0</v>
      </c>
    </row>
    <row r="124" spans="2:7" s="110" customFormat="1">
      <c r="B124" s="214" t="s">
        <v>103</v>
      </c>
      <c r="C124" s="215"/>
      <c r="D124" s="215"/>
      <c r="E124" s="215"/>
      <c r="F124" s="215"/>
      <c r="G124" s="109">
        <f>SUM(G123)</f>
        <v>0</v>
      </c>
    </row>
    <row r="125" spans="2:7">
      <c r="B125" s="211" t="s">
        <v>104</v>
      </c>
      <c r="C125" s="212"/>
      <c r="D125" s="212"/>
      <c r="E125" s="212"/>
      <c r="F125" s="212"/>
      <c r="G125" s="213"/>
    </row>
    <row r="126" spans="2:7">
      <c r="B126" s="103">
        <v>4750</v>
      </c>
      <c r="C126" s="104" t="s">
        <v>109</v>
      </c>
      <c r="D126" s="105" t="s">
        <v>106</v>
      </c>
      <c r="E126" s="172">
        <v>0.58823529411764708</v>
      </c>
      <c r="F126" s="107"/>
      <c r="G126" s="112">
        <f t="shared" ref="G126:G127" si="10">E126*F126</f>
        <v>0</v>
      </c>
    </row>
    <row r="127" spans="2:7">
      <c r="B127" s="103">
        <v>6111</v>
      </c>
      <c r="C127" s="104" t="s">
        <v>105</v>
      </c>
      <c r="D127" s="105" t="s">
        <v>106</v>
      </c>
      <c r="E127" s="172">
        <v>0.58823529411764708</v>
      </c>
      <c r="F127" s="107"/>
      <c r="G127" s="112">
        <f t="shared" si="10"/>
        <v>0</v>
      </c>
    </row>
    <row r="128" spans="2:7" s="110" customFormat="1">
      <c r="B128" s="214" t="s">
        <v>149</v>
      </c>
      <c r="C128" s="215"/>
      <c r="D128" s="215"/>
      <c r="E128" s="215"/>
      <c r="F128" s="215"/>
      <c r="G128" s="109">
        <f>SUM(G126:G127)</f>
        <v>0</v>
      </c>
    </row>
    <row r="129" spans="2:7" s="110" customFormat="1">
      <c r="B129" s="214" t="s">
        <v>108</v>
      </c>
      <c r="C129" s="215"/>
      <c r="D129" s="215"/>
      <c r="E129" s="215"/>
      <c r="F129" s="215"/>
      <c r="G129" s="109">
        <f>G124+G128</f>
        <v>0</v>
      </c>
    </row>
    <row r="130" spans="2:7">
      <c r="B130" s="165"/>
      <c r="C130" s="166"/>
      <c r="D130" s="167"/>
      <c r="E130" s="168"/>
      <c r="F130" s="168"/>
      <c r="G130" s="169"/>
    </row>
    <row r="131" spans="2:7">
      <c r="B131" s="155">
        <v>80006</v>
      </c>
      <c r="C131" s="156" t="s">
        <v>128</v>
      </c>
      <c r="D131" s="157" t="s">
        <v>73</v>
      </c>
      <c r="E131" s="158"/>
      <c r="F131" s="158"/>
      <c r="G131" s="159">
        <f>G142</f>
        <v>0</v>
      </c>
    </row>
    <row r="132" spans="2:7">
      <c r="B132" s="94" t="s">
        <v>101</v>
      </c>
      <c r="C132" s="232" t="s">
        <v>129</v>
      </c>
      <c r="D132" s="232"/>
      <c r="E132" s="232"/>
      <c r="F132" s="232"/>
      <c r="G132" s="233"/>
    </row>
    <row r="133" spans="2:7">
      <c r="B133" s="95"/>
      <c r="C133" s="96"/>
      <c r="D133" s="97"/>
      <c r="E133" s="97"/>
      <c r="F133" s="97"/>
      <c r="G133" s="98"/>
    </row>
    <row r="134" spans="2:7">
      <c r="B134" s="94" t="s">
        <v>93</v>
      </c>
      <c r="C134" s="99" t="s">
        <v>94</v>
      </c>
      <c r="D134" s="100" t="s">
        <v>95</v>
      </c>
      <c r="E134" s="100" t="s">
        <v>96</v>
      </c>
      <c r="F134" s="101" t="s">
        <v>97</v>
      </c>
      <c r="G134" s="102" t="s">
        <v>98</v>
      </c>
    </row>
    <row r="135" spans="2:7">
      <c r="B135" s="211" t="s">
        <v>102</v>
      </c>
      <c r="C135" s="212"/>
      <c r="D135" s="212"/>
      <c r="E135" s="212"/>
      <c r="F135" s="212"/>
      <c r="G135" s="213"/>
    </row>
    <row r="136" spans="2:7">
      <c r="B136" s="103">
        <v>1379</v>
      </c>
      <c r="C136" s="104" t="s">
        <v>110</v>
      </c>
      <c r="D136" s="105" t="s">
        <v>111</v>
      </c>
      <c r="E136" s="106">
        <v>365</v>
      </c>
      <c r="F136" s="107"/>
      <c r="G136" s="112">
        <f t="shared" ref="G136:G137" si="11">E136*F136</f>
        <v>0</v>
      </c>
    </row>
    <row r="137" spans="2:7">
      <c r="B137" s="103">
        <v>370</v>
      </c>
      <c r="C137" s="104" t="s">
        <v>112</v>
      </c>
      <c r="D137" s="105" t="s">
        <v>113</v>
      </c>
      <c r="E137" s="106">
        <v>1.216</v>
      </c>
      <c r="F137" s="107"/>
      <c r="G137" s="112">
        <f t="shared" si="11"/>
        <v>0</v>
      </c>
    </row>
    <row r="138" spans="2:7">
      <c r="B138" s="214" t="s">
        <v>103</v>
      </c>
      <c r="C138" s="215"/>
      <c r="D138" s="215"/>
      <c r="E138" s="215"/>
      <c r="F138" s="215"/>
      <c r="G138" s="109">
        <f>SUM(G136:G137)</f>
        <v>0</v>
      </c>
    </row>
    <row r="139" spans="2:7">
      <c r="B139" s="211" t="s">
        <v>104</v>
      </c>
      <c r="C139" s="212"/>
      <c r="D139" s="212"/>
      <c r="E139" s="212"/>
      <c r="F139" s="212"/>
      <c r="G139" s="213"/>
    </row>
    <row r="140" spans="2:7">
      <c r="B140" s="103">
        <v>6111</v>
      </c>
      <c r="C140" s="104" t="s">
        <v>105</v>
      </c>
      <c r="D140" s="105" t="s">
        <v>106</v>
      </c>
      <c r="E140" s="117">
        <v>2.9411764705882302</v>
      </c>
      <c r="F140" s="107"/>
      <c r="G140" s="112">
        <f t="shared" ref="G140" si="12">E140*F140</f>
        <v>0</v>
      </c>
    </row>
    <row r="141" spans="2:7" s="110" customFormat="1">
      <c r="B141" s="214" t="s">
        <v>149</v>
      </c>
      <c r="C141" s="215"/>
      <c r="D141" s="215"/>
      <c r="E141" s="215"/>
      <c r="F141" s="215"/>
      <c r="G141" s="109">
        <f>SUM(G140)</f>
        <v>0</v>
      </c>
    </row>
    <row r="142" spans="2:7" s="110" customFormat="1" ht="13.5" thickBot="1">
      <c r="B142" s="224" t="s">
        <v>108</v>
      </c>
      <c r="C142" s="225"/>
      <c r="D142" s="225"/>
      <c r="E142" s="225"/>
      <c r="F142" s="225"/>
      <c r="G142" s="113">
        <f>G138+G141</f>
        <v>0</v>
      </c>
    </row>
    <row r="144" spans="2:7" ht="13.5" thickBot="1"/>
    <row r="145" spans="2:7">
      <c r="B145" s="133">
        <v>80003</v>
      </c>
      <c r="C145" s="134" t="s">
        <v>127</v>
      </c>
      <c r="D145" s="135" t="s">
        <v>73</v>
      </c>
      <c r="E145" s="136"/>
      <c r="F145" s="136"/>
      <c r="G145" s="137">
        <f>G152</f>
        <v>0</v>
      </c>
    </row>
    <row r="146" spans="2:7">
      <c r="B146" s="94" t="s">
        <v>101</v>
      </c>
      <c r="C146" s="232"/>
      <c r="D146" s="232"/>
      <c r="E146" s="232"/>
      <c r="F146" s="232"/>
      <c r="G146" s="233"/>
    </row>
    <row r="147" spans="2:7">
      <c r="B147" s="95"/>
      <c r="C147" s="96"/>
      <c r="D147" s="97"/>
      <c r="E147" s="97"/>
      <c r="F147" s="97"/>
      <c r="G147" s="98"/>
    </row>
    <row r="148" spans="2:7">
      <c r="B148" s="94" t="s">
        <v>93</v>
      </c>
      <c r="C148" s="99" t="s">
        <v>94</v>
      </c>
      <c r="D148" s="100" t="s">
        <v>95</v>
      </c>
      <c r="E148" s="100" t="s">
        <v>96</v>
      </c>
      <c r="F148" s="101" t="s">
        <v>97</v>
      </c>
      <c r="G148" s="102" t="s">
        <v>98</v>
      </c>
    </row>
    <row r="149" spans="2:7">
      <c r="B149" s="211" t="s">
        <v>104</v>
      </c>
      <c r="C149" s="212"/>
      <c r="D149" s="212"/>
      <c r="E149" s="212"/>
      <c r="F149" s="212"/>
      <c r="G149" s="213"/>
    </row>
    <row r="150" spans="2:7">
      <c r="B150" s="103">
        <v>6111</v>
      </c>
      <c r="C150" s="104" t="s">
        <v>105</v>
      </c>
      <c r="D150" s="105" t="s">
        <v>106</v>
      </c>
      <c r="E150" s="117">
        <v>0.26470588235294101</v>
      </c>
      <c r="F150" s="107"/>
      <c r="G150" s="112">
        <f t="shared" ref="G150" si="13">E150*F150</f>
        <v>0</v>
      </c>
    </row>
    <row r="151" spans="2:7" s="110" customFormat="1">
      <c r="B151" s="214" t="s">
        <v>107</v>
      </c>
      <c r="C151" s="215"/>
      <c r="D151" s="215"/>
      <c r="E151" s="215"/>
      <c r="F151" s="215"/>
      <c r="G151" s="109">
        <f>G150</f>
        <v>0</v>
      </c>
    </row>
    <row r="152" spans="2:7" s="110" customFormat="1" ht="13.5" thickBot="1">
      <c r="B152" s="224" t="s">
        <v>108</v>
      </c>
      <c r="C152" s="225"/>
      <c r="D152" s="225"/>
      <c r="E152" s="225"/>
      <c r="F152" s="225"/>
      <c r="G152" s="113">
        <f>G151</f>
        <v>0</v>
      </c>
    </row>
    <row r="154" spans="2:7" ht="13.5" thickBot="1"/>
    <row r="155" spans="2:7">
      <c r="B155" s="133">
        <v>80033</v>
      </c>
      <c r="C155" s="134" t="s">
        <v>140</v>
      </c>
      <c r="D155" s="135" t="s">
        <v>72</v>
      </c>
      <c r="E155" s="136">
        <v>0</v>
      </c>
      <c r="F155" s="136"/>
      <c r="G155" s="137">
        <f>G174</f>
        <v>0</v>
      </c>
    </row>
    <row r="156" spans="2:7">
      <c r="B156" s="94" t="s">
        <v>101</v>
      </c>
      <c r="C156" s="234" t="s">
        <v>141</v>
      </c>
      <c r="D156" s="234"/>
      <c r="E156" s="234"/>
      <c r="F156" s="234"/>
      <c r="G156" s="235"/>
    </row>
    <row r="157" spans="2:7">
      <c r="B157" s="95"/>
      <c r="C157" s="96"/>
      <c r="D157" s="97"/>
      <c r="E157" s="97"/>
      <c r="F157" s="97"/>
      <c r="G157" s="98"/>
    </row>
    <row r="158" spans="2:7">
      <c r="B158" s="94" t="s">
        <v>93</v>
      </c>
      <c r="C158" s="99" t="s">
        <v>94</v>
      </c>
      <c r="D158" s="100" t="s">
        <v>95</v>
      </c>
      <c r="E158" s="100" t="s">
        <v>96</v>
      </c>
      <c r="F158" s="101" t="s">
        <v>97</v>
      </c>
      <c r="G158" s="102" t="s">
        <v>98</v>
      </c>
    </row>
    <row r="159" spans="2:7">
      <c r="B159" s="211" t="s">
        <v>102</v>
      </c>
      <c r="C159" s="212"/>
      <c r="D159" s="212"/>
      <c r="E159" s="212"/>
      <c r="F159" s="212"/>
      <c r="G159" s="213"/>
    </row>
    <row r="160" spans="2:7">
      <c r="B160" s="103">
        <v>1379</v>
      </c>
      <c r="C160" s="104" t="s">
        <v>110</v>
      </c>
      <c r="D160" s="105" t="s">
        <v>111</v>
      </c>
      <c r="E160" s="106">
        <v>16.2</v>
      </c>
      <c r="F160" s="107"/>
      <c r="G160" s="112">
        <f t="shared" ref="G160:G166" si="14">E160*F160</f>
        <v>0</v>
      </c>
    </row>
    <row r="161" spans="2:7">
      <c r="B161" s="103">
        <v>370</v>
      </c>
      <c r="C161" s="104" t="s">
        <v>112</v>
      </c>
      <c r="D161" s="105" t="s">
        <v>113</v>
      </c>
      <c r="E161" s="106">
        <v>3.3000000000000002E-2</v>
      </c>
      <c r="F161" s="107"/>
      <c r="G161" s="112">
        <f t="shared" si="14"/>
        <v>0</v>
      </c>
    </row>
    <row r="162" spans="2:7">
      <c r="B162" s="103">
        <v>4721</v>
      </c>
      <c r="C162" s="104" t="s">
        <v>114</v>
      </c>
      <c r="D162" s="105" t="s">
        <v>113</v>
      </c>
      <c r="E162" s="106">
        <v>0.04</v>
      </c>
      <c r="F162" s="107"/>
      <c r="G162" s="112">
        <f t="shared" si="14"/>
        <v>0</v>
      </c>
    </row>
    <row r="163" spans="2:7">
      <c r="B163" s="103" t="s">
        <v>157</v>
      </c>
      <c r="C163" s="104" t="s">
        <v>142</v>
      </c>
      <c r="D163" s="105" t="s">
        <v>111</v>
      </c>
      <c r="E163" s="106">
        <v>5.27</v>
      </c>
      <c r="F163" s="107"/>
      <c r="G163" s="112">
        <f t="shared" si="14"/>
        <v>0</v>
      </c>
    </row>
    <row r="164" spans="2:7">
      <c r="B164" s="103">
        <v>337</v>
      </c>
      <c r="C164" s="104" t="s">
        <v>143</v>
      </c>
      <c r="D164" s="105" t="s">
        <v>111</v>
      </c>
      <c r="E164" s="106">
        <v>0.09</v>
      </c>
      <c r="F164" s="107"/>
      <c r="G164" s="112">
        <f t="shared" si="14"/>
        <v>0</v>
      </c>
    </row>
    <row r="165" spans="2:7">
      <c r="B165" s="103">
        <v>1347</v>
      </c>
      <c r="C165" s="104" t="s">
        <v>144</v>
      </c>
      <c r="D165" s="105" t="s">
        <v>145</v>
      </c>
      <c r="E165" s="106">
        <v>0.4</v>
      </c>
      <c r="F165" s="107"/>
      <c r="G165" s="112">
        <f t="shared" si="14"/>
        <v>0</v>
      </c>
    </row>
    <row r="166" spans="2:7">
      <c r="B166" s="103">
        <v>6188</v>
      </c>
      <c r="C166" s="104" t="s">
        <v>146</v>
      </c>
      <c r="D166" s="105" t="s">
        <v>145</v>
      </c>
      <c r="E166" s="106">
        <v>0.12</v>
      </c>
      <c r="F166" s="107"/>
      <c r="G166" s="112">
        <f t="shared" si="14"/>
        <v>0</v>
      </c>
    </row>
    <row r="167" spans="2:7">
      <c r="B167" s="214" t="s">
        <v>103</v>
      </c>
      <c r="C167" s="215"/>
      <c r="D167" s="215"/>
      <c r="E167" s="215"/>
      <c r="F167" s="215"/>
      <c r="G167" s="109">
        <f>SUM(G160:G166)</f>
        <v>0</v>
      </c>
    </row>
    <row r="168" spans="2:7">
      <c r="B168" s="211" t="s">
        <v>104</v>
      </c>
      <c r="C168" s="212"/>
      <c r="D168" s="212"/>
      <c r="E168" s="212"/>
      <c r="F168" s="212"/>
      <c r="G168" s="213"/>
    </row>
    <row r="169" spans="2:7">
      <c r="B169" s="103">
        <v>1213</v>
      </c>
      <c r="C169" s="104" t="s">
        <v>147</v>
      </c>
      <c r="D169" s="105" t="s">
        <v>106</v>
      </c>
      <c r="E169" s="117">
        <v>0.17647058823529402</v>
      </c>
      <c r="F169" s="107"/>
      <c r="G169" s="112">
        <f t="shared" ref="G169:G172" si="15">E169*F169</f>
        <v>0</v>
      </c>
    </row>
    <row r="170" spans="2:7">
      <c r="B170" s="103">
        <v>4750</v>
      </c>
      <c r="C170" s="104" t="s">
        <v>109</v>
      </c>
      <c r="D170" s="105" t="s">
        <v>106</v>
      </c>
      <c r="E170" s="117">
        <v>0.17647058823529402</v>
      </c>
      <c r="F170" s="107"/>
      <c r="G170" s="112">
        <f t="shared" si="15"/>
        <v>0</v>
      </c>
    </row>
    <row r="171" spans="2:7">
      <c r="B171" s="103">
        <v>378</v>
      </c>
      <c r="C171" s="104" t="s">
        <v>148</v>
      </c>
      <c r="D171" s="105" t="s">
        <v>106</v>
      </c>
      <c r="E171" s="117">
        <v>0.27058823529411802</v>
      </c>
      <c r="F171" s="107"/>
      <c r="G171" s="112">
        <f t="shared" si="15"/>
        <v>0</v>
      </c>
    </row>
    <row r="172" spans="2:7">
      <c r="B172" s="103">
        <v>6111</v>
      </c>
      <c r="C172" s="104" t="s">
        <v>105</v>
      </c>
      <c r="D172" s="105" t="s">
        <v>106</v>
      </c>
      <c r="E172" s="117">
        <v>1.8705882352941199</v>
      </c>
      <c r="F172" s="107"/>
      <c r="G172" s="112">
        <f t="shared" si="15"/>
        <v>0</v>
      </c>
    </row>
    <row r="173" spans="2:7" s="110" customFormat="1">
      <c r="B173" s="214" t="s">
        <v>149</v>
      </c>
      <c r="C173" s="215"/>
      <c r="D173" s="215"/>
      <c r="E173" s="215"/>
      <c r="F173" s="215"/>
      <c r="G173" s="109">
        <f>SUM(G169:G172)</f>
        <v>0</v>
      </c>
    </row>
    <row r="174" spans="2:7" ht="13.5" thickBot="1">
      <c r="B174" s="224" t="s">
        <v>108</v>
      </c>
      <c r="C174" s="225"/>
      <c r="D174" s="225"/>
      <c r="E174" s="225"/>
      <c r="F174" s="225"/>
      <c r="G174" s="113">
        <f>G167+G173</f>
        <v>0</v>
      </c>
    </row>
  </sheetData>
  <mergeCells count="75">
    <mergeCell ref="C156:G156"/>
    <mergeCell ref="B159:G159"/>
    <mergeCell ref="B167:F167"/>
    <mergeCell ref="B168:G168"/>
    <mergeCell ref="B173:F173"/>
    <mergeCell ref="B129:F129"/>
    <mergeCell ref="C132:G132"/>
    <mergeCell ref="B135:G135"/>
    <mergeCell ref="B138:F138"/>
    <mergeCell ref="B139:G139"/>
    <mergeCell ref="C119:G119"/>
    <mergeCell ref="B122:G122"/>
    <mergeCell ref="B124:F124"/>
    <mergeCell ref="B125:G125"/>
    <mergeCell ref="B128:F128"/>
    <mergeCell ref="B107:G107"/>
    <mergeCell ref="B111:F111"/>
    <mergeCell ref="B112:G112"/>
    <mergeCell ref="B114:F114"/>
    <mergeCell ref="B115:F115"/>
    <mergeCell ref="B96:F96"/>
    <mergeCell ref="B97:G97"/>
    <mergeCell ref="B100:F100"/>
    <mergeCell ref="B101:F101"/>
    <mergeCell ref="C104:G104"/>
    <mergeCell ref="B84:G84"/>
    <mergeCell ref="B86:F86"/>
    <mergeCell ref="B87:F87"/>
    <mergeCell ref="C90:G90"/>
    <mergeCell ref="B93:G93"/>
    <mergeCell ref="C63:G63"/>
    <mergeCell ref="B66:G66"/>
    <mergeCell ref="B68:F68"/>
    <mergeCell ref="B69:G69"/>
    <mergeCell ref="B174:F174"/>
    <mergeCell ref="B149:G149"/>
    <mergeCell ref="B151:F151"/>
    <mergeCell ref="B152:F152"/>
    <mergeCell ref="B141:F141"/>
    <mergeCell ref="B142:F142"/>
    <mergeCell ref="C146:G146"/>
    <mergeCell ref="B72:F72"/>
    <mergeCell ref="B73:F73"/>
    <mergeCell ref="C76:G76"/>
    <mergeCell ref="B79:G79"/>
    <mergeCell ref="B83:F83"/>
    <mergeCell ref="B57:G57"/>
    <mergeCell ref="B59:F59"/>
    <mergeCell ref="B60:F60"/>
    <mergeCell ref="B45:F45"/>
    <mergeCell ref="B46:F46"/>
    <mergeCell ref="B47:G47"/>
    <mergeCell ref="C49:G49"/>
    <mergeCell ref="B52:G52"/>
    <mergeCell ref="B56:F56"/>
    <mergeCell ref="B33:F33"/>
    <mergeCell ref="C36:G36"/>
    <mergeCell ref="B39:G39"/>
    <mergeCell ref="B41:F41"/>
    <mergeCell ref="B42:G42"/>
    <mergeCell ref="B1:H1"/>
    <mergeCell ref="B6:H6"/>
    <mergeCell ref="B8:G8"/>
    <mergeCell ref="B32:F32"/>
    <mergeCell ref="C11:G11"/>
    <mergeCell ref="B14:G14"/>
    <mergeCell ref="B16:F16"/>
    <mergeCell ref="B17:G17"/>
    <mergeCell ref="B20:F20"/>
    <mergeCell ref="B21:F21"/>
    <mergeCell ref="C23:G23"/>
    <mergeCell ref="B26:G26"/>
    <mergeCell ref="B29:F29"/>
    <mergeCell ref="B30:G30"/>
    <mergeCell ref="C4:G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05"/>
  <sheetViews>
    <sheetView workbookViewId="0">
      <selection activeCell="K14" sqref="K14"/>
    </sheetView>
  </sheetViews>
  <sheetFormatPr defaultRowHeight="15"/>
  <cols>
    <col min="1" max="2" width="14" style="66" customWidth="1"/>
    <col min="3" max="3" width="60.140625" style="38" customWidth="1"/>
    <col min="4" max="4" width="6.7109375" style="38" customWidth="1"/>
    <col min="5" max="5" width="9.5703125" style="67" customWidth="1"/>
    <col min="6" max="6" width="9" style="39" customWidth="1"/>
    <col min="7" max="7" width="14.85546875" style="38" customWidth="1"/>
    <col min="8" max="8" width="9.140625" style="38"/>
    <col min="9" max="9" width="9.42578125" style="70" bestFit="1" customWidth="1"/>
    <col min="10" max="10" width="9" style="71" customWidth="1"/>
    <col min="11" max="37" width="9.140625" style="70"/>
    <col min="38" max="16384" width="9.140625" style="38"/>
  </cols>
  <sheetData>
    <row r="1" spans="1:37" ht="16.5" thickBot="1">
      <c r="A1" s="37"/>
      <c r="B1" s="242" t="s">
        <v>85</v>
      </c>
      <c r="C1" s="243"/>
      <c r="D1" s="243"/>
      <c r="E1" s="243"/>
      <c r="F1" s="243"/>
      <c r="G1" s="243"/>
    </row>
    <row r="4" spans="1:37" s="40" customFormat="1">
      <c r="A4" s="247" t="s">
        <v>74</v>
      </c>
      <c r="B4" s="247"/>
      <c r="C4" s="247"/>
      <c r="D4" s="247"/>
      <c r="E4" s="247"/>
      <c r="F4" s="247"/>
      <c r="G4" s="247"/>
      <c r="I4" s="72"/>
      <c r="J4" s="73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s="40" customFormat="1">
      <c r="A5" s="175"/>
      <c r="B5" s="175"/>
      <c r="C5" s="176"/>
      <c r="D5" s="177"/>
      <c r="E5" s="178"/>
      <c r="F5" s="179"/>
      <c r="G5" s="178"/>
      <c r="I5" s="72"/>
      <c r="J5" s="73"/>
      <c r="K5" s="73"/>
      <c r="L5" s="73"/>
      <c r="M5" s="73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</row>
    <row r="6" spans="1:37" s="40" customFormat="1">
      <c r="A6" s="180" t="s">
        <v>84</v>
      </c>
      <c r="B6" s="180"/>
      <c r="C6" s="181" t="str">
        <f>'Comp.Custo Unit - PREENCHER'!C7</f>
        <v>XXXXXXX</v>
      </c>
      <c r="D6" s="177"/>
      <c r="E6" s="248" t="s">
        <v>0</v>
      </c>
      <c r="F6" s="248"/>
      <c r="G6" s="181" t="str">
        <f>'Comp.Custo Unit - PREENCHER'!E7</f>
        <v>XX</v>
      </c>
      <c r="I6" s="72"/>
      <c r="J6" s="73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</row>
    <row r="7" spans="1:37" s="40" customFormat="1">
      <c r="A7" s="41"/>
      <c r="B7" s="41"/>
      <c r="C7" s="42"/>
      <c r="D7" s="43"/>
      <c r="E7" s="44"/>
      <c r="F7" s="45"/>
      <c r="G7" s="44"/>
      <c r="I7" s="72"/>
      <c r="J7" s="73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</row>
    <row r="8" spans="1:37" s="40" customFormat="1" ht="14.85" customHeight="1">
      <c r="A8" s="46" t="s">
        <v>1</v>
      </c>
      <c r="B8" s="46"/>
      <c r="C8" s="85" t="s">
        <v>74</v>
      </c>
      <c r="D8" s="85"/>
      <c r="E8" s="85"/>
      <c r="F8" s="85"/>
      <c r="G8" s="85"/>
      <c r="I8" s="72"/>
      <c r="J8" s="73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</row>
    <row r="9" spans="1:37" s="40" customFormat="1">
      <c r="A9" s="41"/>
      <c r="B9" s="41"/>
      <c r="C9" s="42"/>
      <c r="D9" s="43"/>
      <c r="E9" s="44"/>
      <c r="F9" s="45"/>
      <c r="G9" s="44"/>
      <c r="I9" s="72"/>
      <c r="J9" s="73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</row>
    <row r="10" spans="1:37" s="40" customFormat="1">
      <c r="A10" s="46" t="s">
        <v>2</v>
      </c>
      <c r="B10" s="46"/>
      <c r="C10" s="32" t="s">
        <v>92</v>
      </c>
      <c r="D10" s="249" t="s">
        <v>5</v>
      </c>
      <c r="E10" s="249"/>
      <c r="F10" s="250"/>
      <c r="G10" s="47">
        <f>'Encargos Sociais - PREENCHER'!C50</f>
        <v>0</v>
      </c>
      <c r="I10" s="72"/>
      <c r="J10" s="73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</row>
    <row r="11" spans="1:37" s="40" customFormat="1">
      <c r="A11" s="41"/>
      <c r="B11" s="41"/>
      <c r="C11" s="42"/>
      <c r="D11" s="43"/>
      <c r="E11" s="44"/>
      <c r="F11" s="48" t="s">
        <v>6</v>
      </c>
      <c r="G11" s="49">
        <f>'Composição BDI - PREENCHER'!C19</f>
        <v>0</v>
      </c>
      <c r="I11" s="72"/>
      <c r="J11" s="73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</row>
    <row r="12" spans="1:37" s="40" customFormat="1">
      <c r="A12" s="41"/>
      <c r="B12" s="41"/>
      <c r="C12" s="42"/>
      <c r="D12" s="43"/>
      <c r="E12" s="258" t="s">
        <v>77</v>
      </c>
      <c r="F12" s="258"/>
      <c r="G12" s="33"/>
      <c r="I12" s="72"/>
      <c r="J12" s="73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1:37" s="40" customFormat="1">
      <c r="A13" s="41"/>
      <c r="B13" s="41"/>
      <c r="C13" s="42"/>
      <c r="D13" s="43"/>
      <c r="E13" s="44"/>
      <c r="F13" s="45"/>
      <c r="G13" s="44"/>
      <c r="I13" s="72"/>
      <c r="J13" s="73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</row>
    <row r="14" spans="1:37" s="40" customFormat="1" ht="14.85" customHeight="1">
      <c r="A14" s="244" t="s">
        <v>3</v>
      </c>
      <c r="B14" s="244" t="s">
        <v>86</v>
      </c>
      <c r="C14" s="251" t="s">
        <v>4</v>
      </c>
      <c r="D14" s="251" t="s">
        <v>7</v>
      </c>
      <c r="E14" s="253" t="s">
        <v>8</v>
      </c>
      <c r="F14" s="255" t="s">
        <v>9</v>
      </c>
      <c r="G14" s="256"/>
      <c r="H14" s="257"/>
      <c r="I14" s="246"/>
      <c r="J14" s="73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</row>
    <row r="15" spans="1:37" s="40" customFormat="1" ht="39.75" customHeight="1">
      <c r="A15" s="245"/>
      <c r="B15" s="245"/>
      <c r="C15" s="252"/>
      <c r="D15" s="252"/>
      <c r="E15" s="254"/>
      <c r="F15" s="50" t="s">
        <v>10</v>
      </c>
      <c r="G15" s="51" t="s">
        <v>11</v>
      </c>
      <c r="H15" s="257"/>
      <c r="I15" s="246"/>
      <c r="J15" s="73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</row>
    <row r="16" spans="1:37" s="40" customFormat="1">
      <c r="A16" s="52" t="s">
        <v>12</v>
      </c>
      <c r="B16" s="53"/>
      <c r="C16" s="54" t="s">
        <v>74</v>
      </c>
      <c r="D16" s="55"/>
      <c r="E16" s="56"/>
      <c r="F16" s="57"/>
      <c r="G16" s="58"/>
      <c r="I16" s="73"/>
      <c r="J16" s="73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</row>
    <row r="17" spans="1:37" s="40" customFormat="1">
      <c r="A17" s="59" t="s">
        <v>13</v>
      </c>
      <c r="B17" s="59">
        <v>73481</v>
      </c>
      <c r="C17" s="60" t="s">
        <v>83</v>
      </c>
      <c r="D17" s="61" t="s">
        <v>73</v>
      </c>
      <c r="E17" s="62">
        <v>0.3</v>
      </c>
      <c r="F17" s="68"/>
      <c r="G17" s="63">
        <f>E17*F17</f>
        <v>0</v>
      </c>
      <c r="I17" s="74"/>
      <c r="J17" s="73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</row>
    <row r="18" spans="1:37" s="40" customFormat="1" ht="75">
      <c r="A18" s="59" t="s">
        <v>14</v>
      </c>
      <c r="B18" s="69">
        <v>80009</v>
      </c>
      <c r="C18" s="64" t="s">
        <v>150</v>
      </c>
      <c r="D18" s="61" t="s">
        <v>72</v>
      </c>
      <c r="E18" s="62">
        <v>0.65720000000000001</v>
      </c>
      <c r="F18" s="115">
        <f>'Comp.Custo Unit - PREENCHER'!G89</f>
        <v>0</v>
      </c>
      <c r="G18" s="63">
        <f t="shared" ref="G18:G24" si="0">E18*F18</f>
        <v>0</v>
      </c>
      <c r="I18" s="74"/>
      <c r="J18" s="73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</row>
    <row r="19" spans="1:37" s="40" customFormat="1" ht="60">
      <c r="A19" s="59" t="s">
        <v>15</v>
      </c>
      <c r="B19" s="69">
        <v>80013</v>
      </c>
      <c r="C19" s="35" t="s">
        <v>151</v>
      </c>
      <c r="D19" s="61" t="s">
        <v>72</v>
      </c>
      <c r="E19" s="62">
        <v>0.55800000000000005</v>
      </c>
      <c r="F19" s="115">
        <f>'Comp.Custo Unit - PREENCHER'!G10</f>
        <v>0</v>
      </c>
      <c r="G19" s="63">
        <f t="shared" si="0"/>
        <v>0</v>
      </c>
      <c r="I19" s="74"/>
      <c r="J19" s="73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</row>
    <row r="20" spans="1:37" s="40" customFormat="1" ht="60">
      <c r="A20" s="59" t="s">
        <v>16</v>
      </c>
      <c r="B20" s="69">
        <v>80016</v>
      </c>
      <c r="C20" s="36" t="s">
        <v>152</v>
      </c>
      <c r="D20" s="61" t="s">
        <v>72</v>
      </c>
      <c r="E20" s="62">
        <v>0.55800000000000005</v>
      </c>
      <c r="F20" s="115">
        <f>'Comp.Custo Unit - PREENCHER'!G62</f>
        <v>0</v>
      </c>
      <c r="G20" s="63">
        <f t="shared" si="0"/>
        <v>0</v>
      </c>
      <c r="I20" s="74"/>
      <c r="J20" s="73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</row>
    <row r="21" spans="1:37" s="40" customFormat="1" ht="60">
      <c r="A21" s="59" t="s">
        <v>79</v>
      </c>
      <c r="B21" s="69">
        <v>80017</v>
      </c>
      <c r="C21" s="36" t="s">
        <v>153</v>
      </c>
      <c r="D21" s="61" t="s">
        <v>72</v>
      </c>
      <c r="E21" s="62">
        <v>0.55800000000000005</v>
      </c>
      <c r="F21" s="115">
        <f>'Comp.Custo Unit - PREENCHER'!G35</f>
        <v>0</v>
      </c>
      <c r="G21" s="63">
        <f t="shared" si="0"/>
        <v>0</v>
      </c>
      <c r="I21" s="74"/>
      <c r="J21" s="73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</row>
    <row r="22" spans="1:37" s="40" customFormat="1" ht="60">
      <c r="A22" s="59" t="s">
        <v>80</v>
      </c>
      <c r="B22" s="69">
        <v>80007</v>
      </c>
      <c r="C22" s="65" t="s">
        <v>154</v>
      </c>
      <c r="D22" s="61" t="s">
        <v>72</v>
      </c>
      <c r="E22" s="62">
        <v>0.42</v>
      </c>
      <c r="F22" s="115">
        <f>'Comp.Custo Unit - PREENCHER'!G118</f>
        <v>0</v>
      </c>
      <c r="G22" s="63">
        <f t="shared" si="0"/>
        <v>0</v>
      </c>
      <c r="I22" s="74"/>
      <c r="J22" s="73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</row>
    <row r="23" spans="1:37" s="40" customFormat="1" ht="45">
      <c r="A23" s="59" t="s">
        <v>81</v>
      </c>
      <c r="B23" s="69">
        <v>80003</v>
      </c>
      <c r="C23" s="173" t="s">
        <v>155</v>
      </c>
      <c r="D23" s="61" t="s">
        <v>73</v>
      </c>
      <c r="E23" s="62">
        <v>2.9049999999999999E-2</v>
      </c>
      <c r="F23" s="115">
        <f>'Comp.Custo Unit - PREENCHER'!G145</f>
        <v>0</v>
      </c>
      <c r="G23" s="63">
        <f t="shared" si="0"/>
        <v>0</v>
      </c>
      <c r="I23" s="74"/>
      <c r="J23" s="73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</row>
    <row r="24" spans="1:37" s="40" customFormat="1" ht="45">
      <c r="A24" s="59" t="s">
        <v>82</v>
      </c>
      <c r="B24" s="69">
        <v>80033</v>
      </c>
      <c r="C24" s="174" t="s">
        <v>156</v>
      </c>
      <c r="D24" s="61" t="s">
        <v>72</v>
      </c>
      <c r="E24" s="62">
        <v>0.42</v>
      </c>
      <c r="F24" s="115">
        <f>'Comp.Custo Unit - PREENCHER'!G155</f>
        <v>0</v>
      </c>
      <c r="G24" s="63">
        <f t="shared" si="0"/>
        <v>0</v>
      </c>
      <c r="I24" s="74"/>
      <c r="J24" s="73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</row>
    <row r="25" spans="1:37" s="40" customFormat="1">
      <c r="A25" s="236" t="s">
        <v>158</v>
      </c>
      <c r="B25" s="237"/>
      <c r="C25" s="237"/>
      <c r="D25" s="237"/>
      <c r="E25" s="237"/>
      <c r="F25" s="237"/>
      <c r="G25" s="182">
        <f>SUM(G17:G24)</f>
        <v>0</v>
      </c>
      <c r="I25" s="73"/>
      <c r="J25" s="73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</row>
    <row r="26" spans="1:37" s="40" customFormat="1">
      <c r="A26" s="183"/>
      <c r="B26" s="184"/>
      <c r="C26" s="237" t="s">
        <v>159</v>
      </c>
      <c r="D26" s="237"/>
      <c r="E26" s="185">
        <f>G11</f>
        <v>0</v>
      </c>
      <c r="F26" s="184"/>
      <c r="G26" s="182">
        <f>SUM(G25*(E26))</f>
        <v>0</v>
      </c>
      <c r="I26" s="72"/>
      <c r="J26" s="73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</row>
    <row r="27" spans="1:37" s="40" customFormat="1">
      <c r="A27" s="238" t="s">
        <v>161</v>
      </c>
      <c r="B27" s="239"/>
      <c r="C27" s="239"/>
      <c r="D27" s="239"/>
      <c r="E27" s="239"/>
      <c r="F27" s="239"/>
      <c r="G27" s="186">
        <f>G25+G26</f>
        <v>0</v>
      </c>
      <c r="I27" s="72"/>
      <c r="J27" s="73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</row>
    <row r="28" spans="1:37" s="40" customFormat="1">
      <c r="A28" s="187"/>
      <c r="B28" s="188"/>
      <c r="C28" s="189"/>
      <c r="D28" s="189"/>
      <c r="E28" s="189"/>
      <c r="F28" s="189"/>
      <c r="G28" s="190"/>
      <c r="I28" s="72"/>
      <c r="J28" s="73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</row>
    <row r="29" spans="1:37" s="40" customFormat="1">
      <c r="A29" s="187"/>
      <c r="B29" s="188"/>
      <c r="C29" s="188"/>
      <c r="D29" s="188"/>
      <c r="E29" s="191"/>
      <c r="F29" s="188"/>
      <c r="G29" s="192"/>
      <c r="I29" s="72"/>
      <c r="J29" s="73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</row>
    <row r="30" spans="1:37" s="40" customFormat="1">
      <c r="A30" s="238" t="s">
        <v>162</v>
      </c>
      <c r="B30" s="239"/>
      <c r="C30" s="239"/>
      <c r="D30" s="239"/>
      <c r="E30" s="239"/>
      <c r="F30" s="239"/>
      <c r="G30" s="182">
        <f>G27</f>
        <v>0</v>
      </c>
      <c r="I30" s="72"/>
      <c r="J30" s="73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</row>
    <row r="31" spans="1:37" s="40" customFormat="1">
      <c r="A31" s="187"/>
      <c r="B31" s="188"/>
      <c r="C31" s="188"/>
      <c r="D31" s="188"/>
      <c r="E31" s="191"/>
      <c r="F31" s="188"/>
      <c r="G31" s="192"/>
      <c r="I31" s="72"/>
      <c r="J31" s="73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</row>
    <row r="32" spans="1:37">
      <c r="A32" s="240" t="s">
        <v>160</v>
      </c>
      <c r="B32" s="241"/>
      <c r="C32" s="241"/>
      <c r="D32" s="241"/>
      <c r="E32" s="241"/>
      <c r="F32" s="241"/>
      <c r="G32" s="193">
        <f>G12*G30</f>
        <v>0</v>
      </c>
    </row>
    <row r="33" spans="1:10" s="70" customFormat="1">
      <c r="A33" s="75"/>
      <c r="B33" s="75"/>
      <c r="E33" s="76"/>
      <c r="F33" s="71"/>
      <c r="J33" s="71"/>
    </row>
    <row r="34" spans="1:10" s="70" customFormat="1">
      <c r="A34" s="75"/>
      <c r="B34" s="75"/>
      <c r="E34" s="76"/>
      <c r="F34" s="71"/>
      <c r="J34" s="71"/>
    </row>
    <row r="35" spans="1:10" s="70" customFormat="1">
      <c r="A35" s="75"/>
      <c r="B35" s="75"/>
      <c r="E35" s="76"/>
      <c r="F35" s="71"/>
      <c r="J35" s="71"/>
    </row>
    <row r="36" spans="1:10" s="70" customFormat="1">
      <c r="A36" s="75"/>
      <c r="B36" s="75"/>
      <c r="E36" s="76"/>
      <c r="F36" s="71"/>
      <c r="J36" s="71"/>
    </row>
    <row r="37" spans="1:10" s="70" customFormat="1">
      <c r="A37" s="75"/>
      <c r="B37" s="75"/>
      <c r="E37" s="76"/>
      <c r="F37" s="71"/>
      <c r="J37" s="71"/>
    </row>
    <row r="38" spans="1:10" s="70" customFormat="1">
      <c r="A38" s="75"/>
      <c r="B38" s="75"/>
      <c r="E38" s="76"/>
      <c r="F38" s="71"/>
      <c r="J38" s="71"/>
    </row>
    <row r="39" spans="1:10" s="70" customFormat="1">
      <c r="A39" s="75"/>
      <c r="B39" s="75"/>
      <c r="E39" s="76"/>
      <c r="F39" s="71"/>
      <c r="J39" s="71"/>
    </row>
    <row r="40" spans="1:10" s="70" customFormat="1">
      <c r="A40" s="75"/>
      <c r="B40" s="75"/>
      <c r="E40" s="76"/>
      <c r="F40" s="71"/>
      <c r="J40" s="71"/>
    </row>
    <row r="41" spans="1:10" s="70" customFormat="1">
      <c r="A41" s="75"/>
      <c r="B41" s="75"/>
      <c r="E41" s="76"/>
      <c r="F41" s="71"/>
      <c r="J41" s="71"/>
    </row>
    <row r="42" spans="1:10" s="70" customFormat="1">
      <c r="A42" s="75"/>
      <c r="B42" s="75"/>
      <c r="E42" s="76"/>
      <c r="F42" s="71"/>
      <c r="J42" s="71"/>
    </row>
    <row r="43" spans="1:10" s="70" customFormat="1">
      <c r="A43" s="75"/>
      <c r="B43" s="75"/>
      <c r="E43" s="76"/>
      <c r="F43" s="71"/>
      <c r="J43" s="71"/>
    </row>
    <row r="44" spans="1:10" s="70" customFormat="1">
      <c r="A44" s="75"/>
      <c r="B44" s="75"/>
      <c r="E44" s="76"/>
      <c r="F44" s="71"/>
      <c r="J44" s="71"/>
    </row>
    <row r="45" spans="1:10" s="70" customFormat="1">
      <c r="A45" s="75"/>
      <c r="B45" s="75"/>
      <c r="E45" s="76"/>
      <c r="F45" s="71"/>
      <c r="J45" s="71"/>
    </row>
    <row r="46" spans="1:10" s="70" customFormat="1">
      <c r="A46" s="75"/>
      <c r="B46" s="75"/>
      <c r="E46" s="76"/>
      <c r="F46" s="71"/>
      <c r="J46" s="71"/>
    </row>
    <row r="47" spans="1:10" s="70" customFormat="1">
      <c r="A47" s="75"/>
      <c r="B47" s="75"/>
      <c r="E47" s="76"/>
      <c r="F47" s="71"/>
      <c r="J47" s="71"/>
    </row>
    <row r="48" spans="1:10" s="70" customFormat="1">
      <c r="A48" s="75"/>
      <c r="B48" s="75"/>
      <c r="E48" s="76"/>
      <c r="F48" s="71"/>
      <c r="J48" s="71"/>
    </row>
    <row r="49" spans="1:10" s="70" customFormat="1">
      <c r="A49" s="75"/>
      <c r="B49" s="75"/>
      <c r="E49" s="76"/>
      <c r="F49" s="71"/>
      <c r="J49" s="71"/>
    </row>
    <row r="50" spans="1:10" s="70" customFormat="1">
      <c r="A50" s="75"/>
      <c r="B50" s="75"/>
      <c r="E50" s="76"/>
      <c r="F50" s="71"/>
      <c r="J50" s="71"/>
    </row>
    <row r="51" spans="1:10" s="70" customFormat="1">
      <c r="A51" s="75"/>
      <c r="B51" s="75"/>
      <c r="E51" s="76"/>
      <c r="F51" s="71"/>
      <c r="J51" s="71"/>
    </row>
    <row r="52" spans="1:10" s="70" customFormat="1">
      <c r="A52" s="75"/>
      <c r="B52" s="75"/>
      <c r="E52" s="76"/>
      <c r="F52" s="71"/>
      <c r="J52" s="71"/>
    </row>
    <row r="53" spans="1:10" s="70" customFormat="1">
      <c r="A53" s="75"/>
      <c r="B53" s="75"/>
      <c r="E53" s="76"/>
      <c r="F53" s="71"/>
      <c r="J53" s="71"/>
    </row>
    <row r="54" spans="1:10" s="70" customFormat="1">
      <c r="A54" s="75"/>
      <c r="B54" s="75"/>
      <c r="E54" s="76"/>
      <c r="F54" s="71"/>
      <c r="J54" s="71"/>
    </row>
    <row r="55" spans="1:10" s="70" customFormat="1">
      <c r="A55" s="75"/>
      <c r="B55" s="75"/>
      <c r="E55" s="76"/>
      <c r="F55" s="71"/>
      <c r="J55" s="71"/>
    </row>
    <row r="56" spans="1:10" s="70" customFormat="1">
      <c r="A56" s="75"/>
      <c r="B56" s="75"/>
      <c r="E56" s="76"/>
      <c r="F56" s="71"/>
      <c r="J56" s="71"/>
    </row>
    <row r="57" spans="1:10" s="70" customFormat="1">
      <c r="A57" s="75"/>
      <c r="B57" s="75"/>
      <c r="E57" s="76"/>
      <c r="F57" s="71"/>
      <c r="J57" s="71"/>
    </row>
    <row r="58" spans="1:10" s="70" customFormat="1">
      <c r="A58" s="75"/>
      <c r="B58" s="75"/>
      <c r="E58" s="76"/>
      <c r="F58" s="71"/>
      <c r="J58" s="71"/>
    </row>
    <row r="59" spans="1:10" s="70" customFormat="1">
      <c r="A59" s="75"/>
      <c r="B59" s="75"/>
      <c r="E59" s="76"/>
      <c r="F59" s="71"/>
      <c r="J59" s="71"/>
    </row>
    <row r="60" spans="1:10" s="70" customFormat="1">
      <c r="A60" s="75"/>
      <c r="B60" s="75"/>
      <c r="E60" s="76"/>
      <c r="F60" s="71"/>
      <c r="J60" s="71"/>
    </row>
    <row r="61" spans="1:10" s="70" customFormat="1">
      <c r="A61" s="75"/>
      <c r="B61" s="75"/>
      <c r="E61" s="76"/>
      <c r="F61" s="71"/>
      <c r="J61" s="71"/>
    </row>
    <row r="62" spans="1:10" s="70" customFormat="1">
      <c r="A62" s="75"/>
      <c r="B62" s="75"/>
      <c r="E62" s="76"/>
      <c r="F62" s="71"/>
      <c r="J62" s="71"/>
    </row>
    <row r="63" spans="1:10" s="70" customFormat="1">
      <c r="A63" s="75"/>
      <c r="B63" s="75"/>
      <c r="E63" s="76"/>
      <c r="F63" s="71"/>
      <c r="J63" s="71"/>
    </row>
    <row r="64" spans="1:10" s="70" customFormat="1">
      <c r="A64" s="75"/>
      <c r="B64" s="75"/>
      <c r="E64" s="76"/>
      <c r="F64" s="71"/>
      <c r="J64" s="71"/>
    </row>
    <row r="65" spans="1:10" s="70" customFormat="1">
      <c r="A65" s="75"/>
      <c r="B65" s="75"/>
      <c r="E65" s="76"/>
      <c r="F65" s="71"/>
      <c r="J65" s="71"/>
    </row>
    <row r="66" spans="1:10" s="70" customFormat="1">
      <c r="A66" s="75"/>
      <c r="B66" s="75"/>
      <c r="E66" s="76"/>
      <c r="F66" s="71"/>
      <c r="J66" s="71"/>
    </row>
    <row r="67" spans="1:10" s="70" customFormat="1">
      <c r="A67" s="75"/>
      <c r="B67" s="75"/>
      <c r="E67" s="76"/>
      <c r="F67" s="71"/>
      <c r="J67" s="71"/>
    </row>
    <row r="68" spans="1:10" s="70" customFormat="1">
      <c r="A68" s="75"/>
      <c r="B68" s="75"/>
      <c r="E68" s="76"/>
      <c r="F68" s="71"/>
      <c r="J68" s="71"/>
    </row>
    <row r="69" spans="1:10" s="70" customFormat="1">
      <c r="A69" s="75"/>
      <c r="B69" s="75"/>
      <c r="E69" s="76"/>
      <c r="F69" s="71"/>
      <c r="J69" s="71"/>
    </row>
    <row r="70" spans="1:10" s="70" customFormat="1">
      <c r="A70" s="75"/>
      <c r="B70" s="75"/>
      <c r="E70" s="76"/>
      <c r="F70" s="71"/>
      <c r="J70" s="71"/>
    </row>
    <row r="71" spans="1:10" s="70" customFormat="1">
      <c r="A71" s="75"/>
      <c r="B71" s="75"/>
      <c r="E71" s="76"/>
      <c r="F71" s="71"/>
      <c r="J71" s="71"/>
    </row>
    <row r="72" spans="1:10" s="70" customFormat="1">
      <c r="A72" s="75"/>
      <c r="B72" s="75"/>
      <c r="E72" s="76"/>
      <c r="F72" s="71"/>
      <c r="J72" s="71"/>
    </row>
    <row r="73" spans="1:10" s="70" customFormat="1">
      <c r="A73" s="75"/>
      <c r="B73" s="75"/>
      <c r="E73" s="76"/>
      <c r="F73" s="71"/>
      <c r="J73" s="71"/>
    </row>
    <row r="74" spans="1:10" s="70" customFormat="1">
      <c r="A74" s="75"/>
      <c r="B74" s="75"/>
      <c r="E74" s="76"/>
      <c r="F74" s="71"/>
      <c r="J74" s="71"/>
    </row>
    <row r="75" spans="1:10" s="70" customFormat="1">
      <c r="A75" s="75"/>
      <c r="B75" s="75"/>
      <c r="E75" s="76"/>
      <c r="F75" s="71"/>
      <c r="J75" s="71"/>
    </row>
    <row r="76" spans="1:10" s="70" customFormat="1">
      <c r="A76" s="75"/>
      <c r="B76" s="75"/>
      <c r="E76" s="76"/>
      <c r="F76" s="71"/>
      <c r="J76" s="71"/>
    </row>
    <row r="77" spans="1:10" s="70" customFormat="1">
      <c r="A77" s="75"/>
      <c r="B77" s="75"/>
      <c r="E77" s="76"/>
      <c r="F77" s="71"/>
      <c r="J77" s="71"/>
    </row>
    <row r="78" spans="1:10" s="70" customFormat="1">
      <c r="A78" s="75"/>
      <c r="B78" s="75"/>
      <c r="E78" s="76"/>
      <c r="F78" s="71"/>
      <c r="J78" s="71"/>
    </row>
    <row r="79" spans="1:10" s="70" customFormat="1">
      <c r="A79" s="75"/>
      <c r="B79" s="75"/>
      <c r="E79" s="76"/>
      <c r="F79" s="71"/>
      <c r="J79" s="71"/>
    </row>
    <row r="80" spans="1:10" s="70" customFormat="1">
      <c r="A80" s="75"/>
      <c r="B80" s="75"/>
      <c r="E80" s="76"/>
      <c r="F80" s="71"/>
      <c r="J80" s="71"/>
    </row>
    <row r="81" spans="1:10" s="70" customFormat="1">
      <c r="A81" s="75"/>
      <c r="B81" s="75"/>
      <c r="E81" s="76"/>
      <c r="F81" s="71"/>
      <c r="J81" s="71"/>
    </row>
    <row r="82" spans="1:10" s="70" customFormat="1">
      <c r="A82" s="75"/>
      <c r="B82" s="75"/>
      <c r="E82" s="76"/>
      <c r="F82" s="71"/>
      <c r="J82" s="71"/>
    </row>
    <row r="83" spans="1:10" s="70" customFormat="1">
      <c r="A83" s="75"/>
      <c r="B83" s="75"/>
      <c r="E83" s="76"/>
      <c r="F83" s="71"/>
      <c r="J83" s="71"/>
    </row>
    <row r="84" spans="1:10" s="70" customFormat="1">
      <c r="A84" s="75"/>
      <c r="B84" s="75"/>
      <c r="E84" s="76"/>
      <c r="F84" s="71"/>
      <c r="J84" s="71"/>
    </row>
    <row r="85" spans="1:10" s="70" customFormat="1">
      <c r="A85" s="75"/>
      <c r="B85" s="75"/>
      <c r="E85" s="76"/>
      <c r="F85" s="71"/>
      <c r="J85" s="71"/>
    </row>
    <row r="86" spans="1:10" s="70" customFormat="1">
      <c r="A86" s="75"/>
      <c r="B86" s="75"/>
      <c r="E86" s="76"/>
      <c r="F86" s="71"/>
      <c r="J86" s="71"/>
    </row>
    <row r="87" spans="1:10" s="70" customFormat="1">
      <c r="A87" s="75"/>
      <c r="B87" s="75"/>
      <c r="E87" s="76"/>
      <c r="F87" s="71"/>
      <c r="J87" s="71"/>
    </row>
    <row r="88" spans="1:10" s="70" customFormat="1">
      <c r="A88" s="75"/>
      <c r="B88" s="75"/>
      <c r="E88" s="76"/>
      <c r="F88" s="71"/>
      <c r="J88" s="71"/>
    </row>
    <row r="89" spans="1:10" s="70" customFormat="1">
      <c r="A89" s="75"/>
      <c r="B89" s="75"/>
      <c r="E89" s="76"/>
      <c r="F89" s="71"/>
      <c r="J89" s="71"/>
    </row>
    <row r="90" spans="1:10" s="70" customFormat="1">
      <c r="A90" s="75"/>
      <c r="B90" s="75"/>
      <c r="E90" s="76"/>
      <c r="F90" s="71"/>
      <c r="J90" s="71"/>
    </row>
    <row r="91" spans="1:10" s="70" customFormat="1">
      <c r="A91" s="75"/>
      <c r="B91" s="75"/>
      <c r="E91" s="76"/>
      <c r="F91" s="71"/>
      <c r="J91" s="71"/>
    </row>
    <row r="92" spans="1:10" s="70" customFormat="1">
      <c r="A92" s="75"/>
      <c r="B92" s="75"/>
      <c r="E92" s="76"/>
      <c r="F92" s="71"/>
      <c r="J92" s="71"/>
    </row>
    <row r="93" spans="1:10" s="70" customFormat="1">
      <c r="A93" s="75"/>
      <c r="B93" s="75"/>
      <c r="E93" s="76"/>
      <c r="F93" s="71"/>
      <c r="J93" s="71"/>
    </row>
    <row r="94" spans="1:10" s="70" customFormat="1">
      <c r="A94" s="75"/>
      <c r="B94" s="75"/>
      <c r="E94" s="76"/>
      <c r="F94" s="71"/>
      <c r="J94" s="71"/>
    </row>
    <row r="95" spans="1:10" s="70" customFormat="1">
      <c r="A95" s="75"/>
      <c r="B95" s="75"/>
      <c r="E95" s="76"/>
      <c r="F95" s="71"/>
      <c r="J95" s="71"/>
    </row>
    <row r="96" spans="1:10" s="70" customFormat="1">
      <c r="A96" s="75"/>
      <c r="B96" s="75"/>
      <c r="E96" s="76"/>
      <c r="F96" s="71"/>
      <c r="J96" s="71"/>
    </row>
    <row r="97" spans="1:10" s="70" customFormat="1">
      <c r="A97" s="75"/>
      <c r="B97" s="75"/>
      <c r="E97" s="76"/>
      <c r="F97" s="71"/>
      <c r="J97" s="71"/>
    </row>
    <row r="98" spans="1:10" s="70" customFormat="1">
      <c r="A98" s="75"/>
      <c r="B98" s="75"/>
      <c r="E98" s="76"/>
      <c r="F98" s="71"/>
      <c r="J98" s="71"/>
    </row>
    <row r="99" spans="1:10" s="70" customFormat="1">
      <c r="A99" s="75"/>
      <c r="B99" s="75"/>
      <c r="E99" s="76"/>
      <c r="F99" s="71"/>
      <c r="J99" s="71"/>
    </row>
    <row r="100" spans="1:10" s="70" customFormat="1">
      <c r="A100" s="75"/>
      <c r="B100" s="75"/>
      <c r="E100" s="76"/>
      <c r="F100" s="71"/>
      <c r="J100" s="71"/>
    </row>
    <row r="101" spans="1:10" s="70" customFormat="1">
      <c r="A101" s="75"/>
      <c r="B101" s="75"/>
      <c r="E101" s="76"/>
      <c r="F101" s="71"/>
      <c r="J101" s="71"/>
    </row>
    <row r="102" spans="1:10" s="70" customFormat="1">
      <c r="A102" s="75"/>
      <c r="B102" s="75"/>
      <c r="E102" s="76"/>
      <c r="F102" s="71"/>
      <c r="J102" s="71"/>
    </row>
    <row r="103" spans="1:10" s="70" customFormat="1">
      <c r="A103" s="75"/>
      <c r="B103" s="75"/>
      <c r="E103" s="76"/>
      <c r="F103" s="71"/>
      <c r="J103" s="71"/>
    </row>
    <row r="104" spans="1:10" s="70" customFormat="1">
      <c r="A104" s="75"/>
      <c r="B104" s="75"/>
      <c r="E104" s="76"/>
      <c r="F104" s="71"/>
      <c r="J104" s="71"/>
    </row>
    <row r="105" spans="1:10" s="70" customFormat="1">
      <c r="A105" s="75"/>
      <c r="B105" s="75"/>
      <c r="E105" s="76"/>
      <c r="F105" s="71"/>
      <c r="J105" s="71"/>
    </row>
  </sheetData>
  <sheetProtection selectLockedCells="1"/>
  <mergeCells count="18">
    <mergeCell ref="B1:G1"/>
    <mergeCell ref="B14:B15"/>
    <mergeCell ref="A14:A15"/>
    <mergeCell ref="I14:I15"/>
    <mergeCell ref="A4:G4"/>
    <mergeCell ref="E6:F6"/>
    <mergeCell ref="D10:F10"/>
    <mergeCell ref="C14:C15"/>
    <mergeCell ref="D14:D15"/>
    <mergeCell ref="E14:E15"/>
    <mergeCell ref="F14:G14"/>
    <mergeCell ref="H14:H15"/>
    <mergeCell ref="E12:F12"/>
    <mergeCell ref="A25:F25"/>
    <mergeCell ref="C26:D26"/>
    <mergeCell ref="A27:F27"/>
    <mergeCell ref="A30:F30"/>
    <mergeCell ref="A32:F32"/>
  </mergeCells>
  <pageMargins left="0.19685039370078741" right="0.19685039370078741" top="1.9291338582677167" bottom="0.98425196850393704" header="0.98425196850393704" footer="0.51181102362204722"/>
  <pageSetup paperSize="9" scale="80" firstPageNumber="0" orientation="portrait" horizontalDpi="1200" verticalDpi="300" r:id="rId1"/>
  <headerFooter alignWithMargins="0">
    <oddHeader xml:space="preserve">&amp;C&amp;"Arial,Itálico"FUNDAÇÃO NACIONAL  DA SAÚDE
Melhorias Sanitárias Domiciliares
&amp;"Arial,Negrito"&amp;12PLANILHA ORÇAMENTÁRIA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Composição BDI - PREENCHER</vt:lpstr>
      <vt:lpstr>Encargos Sociais - PREENCHER</vt:lpstr>
      <vt:lpstr>Comp.Custo Unit - PREENCHER</vt:lpstr>
      <vt:lpstr>Planilha Orçament - PREENCHER</vt:lpstr>
      <vt:lpstr>'Composição BDI - PREENCHER'!Area_de_impressao</vt:lpstr>
      <vt:lpstr>'Encargos Sociais - PREENCHER'!Area_de_impressao</vt:lpstr>
      <vt:lpstr>'Planilha Orçament - PREENCHER'!Area_de_impressao</vt:lpstr>
      <vt:lpstr>'Planilha Orçament - PREENCHER'!Excel_BuiltIn_Criteria</vt:lpstr>
      <vt:lpstr>Excel_BuiltIn_Print_Area_1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Eliezer SSJ</dc:creator>
  <cp:lastModifiedBy>cristiane.silva</cp:lastModifiedBy>
  <cp:lastPrinted>2013-11-21T13:36:06Z</cp:lastPrinted>
  <dcterms:created xsi:type="dcterms:W3CDTF">2013-10-03T16:05:10Z</dcterms:created>
  <dcterms:modified xsi:type="dcterms:W3CDTF">2013-11-27T20:10:21Z</dcterms:modified>
</cp:coreProperties>
</file>