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DMUNDO EM COLED\Dados ABRELIVROS\2018\"/>
    </mc:Choice>
  </mc:AlternateContent>
  <xr:revisionPtr revIDLastSave="0" documentId="13_ncr:1_{AC3BF412-DD4C-4148-BAEA-8E112E6345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O G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 l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C42" i="1" s="1"/>
  <c r="B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V39" i="1" l="1"/>
  <c r="W39" i="1"/>
</calcChain>
</file>

<file path=xl/sharedStrings.xml><?xml version="1.0" encoding="utf-8"?>
<sst xmlns="http://schemas.openxmlformats.org/spreadsheetml/2006/main" count="62" uniqueCount="45">
  <si>
    <t>ANOS INICIAIS</t>
  </si>
  <si>
    <t>PNLD 2018 CAMPO</t>
  </si>
  <si>
    <t>PNLD 2018 ANOS FINAIS</t>
  </si>
  <si>
    <t>PNLD 2018 EJA</t>
  </si>
  <si>
    <t>PNLD 2018 ENSINO MÉDIO</t>
  </si>
  <si>
    <t>TOTAL GERAL</t>
  </si>
  <si>
    <t>UF</t>
  </si>
  <si>
    <t>Qtde escolas</t>
  </si>
  <si>
    <t>Alunos</t>
  </si>
  <si>
    <t>Qtde exemplares</t>
  </si>
  <si>
    <t>Valor</t>
  </si>
  <si>
    <t>Exemplares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</si>
  <si>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</si>
  <si>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</si>
  <si>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</si>
  <si>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</si>
  <si>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</si>
  <si>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</si>
  <si>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</si>
  <si>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</si>
  <si>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</si>
  <si>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</si>
  <si>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</si>
  <si>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</si>
  <si>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</si>
  <si>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</si>
  <si>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</si>
  <si>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</si>
  <si>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</si>
  <si>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</si>
  <si>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</si>
  <si>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</si>
  <si>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</si>
  <si>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</si>
  <si>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</si>
  <si>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</si>
  <si>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</si>
  <si>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</si>
  <si>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</si>
  <si>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RT</t>
  </si>
  <si>
    <t>TOTAL</t>
  </si>
  <si>
    <t>FUNDO NACIONAL DE DESENVOLVIMENTO DA EDUCAÇÃO - FNDE</t>
  </si>
  <si>
    <t>PROGRAMA NACIONAL DO LIVRO E DO MATERIAL DIDÁTICO - PNLD</t>
  </si>
  <si>
    <t>DADOS ESTATÍSTICOS POR UNIDADE DA FEDERAÇÃO</t>
  </si>
  <si>
    <t>PNLD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</si>
</sst>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.9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2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1" applyNumberFormat="0" applyFill="0" applyAlignment="0" applyProtection="0"/>
    <xf numFmtId="0" fontId="9" fillId="0" borderId="32" applyNumberFormat="0" applyFill="0" applyAlignment="0" applyProtection="0"/>
    <xf numFmtId="0" fontId="10" fillId="0" borderId="3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34" applyNumberFormat="0" applyAlignment="0" applyProtection="0"/>
    <xf numFmtId="0" fontId="15" fillId="6" borderId="35" applyNumberFormat="0" applyAlignment="0" applyProtection="0"/>
    <xf numFmtId="0" fontId="16" fillId="6" borderId="34" applyNumberFormat="0" applyAlignment="0" applyProtection="0"/>
    <xf numFmtId="0" fontId="17" fillId="0" borderId="36" applyNumberFormat="0" applyFill="0" applyAlignment="0" applyProtection="0"/>
    <xf numFmtId="0" fontId="18" fillId="7" borderId="37" applyNumberFormat="0" applyAlignment="0" applyProtection="0"/>
    <xf numFmtId="0" fontId="19" fillId="0" borderId="0" applyNumberFormat="0" applyFill="0" applyBorder="0" applyAlignment="0" applyProtection="0"/>
    <xf numFmtId="0" fontId="1" fillId="8" borderId="3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 applyNumberFormat="0" applyFill="0" applyBorder="0" applyAlignment="0" applyProtection="0"/>
    <xf numFmtId="4" fontId="2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54">
    <xf numFmtId="0" fontId="0" fillId="0" borderId="0" xfId="0"/>
    <xf numFmtId="3" fontId="0" fillId="0" borderId="11" xfId="0" applyNumberFormat="1" applyBorder="1" applyAlignment="1">
      <alignment horizontal="center" vertical="distributed"/>
    </xf>
    <xf numFmtId="3" fontId="0" fillId="0" borderId="12" xfId="0" applyNumberFormat="1" applyBorder="1" applyAlignment="1">
      <alignment horizontal="center" vertical="distributed"/>
    </xf>
    <xf numFmtId="44" fontId="0" fillId="0" borderId="13" xfId="2" applyFont="1" applyBorder="1" applyAlignment="1">
      <alignment horizontal="center" vertical="distributed"/>
    </xf>
    <xf numFmtId="164" fontId="0" fillId="0" borderId="14" xfId="1" applyNumberFormat="1" applyFont="1" applyBorder="1"/>
    <xf numFmtId="43" fontId="0" fillId="0" borderId="15" xfId="1" applyFont="1" applyBorder="1"/>
    <xf numFmtId="164" fontId="0" fillId="0" borderId="0" xfId="1" applyNumberFormat="1" applyFont="1"/>
    <xf numFmtId="43" fontId="0" fillId="0" borderId="0" xfId="1" applyFont="1"/>
    <xf numFmtId="3" fontId="0" fillId="0" borderId="17" xfId="0" applyNumberFormat="1" applyBorder="1" applyAlignment="1">
      <alignment horizontal="center" vertical="distributed"/>
    </xf>
    <xf numFmtId="44" fontId="0" fillId="0" borderId="18" xfId="2" applyFont="1" applyBorder="1" applyAlignment="1">
      <alignment horizontal="center" vertical="distributed"/>
    </xf>
    <xf numFmtId="3" fontId="0" fillId="0" borderId="19" xfId="0" applyNumberFormat="1" applyBorder="1" applyAlignment="1">
      <alignment horizontal="center" vertical="distributed"/>
    </xf>
    <xf numFmtId="164" fontId="0" fillId="0" borderId="20" xfId="1" applyNumberFormat="1" applyFont="1" applyBorder="1"/>
    <xf numFmtId="43" fontId="0" fillId="0" borderId="21" xfId="1" applyFont="1" applyBorder="1"/>
    <xf numFmtId="43" fontId="0" fillId="0" borderId="0" xfId="1" applyNumberFormat="1" applyFont="1"/>
    <xf numFmtId="43" fontId="0" fillId="0" borderId="0" xfId="0" applyNumberFormat="1"/>
    <xf numFmtId="0" fontId="0" fillId="0" borderId="0" xfId="0"/>
    <xf numFmtId="3" fontId="0" fillId="0" borderId="0" xfId="0" applyNumberFormat="1"/>
    <xf numFmtId="0" fontId="22" fillId="33" borderId="40" xfId="0" applyFont="1" applyFill="1" applyBorder="1" applyAlignment="1">
      <alignment horizontal="center" vertical="center" wrapText="1"/>
    </xf>
    <xf numFmtId="0" fontId="22" fillId="33" borderId="8" xfId="0" applyFont="1" applyFill="1" applyBorder="1" applyAlignment="1">
      <alignment horizontal="center" vertical="center" wrapText="1"/>
    </xf>
    <xf numFmtId="0" fontId="22" fillId="33" borderId="9" xfId="0" applyFont="1" applyFill="1" applyBorder="1" applyAlignment="1">
      <alignment horizontal="center" vertical="center" wrapText="1"/>
    </xf>
    <xf numFmtId="0" fontId="22" fillId="33" borderId="7" xfId="0" applyFont="1" applyFill="1" applyBorder="1" applyAlignment="1">
      <alignment horizontal="center" vertical="center" wrapText="1"/>
    </xf>
    <xf numFmtId="0" fontId="22" fillId="33" borderId="2" xfId="0" applyNumberFormat="1" applyFont="1" applyFill="1" applyBorder="1" applyAlignment="1">
      <alignment horizontal="center" vertical="center" wrapText="1"/>
    </xf>
    <xf numFmtId="0" fontId="22" fillId="33" borderId="42" xfId="0" applyNumberFormat="1" applyFont="1" applyFill="1" applyBorder="1" applyAlignment="1">
      <alignment horizontal="center" vertical="center" wrapText="1"/>
    </xf>
    <xf numFmtId="0" fontId="0" fillId="34" borderId="41" xfId="0" applyFill="1" applyBorder="1" applyAlignment="1">
      <alignment horizontal="center"/>
    </xf>
    <xf numFmtId="0" fontId="0" fillId="34" borderId="40" xfId="0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0" fillId="34" borderId="3" xfId="0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0" fillId="34" borderId="5" xfId="0" applyFill="1" applyBorder="1" applyAlignment="1">
      <alignment horizontal="center"/>
    </xf>
    <xf numFmtId="0" fontId="0" fillId="0" borderId="10" xfId="0" applyFill="1" applyBorder="1"/>
    <xf numFmtId="0" fontId="0" fillId="0" borderId="16" xfId="0" applyFill="1" applyBorder="1"/>
    <xf numFmtId="0" fontId="26" fillId="33" borderId="6" xfId="0" applyFont="1" applyFill="1" applyBorder="1"/>
    <xf numFmtId="3" fontId="26" fillId="33" borderId="28" xfId="0" applyNumberFormat="1" applyFont="1" applyFill="1" applyBorder="1" applyAlignment="1">
      <alignment horizontal="center" vertical="distributed"/>
    </xf>
    <xf numFmtId="3" fontId="26" fillId="33" borderId="29" xfId="0" applyNumberFormat="1" applyFont="1" applyFill="1" applyBorder="1" applyAlignment="1">
      <alignment horizontal="center" vertical="distributed"/>
    </xf>
    <xf numFmtId="44" fontId="26" fillId="33" borderId="30" xfId="2" applyFont="1" applyFill="1" applyBorder="1" applyAlignment="1">
      <alignment horizontal="center" vertical="distributed"/>
    </xf>
    <xf numFmtId="164" fontId="26" fillId="33" borderId="7" xfId="1" applyNumberFormat="1" applyFont="1" applyFill="1" applyBorder="1"/>
    <xf numFmtId="0" fontId="0" fillId="35" borderId="16" xfId="0" applyFill="1" applyBorder="1"/>
    <xf numFmtId="3" fontId="0" fillId="35" borderId="11" xfId="0" applyNumberFormat="1" applyFill="1" applyBorder="1" applyAlignment="1">
      <alignment horizontal="center" vertical="distributed"/>
    </xf>
    <xf numFmtId="3" fontId="0" fillId="35" borderId="12" xfId="0" applyNumberFormat="1" applyFill="1" applyBorder="1" applyAlignment="1">
      <alignment horizontal="center" vertical="distributed"/>
    </xf>
    <xf numFmtId="3" fontId="0" fillId="35" borderId="17" xfId="0" applyNumberFormat="1" applyFill="1" applyBorder="1" applyAlignment="1">
      <alignment horizontal="center" vertical="distributed"/>
    </xf>
    <xf numFmtId="44" fontId="0" fillId="35" borderId="18" xfId="2" applyFont="1" applyFill="1" applyBorder="1" applyAlignment="1">
      <alignment horizontal="center" vertical="distributed"/>
    </xf>
    <xf numFmtId="3" fontId="0" fillId="35" borderId="19" xfId="0" applyNumberFormat="1" applyFill="1" applyBorder="1" applyAlignment="1">
      <alignment horizontal="center" vertical="distributed"/>
    </xf>
    <xf numFmtId="164" fontId="0" fillId="35" borderId="20" xfId="1" applyNumberFormat="1" applyFont="1" applyFill="1" applyBorder="1"/>
    <xf numFmtId="43" fontId="0" fillId="35" borderId="21" xfId="1" applyFont="1" applyFill="1" applyBorder="1"/>
    <xf numFmtId="0" fontId="0" fillId="35" borderId="22" xfId="0" applyFill="1" applyBorder="1"/>
    <xf numFmtId="3" fontId="0" fillId="35" borderId="23" xfId="0" applyNumberFormat="1" applyFill="1" applyBorder="1" applyAlignment="1">
      <alignment horizontal="center" vertical="distributed"/>
    </xf>
    <xf numFmtId="3" fontId="0" fillId="35" borderId="24" xfId="0" applyNumberFormat="1" applyFill="1" applyBorder="1" applyAlignment="1">
      <alignment horizontal="center" vertical="distributed"/>
    </xf>
    <xf numFmtId="44" fontId="0" fillId="35" borderId="25" xfId="2" applyFont="1" applyFill="1" applyBorder="1" applyAlignment="1">
      <alignment horizontal="center" vertical="distributed"/>
    </xf>
    <xf numFmtId="164" fontId="0" fillId="35" borderId="26" xfId="1" applyNumberFormat="1" applyFont="1" applyFill="1" applyBorder="1"/>
    <xf numFmtId="43" fontId="0" fillId="35" borderId="27" xfId="1" applyFont="1" applyFill="1" applyBorder="1"/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</cellXfs>
  <cellStyles count="85">
    <cellStyle name="20% - Ênfase1" xfId="57" builtinId="30" customBuiltin="1"/>
    <cellStyle name="20% - Ênfase2" xfId="61" builtinId="34" customBuiltin="1"/>
    <cellStyle name="20% - Ênfase3" xfId="65" builtinId="38" customBuiltin="1"/>
    <cellStyle name="20% - Ênfase4" xfId="69" builtinId="42" customBuiltin="1"/>
    <cellStyle name="20% - Ênfase5" xfId="73" builtinId="46" customBuiltin="1"/>
    <cellStyle name="20% - Ênfase6" xfId="77" builtinId="50" customBuiltin="1"/>
    <cellStyle name="40% - Ênfase1" xfId="58" builtinId="31" customBuiltin="1"/>
    <cellStyle name="40% - Ênfase2" xfId="62" builtinId="35" customBuiltin="1"/>
    <cellStyle name="40% - Ênfase3" xfId="66" builtinId="39" customBuiltin="1"/>
    <cellStyle name="40% - Ênfase4" xfId="70" builtinId="43" customBuiltin="1"/>
    <cellStyle name="40% - Ênfase5" xfId="74" builtinId="47" customBuiltin="1"/>
    <cellStyle name="40% - Ênfase6" xfId="78" builtinId="51" customBuiltin="1"/>
    <cellStyle name="60% - Ênfase1" xfId="59" builtinId="32" customBuiltin="1"/>
    <cellStyle name="60% - Ênfase2" xfId="63" builtinId="36" customBuiltin="1"/>
    <cellStyle name="60% - Ênfase3" xfId="67" builtinId="40" customBuiltin="1"/>
    <cellStyle name="60% - Ênfase4" xfId="71" builtinId="44" customBuiltin="1"/>
    <cellStyle name="60% - Ênfase5" xfId="75" builtinId="48" customBuiltin="1"/>
    <cellStyle name="60% - Ênfase6" xfId="79" builtinId="52" customBuiltin="1"/>
    <cellStyle name="Bom" xfId="44" builtinId="26" customBuiltin="1"/>
    <cellStyle name="Cálculo" xfId="49" builtinId="22" customBuiltin="1"/>
    <cellStyle name="Célula de Verificação" xfId="51" builtinId="23" customBuiltin="1"/>
    <cellStyle name="Célula Vinculada" xfId="50" builtinId="24" customBuiltin="1"/>
    <cellStyle name="Ênfase1" xfId="56" builtinId="29" customBuiltin="1"/>
    <cellStyle name="Ênfase2" xfId="60" builtinId="33" customBuiltin="1"/>
    <cellStyle name="Ênfase3" xfId="64" builtinId="37" customBuiltin="1"/>
    <cellStyle name="Ênfase4" xfId="68" builtinId="41" customBuiltin="1"/>
    <cellStyle name="Ênfase5" xfId="72" builtinId="45" customBuiltin="1"/>
    <cellStyle name="Ênfase6" xfId="76" builtinId="49" customBuiltin="1"/>
    <cellStyle name="Entrada" xfId="47" builtinId="20" customBuiltin="1"/>
    <cellStyle name="Euro" xfId="3" xr:uid="{00000000-0005-0000-0000-00001D000000}"/>
    <cellStyle name="Hiperlink 2" xfId="4" xr:uid="{00000000-0005-0000-0000-00001E000000}"/>
    <cellStyle name="Moeda" xfId="2" builtinId="4"/>
    <cellStyle name="Moeda [0] 2" xfId="5" xr:uid="{00000000-0005-0000-0000-000021000000}"/>
    <cellStyle name="Neutro" xfId="46" builtinId="28" customBuiltin="1"/>
    <cellStyle name="Normal" xfId="0" builtinId="0"/>
    <cellStyle name="Normal 10" xfId="6" xr:uid="{00000000-0005-0000-0000-000024000000}"/>
    <cellStyle name="Normal 11" xfId="7" xr:uid="{00000000-0005-0000-0000-000025000000}"/>
    <cellStyle name="Normal 12" xfId="8" xr:uid="{00000000-0005-0000-0000-000026000000}"/>
    <cellStyle name="Normal 12 2" xfId="9" xr:uid="{00000000-0005-0000-0000-000027000000}"/>
    <cellStyle name="Normal 16 2" xfId="10" xr:uid="{00000000-0005-0000-0000-000028000000}"/>
    <cellStyle name="Normal 2" xfId="11" xr:uid="{00000000-0005-0000-0000-000029000000}"/>
    <cellStyle name="Normal 2 2" xfId="12" xr:uid="{00000000-0005-0000-0000-00002A000000}"/>
    <cellStyle name="Normal 2 2 2" xfId="13" xr:uid="{00000000-0005-0000-0000-00002B000000}"/>
    <cellStyle name="Normal 2 3" xfId="14" xr:uid="{00000000-0005-0000-0000-00002C000000}"/>
    <cellStyle name="Normal 2 4" xfId="15" xr:uid="{00000000-0005-0000-0000-00002D000000}"/>
    <cellStyle name="Normal 2 5" xfId="16" xr:uid="{00000000-0005-0000-0000-00002E000000}"/>
    <cellStyle name="Normal 2 6" xfId="82" xr:uid="{00000000-0005-0000-0000-00002F000000}"/>
    <cellStyle name="Normal 3" xfId="17" xr:uid="{00000000-0005-0000-0000-000030000000}"/>
    <cellStyle name="Normal 3 2" xfId="18" xr:uid="{00000000-0005-0000-0000-000031000000}"/>
    <cellStyle name="Normal 3 3" xfId="19" xr:uid="{00000000-0005-0000-0000-000032000000}"/>
    <cellStyle name="Normal 3 4" xfId="84" xr:uid="{00000000-0005-0000-0000-000033000000}"/>
    <cellStyle name="Normal 4" xfId="20" xr:uid="{00000000-0005-0000-0000-000034000000}"/>
    <cellStyle name="Normal 4 2" xfId="21" xr:uid="{00000000-0005-0000-0000-000035000000}"/>
    <cellStyle name="Normal 5" xfId="22" xr:uid="{00000000-0005-0000-0000-000036000000}"/>
    <cellStyle name="Normal 6" xfId="23" xr:uid="{00000000-0005-0000-0000-000037000000}"/>
    <cellStyle name="Normal 7" xfId="24" xr:uid="{00000000-0005-0000-0000-000038000000}"/>
    <cellStyle name="Normal 7 2" xfId="25" xr:uid="{00000000-0005-0000-0000-000039000000}"/>
    <cellStyle name="Normal 8" xfId="26" xr:uid="{00000000-0005-0000-0000-00003A000000}"/>
    <cellStyle name="Normal 9" xfId="27" xr:uid="{00000000-0005-0000-0000-00003B000000}"/>
    <cellStyle name="Nota" xfId="53" builtinId="10" customBuiltin="1"/>
    <cellStyle name="Percent 2" xfId="28" xr:uid="{00000000-0005-0000-0000-00003D000000}"/>
    <cellStyle name="Porcentagem 2" xfId="29" xr:uid="{00000000-0005-0000-0000-00003E000000}"/>
    <cellStyle name="Porcentagem 2 2" xfId="30" xr:uid="{00000000-0005-0000-0000-00003F000000}"/>
    <cellStyle name="Porcentagem 2 3" xfId="31" xr:uid="{00000000-0005-0000-0000-000040000000}"/>
    <cellStyle name="Porcentagem 2 4" xfId="32" xr:uid="{00000000-0005-0000-0000-000041000000}"/>
    <cellStyle name="Porcentagem 3" xfId="33" xr:uid="{00000000-0005-0000-0000-000042000000}"/>
    <cellStyle name="Ruim" xfId="45" builtinId="27" customBuiltin="1"/>
    <cellStyle name="Saída" xfId="48" builtinId="21" customBuiltin="1"/>
    <cellStyle name="Separador de milhares 2" xfId="34" xr:uid="{00000000-0005-0000-0000-000044000000}"/>
    <cellStyle name="Separador de milhares 2 2" xfId="35" xr:uid="{00000000-0005-0000-0000-000045000000}"/>
    <cellStyle name="Separador de milhares 3" xfId="36" xr:uid="{00000000-0005-0000-0000-000046000000}"/>
    <cellStyle name="Texto de Aviso" xfId="52" builtinId="11" customBuiltin="1"/>
    <cellStyle name="Texto Explicativo" xfId="54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ítulo 5" xfId="80" xr:uid="{00000000-0005-0000-0000-00004E000000}"/>
    <cellStyle name="Total" xfId="55" builtinId="25" customBuiltin="1"/>
    <cellStyle name="Vírgula" xfId="1" builtinId="3"/>
    <cellStyle name="Vírgula 2" xfId="37" xr:uid="{00000000-0005-0000-0000-000051000000}"/>
    <cellStyle name="Vírgula 2 2" xfId="83" xr:uid="{00000000-0005-0000-0000-000052000000}"/>
    <cellStyle name="Vírgula 2 3" xfId="81" xr:uid="{00000000-0005-0000-0000-000053000000}"/>
    <cellStyle name="Vírgula 3" xfId="38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topLeftCell="F1" zoomScale="96" zoomScaleNormal="96" workbookViewId="0">
      <selection activeCell="M23" sqref="M23"/>
    </sheetView>
  </sheetViews>
  <sheetFormatPr defaultRowHeight="15" x14ac:dyDescent="0.25"/>
  <cols>
    <col min="1" max="1" width="6.5703125" bestFit="1" customWidth="1"/>
    <col min="2" max="2" width="10.7109375" bestFit="1" customWidth="1"/>
    <col min="3" max="3" width="11.7109375" bestFit="1" customWidth="1"/>
    <col min="4" max="4" width="16.42578125" bestFit="1" customWidth="1"/>
    <col min="5" max="5" width="19.7109375" bestFit="1" customWidth="1"/>
    <col min="6" max="6" width="17" bestFit="1" customWidth="1"/>
    <col min="7" max="7" width="13.42578125" bestFit="1" customWidth="1"/>
    <col min="8" max="8" width="15.42578125" bestFit="1" customWidth="1"/>
    <col min="9" max="9" width="18.5703125" bestFit="1" customWidth="1"/>
    <col min="10" max="10" width="12.42578125" bestFit="1" customWidth="1"/>
    <col min="11" max="12" width="13.42578125" bestFit="1" customWidth="1"/>
    <col min="13" max="13" width="19.7109375" bestFit="1" customWidth="1"/>
    <col min="14" max="14" width="12.42578125" bestFit="1" customWidth="1"/>
    <col min="15" max="16" width="13.42578125" bestFit="1" customWidth="1"/>
    <col min="17" max="17" width="18.5703125" bestFit="1" customWidth="1"/>
    <col min="18" max="18" width="13.42578125" bestFit="1" customWidth="1"/>
    <col min="19" max="20" width="14.42578125" bestFit="1" customWidth="1"/>
    <col min="21" max="21" width="19.7109375" bestFit="1" customWidth="1"/>
    <col min="22" max="22" width="16.140625" customWidth="1"/>
    <col min="23" max="23" width="21.5703125" bestFit="1" customWidth="1"/>
    <col min="24" max="24" width="3.85546875" customWidth="1"/>
    <col min="25" max="25" width="13.28515625" bestFit="1" customWidth="1"/>
  </cols>
  <sheetData>
    <row r="1" spans="1:25" s="15" customFormat="1" x14ac:dyDescent="0.25"/>
    <row r="2" spans="1:25" s="15" customFormat="1" x14ac:dyDescent="0.25"/>
    <row r="3" spans="1:25" s="15" customFormat="1" ht="19.5" x14ac:dyDescent="0.3">
      <c r="A3" s="51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5" s="15" customFormat="1" x14ac:dyDescent="0.25">
      <c r="A4" s="52" t="s">
        <v>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5" s="15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25" s="15" customFormat="1" x14ac:dyDescent="0.25">
      <c r="A6" s="52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5" s="15" customFormat="1" x14ac:dyDescent="0.25">
      <c r="A7" s="52" t="s">
        <v>44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5" ht="15.75" thickBot="1" x14ac:dyDescent="0.3"/>
    <row r="9" spans="1:25" ht="15.75" thickBot="1" x14ac:dyDescent="0.3">
      <c r="A9" s="21" t="s">
        <v>6</v>
      </c>
      <c r="B9" s="23" t="s">
        <v>0</v>
      </c>
      <c r="C9" s="23"/>
      <c r="D9" s="23"/>
      <c r="E9" s="24"/>
      <c r="F9" s="25" t="s">
        <v>1</v>
      </c>
      <c r="G9" s="25"/>
      <c r="H9" s="25"/>
      <c r="I9" s="25"/>
      <c r="J9" s="26" t="s">
        <v>2</v>
      </c>
      <c r="K9" s="27"/>
      <c r="L9" s="27"/>
      <c r="M9" s="28"/>
      <c r="N9" s="27" t="s">
        <v>3</v>
      </c>
      <c r="O9" s="27"/>
      <c r="P9" s="27"/>
      <c r="Q9" s="27"/>
      <c r="R9" s="26" t="s">
        <v>4</v>
      </c>
      <c r="S9" s="27"/>
      <c r="T9" s="27"/>
      <c r="U9" s="28"/>
      <c r="V9" s="26" t="s">
        <v>5</v>
      </c>
      <c r="W9" s="29"/>
    </row>
    <row r="10" spans="1:25" ht="30.75" thickBot="1" x14ac:dyDescent="0.3">
      <c r="A10" s="22"/>
      <c r="B10" s="17" t="s">
        <v>7</v>
      </c>
      <c r="C10" s="18" t="s">
        <v>8</v>
      </c>
      <c r="D10" s="18" t="s">
        <v>9</v>
      </c>
      <c r="E10" s="19" t="s">
        <v>10</v>
      </c>
      <c r="F10" s="20" t="s">
        <v>7</v>
      </c>
      <c r="G10" s="18" t="s">
        <v>8</v>
      </c>
      <c r="H10" s="18" t="s">
        <v>9</v>
      </c>
      <c r="I10" s="19" t="s">
        <v>10</v>
      </c>
      <c r="J10" s="20" t="s">
        <v>7</v>
      </c>
      <c r="K10" s="18" t="s">
        <v>8</v>
      </c>
      <c r="L10" s="18" t="s">
        <v>9</v>
      </c>
      <c r="M10" s="19" t="s">
        <v>10</v>
      </c>
      <c r="N10" s="20" t="s">
        <v>7</v>
      </c>
      <c r="O10" s="18" t="s">
        <v>8</v>
      </c>
      <c r="P10" s="18" t="s">
        <v>9</v>
      </c>
      <c r="Q10" s="19" t="s">
        <v>10</v>
      </c>
      <c r="R10" s="20" t="s">
        <v>7</v>
      </c>
      <c r="S10" s="18" t="s">
        <v>8</v>
      </c>
      <c r="T10" s="18" t="s">
        <v>9</v>
      </c>
      <c r="U10" s="19" t="s">
        <v>10</v>
      </c>
      <c r="V10" s="20" t="s">
        <v>11</v>
      </c>
      <c r="W10" s="19" t="s">
        <v>10</v>
      </c>
    </row>
    <row r="11" spans="1:25" x14ac:dyDescent="0.25">
      <c r="A11" s="30" t="s">
        <v>12</v>
      </c>
      <c r="B11" s="1">
        <v>183</v>
      </c>
      <c r="C11" s="2">
        <v>60967</v>
      </c>
      <c r="D11" s="2">
        <v>163341</v>
      </c>
      <c r="E11" s="3">
        <v>1508203.1099999973</v>
      </c>
      <c r="F11" s="1">
        <v>441</v>
      </c>
      <c r="G11" s="2">
        <v>86182</v>
      </c>
      <c r="H11" s="2">
        <v>101900</v>
      </c>
      <c r="I11" s="3">
        <v>771978.93000016501</v>
      </c>
      <c r="J11" s="1">
        <v>549</v>
      </c>
      <c r="K11" s="2">
        <v>65688</v>
      </c>
      <c r="L11" s="2">
        <v>175836</v>
      </c>
      <c r="M11" s="3">
        <v>1600520.5899999982</v>
      </c>
      <c r="N11" s="1">
        <v>441</v>
      </c>
      <c r="O11" s="2">
        <v>23391</v>
      </c>
      <c r="P11" s="2">
        <v>34144</v>
      </c>
      <c r="Q11" s="3">
        <v>520665.15000000474</v>
      </c>
      <c r="R11" s="1">
        <v>217</v>
      </c>
      <c r="S11" s="2">
        <v>39546</v>
      </c>
      <c r="T11" s="2">
        <v>538922</v>
      </c>
      <c r="U11" s="3">
        <v>5374495.5400000298</v>
      </c>
      <c r="V11" s="4">
        <f>D11+H11+L11+P11+T11</f>
        <v>1014143</v>
      </c>
      <c r="W11" s="5">
        <f>E11+I11+M11+Q11+U11</f>
        <v>9775863.320000194</v>
      </c>
      <c r="X11" s="6"/>
      <c r="Y11" s="7"/>
    </row>
    <row r="12" spans="1:25" x14ac:dyDescent="0.25">
      <c r="A12" s="37" t="s">
        <v>13</v>
      </c>
      <c r="B12" s="38">
        <v>572</v>
      </c>
      <c r="C12" s="39">
        <v>151357</v>
      </c>
      <c r="D12" s="40">
        <v>406442</v>
      </c>
      <c r="E12" s="41">
        <v>3786166.6500000288</v>
      </c>
      <c r="F12" s="42">
        <v>1150</v>
      </c>
      <c r="G12" s="40">
        <v>30508</v>
      </c>
      <c r="H12" s="40">
        <v>235448</v>
      </c>
      <c r="I12" s="41">
        <v>1596421.9200000733</v>
      </c>
      <c r="J12" s="42">
        <v>614</v>
      </c>
      <c r="K12" s="40">
        <v>194552</v>
      </c>
      <c r="L12" s="40">
        <v>511877</v>
      </c>
      <c r="M12" s="41">
        <v>4726749.6099998886</v>
      </c>
      <c r="N12" s="42">
        <v>1150</v>
      </c>
      <c r="O12" s="39">
        <v>81683</v>
      </c>
      <c r="P12" s="40">
        <v>113524</v>
      </c>
      <c r="Q12" s="41">
        <v>1700482.2100000104</v>
      </c>
      <c r="R12" s="42">
        <v>240</v>
      </c>
      <c r="S12" s="40">
        <v>107137</v>
      </c>
      <c r="T12" s="40">
        <v>1310602</v>
      </c>
      <c r="U12" s="41">
        <v>12911903.480000075</v>
      </c>
      <c r="V12" s="43">
        <f t="shared" ref="V12:W37" si="0">D12+H12+L12+P12+T12</f>
        <v>2577893</v>
      </c>
      <c r="W12" s="44">
        <f t="shared" si="0"/>
        <v>24721723.870000076</v>
      </c>
      <c r="Y12" s="7"/>
    </row>
    <row r="13" spans="1:25" x14ac:dyDescent="0.25">
      <c r="A13" s="31" t="s">
        <v>14</v>
      </c>
      <c r="B13" s="1">
        <v>804</v>
      </c>
      <c r="C13" s="2">
        <v>282336</v>
      </c>
      <c r="D13" s="8">
        <v>762308</v>
      </c>
      <c r="E13" s="9">
        <v>7017669.6800000118</v>
      </c>
      <c r="F13" s="10">
        <v>1325</v>
      </c>
      <c r="G13" s="8">
        <v>25842</v>
      </c>
      <c r="H13" s="8">
        <v>320855</v>
      </c>
      <c r="I13" s="9">
        <v>2368211.9200004172</v>
      </c>
      <c r="J13" s="10">
        <v>2353</v>
      </c>
      <c r="K13" s="8">
        <v>303907</v>
      </c>
      <c r="L13" s="8">
        <v>819716</v>
      </c>
      <c r="M13" s="9">
        <v>7795188.1099995133</v>
      </c>
      <c r="N13" s="10">
        <v>1325</v>
      </c>
      <c r="O13" s="2">
        <v>63156</v>
      </c>
      <c r="P13" s="8">
        <v>101693</v>
      </c>
      <c r="Q13" s="9">
        <v>1646435.7900000301</v>
      </c>
      <c r="R13" s="10">
        <v>409</v>
      </c>
      <c r="S13" s="8">
        <v>197684</v>
      </c>
      <c r="T13" s="8">
        <v>2371805</v>
      </c>
      <c r="U13" s="9">
        <v>23433564.910000868</v>
      </c>
      <c r="V13" s="11">
        <f t="shared" si="0"/>
        <v>4376377</v>
      </c>
      <c r="W13" s="12">
        <f t="shared" si="0"/>
        <v>42261070.410000838</v>
      </c>
      <c r="Y13" s="7"/>
    </row>
    <row r="14" spans="1:25" x14ac:dyDescent="0.25">
      <c r="A14" s="37" t="s">
        <v>15</v>
      </c>
      <c r="B14" s="38">
        <v>166</v>
      </c>
      <c r="C14" s="39">
        <v>59927</v>
      </c>
      <c r="D14" s="40">
        <v>162617</v>
      </c>
      <c r="E14" s="41">
        <v>1438201.1499999987</v>
      </c>
      <c r="F14" s="42">
        <v>143</v>
      </c>
      <c r="G14" s="40">
        <v>2079</v>
      </c>
      <c r="H14" s="40">
        <v>49260</v>
      </c>
      <c r="I14" s="41">
        <v>363209.919999993</v>
      </c>
      <c r="J14" s="42">
        <v>234</v>
      </c>
      <c r="K14" s="40">
        <v>52454</v>
      </c>
      <c r="L14" s="40">
        <v>121008</v>
      </c>
      <c r="M14" s="41">
        <v>1152253.010000007</v>
      </c>
      <c r="N14" s="42">
        <v>143</v>
      </c>
      <c r="O14" s="39">
        <v>13832</v>
      </c>
      <c r="P14" s="40">
        <v>6649</v>
      </c>
      <c r="Q14" s="41">
        <v>80766.299999999785</v>
      </c>
      <c r="R14" s="42">
        <v>122</v>
      </c>
      <c r="S14" s="40">
        <v>34112</v>
      </c>
      <c r="T14" s="40">
        <v>447852</v>
      </c>
      <c r="U14" s="41">
        <v>4411586.8400000054</v>
      </c>
      <c r="V14" s="43">
        <f t="shared" si="0"/>
        <v>787386</v>
      </c>
      <c r="W14" s="44">
        <f t="shared" si="0"/>
        <v>7446017.2200000044</v>
      </c>
      <c r="Y14" s="7"/>
    </row>
    <row r="15" spans="1:25" x14ac:dyDescent="0.25">
      <c r="A15" s="31" t="s">
        <v>16</v>
      </c>
      <c r="B15" s="1">
        <v>3089</v>
      </c>
      <c r="C15" s="2">
        <v>596324</v>
      </c>
      <c r="D15" s="8">
        <v>1584753</v>
      </c>
      <c r="E15" s="9">
        <v>13966806.780000189</v>
      </c>
      <c r="F15" s="10">
        <v>3899</v>
      </c>
      <c r="G15" s="8">
        <v>97786</v>
      </c>
      <c r="H15" s="8">
        <v>1029568</v>
      </c>
      <c r="I15" s="9">
        <v>7264641.2399954684</v>
      </c>
      <c r="J15" s="10">
        <v>3544</v>
      </c>
      <c r="K15" s="8">
        <v>847490</v>
      </c>
      <c r="L15" s="8">
        <v>2221230</v>
      </c>
      <c r="M15" s="9">
        <v>19949292.820000019</v>
      </c>
      <c r="N15" s="10">
        <v>3899</v>
      </c>
      <c r="O15" s="2">
        <v>246382</v>
      </c>
      <c r="P15" s="8">
        <v>425226</v>
      </c>
      <c r="Q15" s="9">
        <v>5799427.7400001111</v>
      </c>
      <c r="R15" s="10">
        <v>1151</v>
      </c>
      <c r="S15" s="8">
        <v>525560</v>
      </c>
      <c r="T15" s="8">
        <v>6208607</v>
      </c>
      <c r="U15" s="9">
        <v>60900358.520001739</v>
      </c>
      <c r="V15" s="11">
        <f t="shared" si="0"/>
        <v>11469384</v>
      </c>
      <c r="W15" s="12">
        <f t="shared" si="0"/>
        <v>107880527.09999754</v>
      </c>
      <c r="Y15" s="7"/>
    </row>
    <row r="16" spans="1:25" x14ac:dyDescent="0.25">
      <c r="A16" s="37" t="s">
        <v>17</v>
      </c>
      <c r="B16" s="38">
        <v>1626</v>
      </c>
      <c r="C16" s="39">
        <v>370494</v>
      </c>
      <c r="D16" s="40">
        <v>1089954</v>
      </c>
      <c r="E16" s="41">
        <v>8773734.2700000349</v>
      </c>
      <c r="F16" s="42">
        <v>1511</v>
      </c>
      <c r="G16" s="40">
        <v>27611</v>
      </c>
      <c r="H16" s="40">
        <v>435670</v>
      </c>
      <c r="I16" s="41">
        <v>2939769.4400006444</v>
      </c>
      <c r="J16" s="42">
        <v>2911</v>
      </c>
      <c r="K16" s="40">
        <v>469490</v>
      </c>
      <c r="L16" s="40">
        <v>1444923</v>
      </c>
      <c r="M16" s="41">
        <v>13073255.859999387</v>
      </c>
      <c r="N16" s="42">
        <v>1511</v>
      </c>
      <c r="O16" s="39">
        <v>115511</v>
      </c>
      <c r="P16" s="40">
        <v>117524</v>
      </c>
      <c r="Q16" s="41">
        <v>1547557.7200000274</v>
      </c>
      <c r="R16" s="42">
        <v>670</v>
      </c>
      <c r="S16" s="40">
        <v>353798</v>
      </c>
      <c r="T16" s="40">
        <v>4399849</v>
      </c>
      <c r="U16" s="41">
        <v>42054948.040000811</v>
      </c>
      <c r="V16" s="43">
        <f t="shared" si="0"/>
        <v>7487920</v>
      </c>
      <c r="W16" s="44">
        <f t="shared" si="0"/>
        <v>68389265.330000907</v>
      </c>
      <c r="Y16" s="7"/>
    </row>
    <row r="17" spans="1:25" x14ac:dyDescent="0.25">
      <c r="A17" s="31" t="s">
        <v>18</v>
      </c>
      <c r="B17" s="1">
        <v>351</v>
      </c>
      <c r="C17" s="2">
        <v>149285</v>
      </c>
      <c r="D17" s="8">
        <v>377216</v>
      </c>
      <c r="E17" s="9">
        <v>3827947.8600000255</v>
      </c>
      <c r="F17" s="10">
        <v>95</v>
      </c>
      <c r="G17" s="8">
        <v>9153</v>
      </c>
      <c r="H17" s="8">
        <v>24454</v>
      </c>
      <c r="I17" s="9">
        <v>161368.98999999909</v>
      </c>
      <c r="J17" s="10">
        <v>222</v>
      </c>
      <c r="K17" s="8">
        <v>137715</v>
      </c>
      <c r="L17" s="8">
        <v>320892</v>
      </c>
      <c r="M17" s="9">
        <v>2917218.2200000011</v>
      </c>
      <c r="N17" s="10">
        <v>95</v>
      </c>
      <c r="O17" s="2">
        <v>21672</v>
      </c>
      <c r="P17" s="8">
        <v>34858</v>
      </c>
      <c r="Q17" s="9">
        <v>516144.73999999982</v>
      </c>
      <c r="R17" s="10">
        <v>102</v>
      </c>
      <c r="S17" s="8">
        <v>81815</v>
      </c>
      <c r="T17" s="8">
        <v>1045531</v>
      </c>
      <c r="U17" s="9">
        <v>10248153.470000004</v>
      </c>
      <c r="V17" s="11">
        <f t="shared" si="0"/>
        <v>1802951</v>
      </c>
      <c r="W17" s="12">
        <f t="shared" si="0"/>
        <v>17670833.280000031</v>
      </c>
      <c r="Y17" s="7"/>
    </row>
    <row r="18" spans="1:25" x14ac:dyDescent="0.25">
      <c r="A18" s="37" t="s">
        <v>19</v>
      </c>
      <c r="B18" s="38">
        <v>841</v>
      </c>
      <c r="C18" s="39">
        <v>225004</v>
      </c>
      <c r="D18" s="40">
        <v>567774</v>
      </c>
      <c r="E18" s="41">
        <v>5271412.8800000288</v>
      </c>
      <c r="F18" s="42">
        <v>289</v>
      </c>
      <c r="G18" s="40">
        <v>12382</v>
      </c>
      <c r="H18" s="40">
        <v>103755</v>
      </c>
      <c r="I18" s="41">
        <v>723221.2600000517</v>
      </c>
      <c r="J18" s="42">
        <v>847</v>
      </c>
      <c r="K18" s="40">
        <v>205817</v>
      </c>
      <c r="L18" s="40">
        <v>478447</v>
      </c>
      <c r="M18" s="41">
        <v>4323563.5399998836</v>
      </c>
      <c r="N18" s="42">
        <v>289</v>
      </c>
      <c r="O18" s="39">
        <v>29318</v>
      </c>
      <c r="P18" s="40">
        <v>54044</v>
      </c>
      <c r="Q18" s="41">
        <v>799831.76</v>
      </c>
      <c r="R18" s="42">
        <v>313</v>
      </c>
      <c r="S18" s="40">
        <v>110924</v>
      </c>
      <c r="T18" s="40">
        <v>1409030</v>
      </c>
      <c r="U18" s="41">
        <v>13849519.440000139</v>
      </c>
      <c r="V18" s="43">
        <f t="shared" si="0"/>
        <v>2613050</v>
      </c>
      <c r="W18" s="44">
        <f t="shared" si="0"/>
        <v>24967548.880000103</v>
      </c>
      <c r="Y18" s="7"/>
    </row>
    <row r="19" spans="1:25" x14ac:dyDescent="0.25">
      <c r="A19" s="31" t="s">
        <v>20</v>
      </c>
      <c r="B19" s="1">
        <v>1427</v>
      </c>
      <c r="C19" s="2">
        <v>378825</v>
      </c>
      <c r="D19" s="8">
        <v>949524</v>
      </c>
      <c r="E19" s="9">
        <v>8670255.6099999733</v>
      </c>
      <c r="F19" s="10">
        <v>392</v>
      </c>
      <c r="G19" s="8">
        <v>9915</v>
      </c>
      <c r="H19" s="8">
        <v>66297</v>
      </c>
      <c r="I19" s="9">
        <v>457799.28999998863</v>
      </c>
      <c r="J19" s="10">
        <v>1490</v>
      </c>
      <c r="K19" s="8">
        <v>345777</v>
      </c>
      <c r="L19" s="8">
        <v>782730</v>
      </c>
      <c r="M19" s="9">
        <v>7100745.1499996679</v>
      </c>
      <c r="N19" s="10">
        <v>392</v>
      </c>
      <c r="O19" s="2">
        <v>27736</v>
      </c>
      <c r="P19" s="8">
        <v>37164</v>
      </c>
      <c r="Q19" s="9">
        <v>607299.60000000231</v>
      </c>
      <c r="R19" s="10">
        <v>673</v>
      </c>
      <c r="S19" s="8">
        <v>214454</v>
      </c>
      <c r="T19" s="8">
        <v>2724238</v>
      </c>
      <c r="U19" s="9">
        <v>26518583.460001241</v>
      </c>
      <c r="V19" s="11">
        <f t="shared" si="0"/>
        <v>4559953</v>
      </c>
      <c r="W19" s="12">
        <f t="shared" si="0"/>
        <v>43354683.110000871</v>
      </c>
      <c r="Y19" s="7"/>
    </row>
    <row r="20" spans="1:25" x14ac:dyDescent="0.25">
      <c r="A20" s="37" t="s">
        <v>21</v>
      </c>
      <c r="B20" s="38">
        <v>1683</v>
      </c>
      <c r="C20" s="39">
        <v>331413</v>
      </c>
      <c r="D20" s="40">
        <v>881407</v>
      </c>
      <c r="E20" s="41">
        <v>7370931.3600001605</v>
      </c>
      <c r="F20" s="42">
        <v>3423</v>
      </c>
      <c r="G20" s="40">
        <v>59000</v>
      </c>
      <c r="H20" s="40">
        <v>766341</v>
      </c>
      <c r="I20" s="41">
        <v>5351690.480000155</v>
      </c>
      <c r="J20" s="42">
        <v>4127</v>
      </c>
      <c r="K20" s="40">
        <v>508311</v>
      </c>
      <c r="L20" s="40">
        <v>1336808</v>
      </c>
      <c r="M20" s="41">
        <v>11951758.039999668</v>
      </c>
      <c r="N20" s="42">
        <v>3423</v>
      </c>
      <c r="O20" s="39">
        <v>149204</v>
      </c>
      <c r="P20" s="40">
        <v>249207</v>
      </c>
      <c r="Q20" s="41">
        <v>3449291.6900000656</v>
      </c>
      <c r="R20" s="42">
        <v>877</v>
      </c>
      <c r="S20" s="40">
        <v>307475</v>
      </c>
      <c r="T20" s="40">
        <v>3836638</v>
      </c>
      <c r="U20" s="41">
        <v>37099003.230001643</v>
      </c>
      <c r="V20" s="43">
        <f t="shared" si="0"/>
        <v>7070401</v>
      </c>
      <c r="W20" s="44">
        <f t="shared" si="0"/>
        <v>65222674.800001696</v>
      </c>
      <c r="Y20" s="7"/>
    </row>
    <row r="21" spans="1:25" x14ac:dyDescent="0.25">
      <c r="A21" s="31" t="s">
        <v>22</v>
      </c>
      <c r="B21" s="1">
        <v>4426</v>
      </c>
      <c r="C21" s="2">
        <v>1129596</v>
      </c>
      <c r="D21" s="8">
        <v>2996643</v>
      </c>
      <c r="E21" s="9">
        <v>28163974.119999431</v>
      </c>
      <c r="F21" s="10">
        <v>1763</v>
      </c>
      <c r="G21" s="8">
        <v>51174</v>
      </c>
      <c r="H21" s="8">
        <v>389795</v>
      </c>
      <c r="I21" s="9">
        <v>2740848.380000764</v>
      </c>
      <c r="J21" s="10">
        <v>4513</v>
      </c>
      <c r="K21" s="8">
        <v>1069793</v>
      </c>
      <c r="L21" s="8">
        <v>2444427</v>
      </c>
      <c r="M21" s="9">
        <v>22088893.889999881</v>
      </c>
      <c r="N21" s="10">
        <v>1763</v>
      </c>
      <c r="O21" s="2">
        <v>149361</v>
      </c>
      <c r="P21" s="8">
        <v>215589</v>
      </c>
      <c r="Q21" s="9">
        <v>3149220.3600000623</v>
      </c>
      <c r="R21" s="10">
        <v>2421</v>
      </c>
      <c r="S21" s="8">
        <v>747675</v>
      </c>
      <c r="T21" s="8">
        <v>9058271</v>
      </c>
      <c r="U21" s="9">
        <v>90067978.259993538</v>
      </c>
      <c r="V21" s="11">
        <f t="shared" si="0"/>
        <v>15104725</v>
      </c>
      <c r="W21" s="12">
        <f t="shared" si="0"/>
        <v>146210915.00999367</v>
      </c>
      <c r="Y21" s="7"/>
    </row>
    <row r="22" spans="1:25" x14ac:dyDescent="0.25">
      <c r="A22" s="37" t="s">
        <v>23</v>
      </c>
      <c r="B22" s="38">
        <v>601</v>
      </c>
      <c r="C22" s="39">
        <v>182593</v>
      </c>
      <c r="D22" s="40">
        <v>489644</v>
      </c>
      <c r="E22" s="41">
        <v>4231190.4900000505</v>
      </c>
      <c r="F22" s="42">
        <v>225</v>
      </c>
      <c r="G22" s="40">
        <v>7882</v>
      </c>
      <c r="H22" s="40">
        <v>73007</v>
      </c>
      <c r="I22" s="41">
        <v>487978.83999999095</v>
      </c>
      <c r="J22" s="42">
        <v>701</v>
      </c>
      <c r="K22" s="40">
        <v>163536</v>
      </c>
      <c r="L22" s="40">
        <v>376870</v>
      </c>
      <c r="M22" s="41">
        <v>3333490.2599999486</v>
      </c>
      <c r="N22" s="42">
        <v>225</v>
      </c>
      <c r="O22" s="39">
        <v>19470</v>
      </c>
      <c r="P22" s="40">
        <v>32138</v>
      </c>
      <c r="Q22" s="41">
        <v>462605.59000000189</v>
      </c>
      <c r="R22" s="42">
        <v>324</v>
      </c>
      <c r="S22" s="40">
        <v>94970</v>
      </c>
      <c r="T22" s="40">
        <v>1162937</v>
      </c>
      <c r="U22" s="41">
        <v>11354693.250000013</v>
      </c>
      <c r="V22" s="43">
        <f t="shared" si="0"/>
        <v>2134596</v>
      </c>
      <c r="W22" s="44">
        <f t="shared" si="0"/>
        <v>19869958.430000007</v>
      </c>
      <c r="Y22" s="7"/>
    </row>
    <row r="23" spans="1:25" x14ac:dyDescent="0.25">
      <c r="A23" s="31" t="s">
        <v>24</v>
      </c>
      <c r="B23" s="1">
        <v>801</v>
      </c>
      <c r="C23" s="2">
        <v>201139</v>
      </c>
      <c r="D23" s="8">
        <v>521096</v>
      </c>
      <c r="E23" s="9">
        <v>4732855.3200000469</v>
      </c>
      <c r="F23" s="10">
        <v>431</v>
      </c>
      <c r="G23" s="8">
        <v>11353</v>
      </c>
      <c r="H23" s="8">
        <v>104434</v>
      </c>
      <c r="I23" s="9">
        <v>732398.72000004747</v>
      </c>
      <c r="J23" s="10">
        <v>1287</v>
      </c>
      <c r="K23" s="8">
        <v>197432</v>
      </c>
      <c r="L23" s="8">
        <v>469807</v>
      </c>
      <c r="M23" s="9">
        <v>4252916.9499998847</v>
      </c>
      <c r="N23" s="10">
        <v>431</v>
      </c>
      <c r="O23" s="2">
        <v>27078</v>
      </c>
      <c r="P23" s="8">
        <v>42448</v>
      </c>
      <c r="Q23" s="9">
        <v>712199.30999999749</v>
      </c>
      <c r="R23" s="10">
        <v>511</v>
      </c>
      <c r="S23" s="8">
        <v>131150</v>
      </c>
      <c r="T23" s="8">
        <v>1679908</v>
      </c>
      <c r="U23" s="9">
        <v>16586263.899999756</v>
      </c>
      <c r="V23" s="11">
        <f t="shared" si="0"/>
        <v>2817693</v>
      </c>
      <c r="W23" s="12">
        <f t="shared" si="0"/>
        <v>27016634.199999735</v>
      </c>
      <c r="Y23" s="7"/>
    </row>
    <row r="24" spans="1:25" x14ac:dyDescent="0.25">
      <c r="A24" s="37" t="s">
        <v>25</v>
      </c>
      <c r="B24" s="38">
        <v>1631</v>
      </c>
      <c r="C24" s="39">
        <v>479943</v>
      </c>
      <c r="D24" s="40">
        <v>1308919</v>
      </c>
      <c r="E24" s="41">
        <v>11916958.629999885</v>
      </c>
      <c r="F24" s="42">
        <v>2188</v>
      </c>
      <c r="G24" s="40">
        <v>56096</v>
      </c>
      <c r="H24" s="40">
        <v>901897</v>
      </c>
      <c r="I24" s="41">
        <v>6711440.4399964018</v>
      </c>
      <c r="J24" s="42">
        <v>3397</v>
      </c>
      <c r="K24" s="40">
        <v>571820</v>
      </c>
      <c r="L24" s="40">
        <v>1541407</v>
      </c>
      <c r="M24" s="41">
        <v>14749482.569999447</v>
      </c>
      <c r="N24" s="42">
        <v>2188</v>
      </c>
      <c r="O24" s="39">
        <v>137638</v>
      </c>
      <c r="P24" s="40">
        <v>236346</v>
      </c>
      <c r="Q24" s="41">
        <v>3585468.9700000598</v>
      </c>
      <c r="R24" s="42">
        <v>613</v>
      </c>
      <c r="S24" s="40">
        <v>334494</v>
      </c>
      <c r="T24" s="40">
        <v>4095515</v>
      </c>
      <c r="U24" s="41">
        <v>40284930.750000671</v>
      </c>
      <c r="V24" s="43">
        <f t="shared" si="0"/>
        <v>8084084</v>
      </c>
      <c r="W24" s="44">
        <f t="shared" si="0"/>
        <v>77248281.359996468</v>
      </c>
      <c r="Y24" s="7"/>
    </row>
    <row r="25" spans="1:25" x14ac:dyDescent="0.25">
      <c r="A25" s="31" t="s">
        <v>26</v>
      </c>
      <c r="B25" s="1">
        <v>1128</v>
      </c>
      <c r="C25" s="2">
        <v>171177</v>
      </c>
      <c r="D25" s="8">
        <v>446188</v>
      </c>
      <c r="E25" s="9">
        <v>4048618.2000000086</v>
      </c>
      <c r="F25" s="10">
        <v>1650</v>
      </c>
      <c r="G25" s="8">
        <v>35292</v>
      </c>
      <c r="H25" s="8">
        <v>222163</v>
      </c>
      <c r="I25" s="9">
        <v>1553441.5900000583</v>
      </c>
      <c r="J25" s="10">
        <v>1057</v>
      </c>
      <c r="K25" s="8">
        <v>219832</v>
      </c>
      <c r="L25" s="8">
        <v>566873</v>
      </c>
      <c r="M25" s="9">
        <v>5245848.6499999184</v>
      </c>
      <c r="N25" s="10">
        <v>1650</v>
      </c>
      <c r="O25" s="2">
        <v>134023</v>
      </c>
      <c r="P25" s="8">
        <v>146989</v>
      </c>
      <c r="Q25" s="9">
        <v>2147887.550000038</v>
      </c>
      <c r="R25" s="10">
        <v>425</v>
      </c>
      <c r="S25" s="8">
        <v>126493</v>
      </c>
      <c r="T25" s="8">
        <v>1660449</v>
      </c>
      <c r="U25" s="9">
        <v>16233174.430000175</v>
      </c>
      <c r="V25" s="11">
        <f t="shared" si="0"/>
        <v>3042662</v>
      </c>
      <c r="W25" s="12">
        <f t="shared" si="0"/>
        <v>29228970.420000199</v>
      </c>
      <c r="Y25" s="7"/>
    </row>
    <row r="26" spans="1:25" x14ac:dyDescent="0.25">
      <c r="A26" s="37" t="s">
        <v>27</v>
      </c>
      <c r="B26" s="38">
        <v>1578</v>
      </c>
      <c r="C26" s="39">
        <v>372150</v>
      </c>
      <c r="D26" s="40">
        <v>998712</v>
      </c>
      <c r="E26" s="41">
        <v>8552576.830000056</v>
      </c>
      <c r="F26" s="42">
        <v>1771</v>
      </c>
      <c r="G26" s="40">
        <v>65401</v>
      </c>
      <c r="H26" s="40">
        <v>498671</v>
      </c>
      <c r="I26" s="41">
        <v>3370804.5000015539</v>
      </c>
      <c r="J26" s="42">
        <v>1650</v>
      </c>
      <c r="K26" s="40">
        <v>480537</v>
      </c>
      <c r="L26" s="40">
        <v>1309582</v>
      </c>
      <c r="M26" s="41">
        <v>12027643.639999406</v>
      </c>
      <c r="N26" s="42">
        <v>1771</v>
      </c>
      <c r="O26" s="39">
        <v>193491</v>
      </c>
      <c r="P26" s="40">
        <v>233669</v>
      </c>
      <c r="Q26" s="41">
        <v>3322971.6200001063</v>
      </c>
      <c r="R26" s="42">
        <v>822</v>
      </c>
      <c r="S26" s="40">
        <v>327954</v>
      </c>
      <c r="T26" s="40">
        <v>3991982</v>
      </c>
      <c r="U26" s="41">
        <v>38885838.710001618</v>
      </c>
      <c r="V26" s="43">
        <f t="shared" si="0"/>
        <v>7032616</v>
      </c>
      <c r="W26" s="44">
        <f t="shared" si="0"/>
        <v>66159835.300002739</v>
      </c>
      <c r="Y26" s="7"/>
    </row>
    <row r="27" spans="1:25" x14ac:dyDescent="0.25">
      <c r="A27" s="31" t="s">
        <v>28</v>
      </c>
      <c r="B27" s="1">
        <v>833</v>
      </c>
      <c r="C27" s="2">
        <v>154042</v>
      </c>
      <c r="D27" s="8">
        <v>422500</v>
      </c>
      <c r="E27" s="9">
        <v>3833190.8500000886</v>
      </c>
      <c r="F27" s="10">
        <v>1167</v>
      </c>
      <c r="G27" s="8">
        <v>31921</v>
      </c>
      <c r="H27" s="8">
        <v>260542</v>
      </c>
      <c r="I27" s="9">
        <v>1787506.2699999693</v>
      </c>
      <c r="J27" s="10">
        <v>1490</v>
      </c>
      <c r="K27" s="8">
        <v>190521</v>
      </c>
      <c r="L27" s="8">
        <v>493210</v>
      </c>
      <c r="M27" s="9">
        <v>4359045.5099998703</v>
      </c>
      <c r="N27" s="10">
        <v>1167</v>
      </c>
      <c r="O27" s="2">
        <v>95546</v>
      </c>
      <c r="P27" s="8">
        <v>115538</v>
      </c>
      <c r="Q27" s="9">
        <v>1762047.2200000081</v>
      </c>
      <c r="R27" s="10">
        <v>529</v>
      </c>
      <c r="S27" s="8">
        <v>128781</v>
      </c>
      <c r="T27" s="8">
        <v>1708659</v>
      </c>
      <c r="U27" s="9">
        <v>16294433.990000103</v>
      </c>
      <c r="V27" s="11">
        <f t="shared" si="0"/>
        <v>3000449</v>
      </c>
      <c r="W27" s="12">
        <f t="shared" si="0"/>
        <v>28036223.840000041</v>
      </c>
      <c r="Y27" s="7"/>
    </row>
    <row r="28" spans="1:25" x14ac:dyDescent="0.25">
      <c r="A28" s="37" t="s">
        <v>29</v>
      </c>
      <c r="B28" s="38">
        <v>2258</v>
      </c>
      <c r="C28" s="39">
        <v>643590</v>
      </c>
      <c r="D28" s="40">
        <v>1712527</v>
      </c>
      <c r="E28" s="41">
        <v>15249549.469999997</v>
      </c>
      <c r="F28" s="42">
        <v>691</v>
      </c>
      <c r="G28" s="40">
        <v>16872</v>
      </c>
      <c r="H28" s="40">
        <v>152528</v>
      </c>
      <c r="I28" s="41">
        <v>1045446.7500000824</v>
      </c>
      <c r="J28" s="42">
        <v>1955</v>
      </c>
      <c r="K28" s="40">
        <v>593577</v>
      </c>
      <c r="L28" s="40">
        <v>1141356</v>
      </c>
      <c r="M28" s="41">
        <v>9995355.1399992406</v>
      </c>
      <c r="N28" s="42">
        <v>691</v>
      </c>
      <c r="O28" s="39">
        <v>39949</v>
      </c>
      <c r="P28" s="40">
        <v>87211</v>
      </c>
      <c r="Q28" s="41">
        <v>968982.2599999943</v>
      </c>
      <c r="R28" s="42">
        <v>1562</v>
      </c>
      <c r="S28" s="40">
        <v>368427</v>
      </c>
      <c r="T28" s="40">
        <v>4536690</v>
      </c>
      <c r="U28" s="41">
        <v>45036830.279999532</v>
      </c>
      <c r="V28" s="43">
        <f t="shared" si="0"/>
        <v>7630312</v>
      </c>
      <c r="W28" s="44">
        <f t="shared" si="0"/>
        <v>72296163.899998844</v>
      </c>
      <c r="Y28" s="7"/>
    </row>
    <row r="29" spans="1:25" x14ac:dyDescent="0.25">
      <c r="A29" s="31" t="s">
        <v>30</v>
      </c>
      <c r="B29" s="1">
        <v>2433</v>
      </c>
      <c r="C29" s="2">
        <v>703447</v>
      </c>
      <c r="D29" s="8">
        <v>1253408</v>
      </c>
      <c r="E29" s="9">
        <v>11472364.759999853</v>
      </c>
      <c r="F29" s="10">
        <v>858</v>
      </c>
      <c r="G29" s="8">
        <v>46425</v>
      </c>
      <c r="H29" s="8">
        <v>186179</v>
      </c>
      <c r="I29" s="9">
        <v>1257623.7500000661</v>
      </c>
      <c r="J29" s="10">
        <v>2340</v>
      </c>
      <c r="K29" s="8">
        <v>676063</v>
      </c>
      <c r="L29" s="8">
        <v>2213992</v>
      </c>
      <c r="M29" s="9">
        <v>21201651.699999508</v>
      </c>
      <c r="N29" s="10">
        <v>858</v>
      </c>
      <c r="O29" s="2">
        <v>114053</v>
      </c>
      <c r="P29" s="8">
        <v>268927</v>
      </c>
      <c r="Q29" s="9">
        <v>3262389.980000027</v>
      </c>
      <c r="R29" s="10">
        <v>1207</v>
      </c>
      <c r="S29" s="8">
        <v>469155</v>
      </c>
      <c r="T29" s="8">
        <v>5742777</v>
      </c>
      <c r="U29" s="9">
        <v>56617153.979999922</v>
      </c>
      <c r="V29" s="11">
        <f t="shared" si="0"/>
        <v>9665283</v>
      </c>
      <c r="W29" s="12">
        <f t="shared" si="0"/>
        <v>93811184.169999376</v>
      </c>
      <c r="Y29" s="7"/>
    </row>
    <row r="30" spans="1:25" x14ac:dyDescent="0.25">
      <c r="A30" s="37" t="s">
        <v>31</v>
      </c>
      <c r="B30" s="38">
        <v>802</v>
      </c>
      <c r="C30" s="39">
        <v>153453</v>
      </c>
      <c r="D30" s="40">
        <v>387658</v>
      </c>
      <c r="E30" s="41">
        <v>3513293.5400000308</v>
      </c>
      <c r="F30" s="42">
        <v>693</v>
      </c>
      <c r="G30" s="40">
        <v>20359</v>
      </c>
      <c r="H30" s="40">
        <v>169174</v>
      </c>
      <c r="I30" s="41">
        <v>1161786.4900000698</v>
      </c>
      <c r="J30" s="42">
        <v>887</v>
      </c>
      <c r="K30" s="40">
        <v>182061</v>
      </c>
      <c r="L30" s="40">
        <v>508225</v>
      </c>
      <c r="M30" s="41">
        <v>4630990.0699999612</v>
      </c>
      <c r="N30" s="42">
        <v>693</v>
      </c>
      <c r="O30" s="39">
        <v>54317</v>
      </c>
      <c r="P30" s="40">
        <v>100720</v>
      </c>
      <c r="Q30" s="41">
        <v>1136939.7599999923</v>
      </c>
      <c r="R30" s="42">
        <v>313</v>
      </c>
      <c r="S30" s="40">
        <v>106542</v>
      </c>
      <c r="T30" s="40">
        <v>1426351</v>
      </c>
      <c r="U30" s="41">
        <v>13735956.230000081</v>
      </c>
      <c r="V30" s="43">
        <f t="shared" si="0"/>
        <v>2592128</v>
      </c>
      <c r="W30" s="44">
        <f t="shared" si="0"/>
        <v>24178966.090000134</v>
      </c>
      <c r="Y30" s="7"/>
    </row>
    <row r="31" spans="1:25" x14ac:dyDescent="0.25">
      <c r="A31" s="31" t="s">
        <v>32</v>
      </c>
      <c r="B31" s="1">
        <v>389</v>
      </c>
      <c r="C31" s="2">
        <v>116381</v>
      </c>
      <c r="D31" s="8">
        <v>333228</v>
      </c>
      <c r="E31" s="9">
        <v>3029889.970000024</v>
      </c>
      <c r="F31" s="10">
        <v>139</v>
      </c>
      <c r="G31" s="8">
        <v>8609</v>
      </c>
      <c r="H31" s="8">
        <v>98132</v>
      </c>
      <c r="I31" s="9">
        <v>706806.04000005941</v>
      </c>
      <c r="J31" s="10">
        <v>552</v>
      </c>
      <c r="K31" s="8">
        <v>114425</v>
      </c>
      <c r="L31" s="8">
        <v>296678</v>
      </c>
      <c r="M31" s="9">
        <v>2760801.0199999949</v>
      </c>
      <c r="N31" s="10">
        <v>139</v>
      </c>
      <c r="O31" s="2">
        <v>20432</v>
      </c>
      <c r="P31" s="8">
        <v>34422</v>
      </c>
      <c r="Q31" s="9">
        <v>564621.11000000045</v>
      </c>
      <c r="R31" s="10">
        <v>201</v>
      </c>
      <c r="S31" s="8">
        <v>59073</v>
      </c>
      <c r="T31" s="8">
        <v>781344</v>
      </c>
      <c r="U31" s="9">
        <v>7623515.2300000349</v>
      </c>
      <c r="V31" s="11">
        <f t="shared" si="0"/>
        <v>1543804</v>
      </c>
      <c r="W31" s="12">
        <f t="shared" si="0"/>
        <v>14685633.370000113</v>
      </c>
      <c r="Y31" s="7"/>
    </row>
    <row r="32" spans="1:25" x14ac:dyDescent="0.25">
      <c r="A32" s="37" t="s">
        <v>33</v>
      </c>
      <c r="B32" s="38">
        <v>95</v>
      </c>
      <c r="C32" s="39">
        <v>33348</v>
      </c>
      <c r="D32" s="40">
        <v>56304</v>
      </c>
      <c r="E32" s="41">
        <v>443162.78999999957</v>
      </c>
      <c r="F32" s="42">
        <v>81</v>
      </c>
      <c r="G32" s="40">
        <v>1367</v>
      </c>
      <c r="H32" s="40">
        <v>49956</v>
      </c>
      <c r="I32" s="41">
        <v>370201.71999999863</v>
      </c>
      <c r="J32" s="42">
        <v>239</v>
      </c>
      <c r="K32" s="40">
        <v>40204</v>
      </c>
      <c r="L32" s="40">
        <v>106257</v>
      </c>
      <c r="M32" s="41">
        <v>1011562.1599999992</v>
      </c>
      <c r="N32" s="42">
        <v>81</v>
      </c>
      <c r="O32" s="39">
        <v>3237</v>
      </c>
      <c r="P32" s="40">
        <v>5363</v>
      </c>
      <c r="Q32" s="41">
        <v>107305.5700000002</v>
      </c>
      <c r="R32" s="42">
        <v>148</v>
      </c>
      <c r="S32" s="40">
        <v>19900</v>
      </c>
      <c r="T32" s="40">
        <v>262939</v>
      </c>
      <c r="U32" s="41">
        <v>2662742.4600000093</v>
      </c>
      <c r="V32" s="43">
        <f t="shared" si="0"/>
        <v>480819</v>
      </c>
      <c r="W32" s="44">
        <f t="shared" si="0"/>
        <v>4594974.7000000067</v>
      </c>
      <c r="Y32" s="7"/>
    </row>
    <row r="33" spans="1:25" x14ac:dyDescent="0.25">
      <c r="A33" s="31" t="s">
        <v>34</v>
      </c>
      <c r="B33" s="1">
        <v>3348</v>
      </c>
      <c r="C33" s="2">
        <v>567215</v>
      </c>
      <c r="D33" s="8">
        <v>1300570</v>
      </c>
      <c r="E33" s="9">
        <v>12269546.669999611</v>
      </c>
      <c r="F33" s="10">
        <v>863</v>
      </c>
      <c r="G33" s="8">
        <v>30542</v>
      </c>
      <c r="H33" s="8">
        <v>225507</v>
      </c>
      <c r="I33" s="9">
        <v>1547308.1900000134</v>
      </c>
      <c r="J33" s="10">
        <v>4309</v>
      </c>
      <c r="K33" s="8">
        <v>559461</v>
      </c>
      <c r="L33" s="8">
        <v>1026301</v>
      </c>
      <c r="M33" s="9">
        <v>9042931.7699993905</v>
      </c>
      <c r="N33" s="10">
        <v>863</v>
      </c>
      <c r="O33" s="2">
        <v>73713</v>
      </c>
      <c r="P33" s="8">
        <v>134031</v>
      </c>
      <c r="Q33" s="9">
        <v>2562795.7399999974</v>
      </c>
      <c r="R33" s="10">
        <v>1175</v>
      </c>
      <c r="S33" s="8">
        <v>305237</v>
      </c>
      <c r="T33" s="8">
        <v>3900837</v>
      </c>
      <c r="U33" s="9">
        <v>37759489.760001317</v>
      </c>
      <c r="V33" s="11">
        <f t="shared" si="0"/>
        <v>6587246</v>
      </c>
      <c r="W33" s="12">
        <f t="shared" si="0"/>
        <v>63182072.130000323</v>
      </c>
      <c r="Y33" s="7"/>
    </row>
    <row r="34" spans="1:25" x14ac:dyDescent="0.25">
      <c r="A34" s="37" t="s">
        <v>35</v>
      </c>
      <c r="B34" s="38">
        <v>1710</v>
      </c>
      <c r="C34" s="39">
        <v>368032</v>
      </c>
      <c r="D34" s="40">
        <v>884588</v>
      </c>
      <c r="E34" s="41">
        <v>8012823.8800000297</v>
      </c>
      <c r="F34" s="42">
        <v>348</v>
      </c>
      <c r="G34" s="40">
        <v>9673</v>
      </c>
      <c r="H34" s="40">
        <v>124960</v>
      </c>
      <c r="I34" s="41">
        <v>858221.52000007103</v>
      </c>
      <c r="J34" s="42">
        <v>1746</v>
      </c>
      <c r="K34" s="40">
        <v>356823</v>
      </c>
      <c r="L34" s="40">
        <v>677731</v>
      </c>
      <c r="M34" s="41">
        <v>5914267.909999623</v>
      </c>
      <c r="N34" s="42">
        <v>348</v>
      </c>
      <c r="O34" s="39">
        <v>23372</v>
      </c>
      <c r="P34" s="40">
        <v>56063</v>
      </c>
      <c r="Q34" s="41">
        <v>720146.27000000072</v>
      </c>
      <c r="R34" s="42">
        <v>771</v>
      </c>
      <c r="S34" s="40">
        <v>208089</v>
      </c>
      <c r="T34" s="40">
        <v>2491294</v>
      </c>
      <c r="U34" s="41">
        <v>24607042.000000831</v>
      </c>
      <c r="V34" s="43">
        <f t="shared" si="0"/>
        <v>4234636</v>
      </c>
      <c r="W34" s="44">
        <f t="shared" si="0"/>
        <v>40112501.580000557</v>
      </c>
      <c r="Y34" s="7"/>
    </row>
    <row r="35" spans="1:25" x14ac:dyDescent="0.25">
      <c r="A35" s="31" t="s">
        <v>36</v>
      </c>
      <c r="B35" s="1">
        <v>479</v>
      </c>
      <c r="C35" s="2">
        <v>92715</v>
      </c>
      <c r="D35" s="8">
        <v>238224</v>
      </c>
      <c r="E35" s="9">
        <v>2298714.6600000048</v>
      </c>
      <c r="F35" s="10">
        <v>406</v>
      </c>
      <c r="G35" s="8">
        <v>12542</v>
      </c>
      <c r="H35" s="8">
        <v>153210</v>
      </c>
      <c r="I35" s="9">
        <v>1033278.2600001043</v>
      </c>
      <c r="J35" s="10">
        <v>604</v>
      </c>
      <c r="K35" s="8">
        <v>124242</v>
      </c>
      <c r="L35" s="8">
        <v>318084</v>
      </c>
      <c r="M35" s="9">
        <v>2870144.6599999624</v>
      </c>
      <c r="N35" s="10">
        <v>406</v>
      </c>
      <c r="O35" s="2">
        <v>41156</v>
      </c>
      <c r="P35" s="8">
        <v>53160</v>
      </c>
      <c r="Q35" s="9">
        <v>756919.56999999692</v>
      </c>
      <c r="R35" s="10">
        <v>177</v>
      </c>
      <c r="S35" s="8">
        <v>66319</v>
      </c>
      <c r="T35" s="8">
        <v>856658</v>
      </c>
      <c r="U35" s="9">
        <v>8312538.8100000992</v>
      </c>
      <c r="V35" s="11">
        <f t="shared" si="0"/>
        <v>1619336</v>
      </c>
      <c r="W35" s="12">
        <f t="shared" si="0"/>
        <v>15271595.960000167</v>
      </c>
      <c r="Y35" s="7"/>
    </row>
    <row r="36" spans="1:25" x14ac:dyDescent="0.25">
      <c r="A36" s="37" t="s">
        <v>37</v>
      </c>
      <c r="B36" s="38">
        <v>6122</v>
      </c>
      <c r="C36" s="39">
        <v>2348675</v>
      </c>
      <c r="D36" s="40">
        <v>5658104</v>
      </c>
      <c r="E36" s="41">
        <v>52019329.450000979</v>
      </c>
      <c r="F36" s="42">
        <v>1797</v>
      </c>
      <c r="G36" s="40">
        <v>71125</v>
      </c>
      <c r="H36" s="40">
        <v>156458</v>
      </c>
      <c r="I36" s="41">
        <v>1077528.5300001123</v>
      </c>
      <c r="J36" s="42">
        <v>5506</v>
      </c>
      <c r="K36" s="40">
        <v>1908104</v>
      </c>
      <c r="L36" s="40">
        <v>4463133</v>
      </c>
      <c r="M36" s="41">
        <v>40582529.110004477</v>
      </c>
      <c r="N36" s="42">
        <v>1797</v>
      </c>
      <c r="O36" s="39">
        <v>168675</v>
      </c>
      <c r="P36" s="40">
        <v>423487</v>
      </c>
      <c r="Q36" s="41">
        <v>4061604.2200000091</v>
      </c>
      <c r="R36" s="42">
        <v>4148</v>
      </c>
      <c r="S36" s="40">
        <v>1560319</v>
      </c>
      <c r="T36" s="40">
        <v>18445708</v>
      </c>
      <c r="U36" s="41">
        <v>184226216.86997026</v>
      </c>
      <c r="V36" s="43">
        <f t="shared" si="0"/>
        <v>29146890</v>
      </c>
      <c r="W36" s="44">
        <f t="shared" si="0"/>
        <v>281967208.17997587</v>
      </c>
      <c r="X36" s="13"/>
      <c r="Y36" s="7"/>
    </row>
    <row r="37" spans="1:25" x14ac:dyDescent="0.25">
      <c r="A37" s="31" t="s">
        <v>38</v>
      </c>
      <c r="B37" s="1">
        <v>503</v>
      </c>
      <c r="C37" s="2">
        <v>119273</v>
      </c>
      <c r="D37" s="8">
        <v>334672</v>
      </c>
      <c r="E37" s="9">
        <v>2956885.3499999978</v>
      </c>
      <c r="F37" s="10">
        <v>209</v>
      </c>
      <c r="G37" s="8">
        <v>3622</v>
      </c>
      <c r="H37" s="8">
        <v>63371</v>
      </c>
      <c r="I37" s="9">
        <v>463266.40999998793</v>
      </c>
      <c r="J37" s="10">
        <v>628</v>
      </c>
      <c r="K37" s="8">
        <v>107503</v>
      </c>
      <c r="L37" s="8">
        <v>280821</v>
      </c>
      <c r="M37" s="9">
        <v>2583334.9599999874</v>
      </c>
      <c r="N37" s="10">
        <v>209</v>
      </c>
      <c r="O37" s="2">
        <v>8577</v>
      </c>
      <c r="P37" s="8">
        <v>13986</v>
      </c>
      <c r="Q37" s="9">
        <v>208432.47999999905</v>
      </c>
      <c r="R37" s="10">
        <v>297</v>
      </c>
      <c r="S37" s="8">
        <v>61921</v>
      </c>
      <c r="T37" s="8">
        <v>781521</v>
      </c>
      <c r="U37" s="9">
        <v>7795732.2000001138</v>
      </c>
      <c r="V37" s="11">
        <f t="shared" si="0"/>
        <v>1474371</v>
      </c>
      <c r="W37" s="12">
        <f t="shared" si="0"/>
        <v>14007651.400000084</v>
      </c>
      <c r="X37" s="13"/>
      <c r="Y37" s="7"/>
    </row>
    <row r="38" spans="1:25" ht="15.75" thickBot="1" x14ac:dyDescent="0.3">
      <c r="A38" s="45" t="s">
        <v>39</v>
      </c>
      <c r="B38" s="46"/>
      <c r="C38" s="47"/>
      <c r="D38" s="47">
        <v>71434</v>
      </c>
      <c r="E38" s="48">
        <v>862281.97</v>
      </c>
      <c r="F38" s="46"/>
      <c r="G38" s="47"/>
      <c r="H38" s="47">
        <v>204256</v>
      </c>
      <c r="I38" s="48">
        <v>1401063.5</v>
      </c>
      <c r="J38" s="46"/>
      <c r="K38" s="47"/>
      <c r="L38" s="47">
        <v>1167675</v>
      </c>
      <c r="M38" s="48">
        <v>10516134.17</v>
      </c>
      <c r="N38" s="46"/>
      <c r="O38" s="47"/>
      <c r="P38" s="47"/>
      <c r="Q38" s="48"/>
      <c r="R38" s="46"/>
      <c r="S38" s="47"/>
      <c r="T38" s="47">
        <v>2504674</v>
      </c>
      <c r="U38" s="48">
        <v>24883655.09</v>
      </c>
      <c r="V38" s="49">
        <f>T38+H38+L38+D38</f>
        <v>3948039</v>
      </c>
      <c r="W38" s="50">
        <f>U38+Q38+M38+I38+E38</f>
        <v>37663134.729999997</v>
      </c>
      <c r="X38" s="13"/>
    </row>
    <row r="39" spans="1:25" ht="15.75" x14ac:dyDescent="0.25">
      <c r="A39" s="32" t="s">
        <v>40</v>
      </c>
      <c r="B39" s="33">
        <f>SUM(B11:B38)</f>
        <v>39879</v>
      </c>
      <c r="C39" s="34">
        <f t="shared" ref="C39:W39" si="1">SUM(C11:C38)</f>
        <v>10442701</v>
      </c>
      <c r="D39" s="34">
        <f t="shared" si="1"/>
        <v>26359755</v>
      </c>
      <c r="E39" s="35">
        <f t="shared" si="1"/>
        <v>239238536.30000049</v>
      </c>
      <c r="F39" s="33">
        <f t="shared" si="1"/>
        <v>27948</v>
      </c>
      <c r="G39" s="34">
        <f t="shared" si="1"/>
        <v>840713</v>
      </c>
      <c r="H39" s="34">
        <f t="shared" si="1"/>
        <v>7167788</v>
      </c>
      <c r="I39" s="35">
        <f t="shared" si="1"/>
        <v>50305263.289996304</v>
      </c>
      <c r="J39" s="33">
        <f t="shared" si="1"/>
        <v>49752</v>
      </c>
      <c r="K39" s="34">
        <f t="shared" si="1"/>
        <v>10687135</v>
      </c>
      <c r="L39" s="34">
        <f t="shared" si="1"/>
        <v>27615896</v>
      </c>
      <c r="M39" s="35">
        <f t="shared" si="1"/>
        <v>251757569.08999848</v>
      </c>
      <c r="N39" s="33">
        <f t="shared" si="1"/>
        <v>27948</v>
      </c>
      <c r="O39" s="34">
        <f t="shared" si="1"/>
        <v>2075973</v>
      </c>
      <c r="P39" s="34">
        <f t="shared" si="1"/>
        <v>3374120</v>
      </c>
      <c r="Q39" s="35">
        <f t="shared" si="1"/>
        <v>46160440.280000538</v>
      </c>
      <c r="R39" s="33">
        <f t="shared" si="1"/>
        <v>20418</v>
      </c>
      <c r="S39" s="34">
        <f t="shared" si="1"/>
        <v>7089004</v>
      </c>
      <c r="T39" s="34">
        <f t="shared" si="1"/>
        <v>89381588</v>
      </c>
      <c r="U39" s="35">
        <f t="shared" si="1"/>
        <v>879770303.12997484</v>
      </c>
      <c r="V39" s="36">
        <f t="shared" si="1"/>
        <v>153899147</v>
      </c>
      <c r="W39" s="35">
        <f t="shared" si="1"/>
        <v>1467232112.0899706</v>
      </c>
      <c r="X39" s="14"/>
    </row>
    <row r="42" spans="1:25" x14ac:dyDescent="0.25">
      <c r="C42" s="16">
        <f>C39+G39+K39+O39+S39</f>
        <v>31135526</v>
      </c>
    </row>
  </sheetData>
  <mergeCells count="11">
    <mergeCell ref="A9:A10"/>
    <mergeCell ref="A3:W3"/>
    <mergeCell ref="A4:W4"/>
    <mergeCell ref="A6:W6"/>
    <mergeCell ref="A7:W7"/>
    <mergeCell ref="V9:W9"/>
    <mergeCell ref="B9:E9"/>
    <mergeCell ref="F9:I9"/>
    <mergeCell ref="J9:M9"/>
    <mergeCell ref="N9:Q9"/>
    <mergeCell ref="R9:U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GERAL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2022-01-09T14:32:38Z</dcterms:created>
  <dcterms:modified xsi:type="dcterms:W3CDTF">2022-01-24T12:16:24Z</dcterms:modified>
</cp:coreProperties>
</file>