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icardo.k.lima\Downloads\"/>
    </mc:Choice>
  </mc:AlternateContent>
  <xr:revisionPtr revIDLastSave="0" documentId="8_{EAB214A0-3F7B-403C-A4C0-89CF27ED1ED5}" xr6:coauthVersionLast="47" xr6:coauthVersionMax="47" xr10:uidLastSave="{00000000-0000-0000-0000-000000000000}"/>
  <workbookProtection workbookAlgorithmName="SHA-512" workbookHashValue="/qUYap3my8fJFGDNawFPpx+UsyImWXTyC/VOw2J8zbOnB7dsuq+CDUc+5tS+6TLEFD2TpWnrEYEUoWSSY9T50g==" workbookSaltValue="/VO4TtD6Wch6PpFhN7CfUA==" workbookSpinCount="100000" lockStructure="1"/>
  <bookViews>
    <workbookView xWindow="-120" yWindow="-120" windowWidth="29040" windowHeight="15840" xr2:uid="{4DA12D77-3E55-4A99-9C0A-172919F76055}"/>
  </bookViews>
  <sheets>
    <sheet name="Atrasos" sheetId="2" r:id="rId1"/>
    <sheet name="Explicações" sheetId="14" r:id="rId2"/>
    <sheet name="Base" sheetId="4" state="hidden" r:id="rId3"/>
  </sheets>
  <definedNames>
    <definedName name="_xlnm._FilterDatabase" localSheetId="0" hidden="1">Atrasos!$A$3:$E$3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 l="1"/>
</calcChain>
</file>

<file path=xl/sharedStrings.xml><?xml version="1.0" encoding="utf-8"?>
<sst xmlns="http://schemas.openxmlformats.org/spreadsheetml/2006/main" count="98" uniqueCount="54">
  <si>
    <t>País</t>
  </si>
  <si>
    <t>Valor Atrasos (Valores Não Corrigidos) / US$</t>
  </si>
  <si>
    <t>Saldo a Vencer (US$)</t>
  </si>
  <si>
    <t>Status</t>
  </si>
  <si>
    <t>Origem</t>
  </si>
  <si>
    <t>Venezuela</t>
  </si>
  <si>
    <t>1) Cobrança Bilateral</t>
  </si>
  <si>
    <t>SCE/FGE</t>
  </si>
  <si>
    <t>Cuba</t>
  </si>
  <si>
    <t>Proex e SCE/FGE</t>
  </si>
  <si>
    <t>Moçambique</t>
  </si>
  <si>
    <t>Gana</t>
  </si>
  <si>
    <t>Mauritânia</t>
  </si>
  <si>
    <t>Finex</t>
  </si>
  <si>
    <t>Guiné-Bissau</t>
  </si>
  <si>
    <t>Zimbabué</t>
  </si>
  <si>
    <t>Proex</t>
  </si>
  <si>
    <t>Antígua e Barbuda</t>
  </si>
  <si>
    <t>Congo-Brazzaville</t>
  </si>
  <si>
    <t>Senegal</t>
  </si>
  <si>
    <t>Guiné</t>
  </si>
  <si>
    <t>São Tomé e Príncipe</t>
  </si>
  <si>
    <t>Bolívia</t>
  </si>
  <si>
    <t>Outro</t>
  </si>
  <si>
    <t>Nicarágua</t>
  </si>
  <si>
    <t>El Salvador</t>
  </si>
  <si>
    <t>Gestores</t>
  </si>
  <si>
    <t>Origem Inegibilidade</t>
  </si>
  <si>
    <t>BB / STN</t>
  </si>
  <si>
    <t>ABGF / SE-Camex</t>
  </si>
  <si>
    <t>BB e SE-Camex</t>
  </si>
  <si>
    <t>Outros</t>
  </si>
  <si>
    <t>IRB</t>
  </si>
  <si>
    <t>Finex / IRB</t>
  </si>
  <si>
    <t>4) Aguardando Deliberação Comace</t>
  </si>
  <si>
    <t>Posição: 31/05/2026</t>
  </si>
  <si>
    <t>2) Negociação Clube de Paris</t>
  </si>
  <si>
    <t xml:space="preserve">3) Negociação Bilateral </t>
  </si>
  <si>
    <t xml:space="preserve">5) Instrução pós-Comace </t>
  </si>
  <si>
    <t>6) Aguardando Deliberação Senado Federal</t>
  </si>
  <si>
    <t>7) Aguardando Assinatura</t>
  </si>
  <si>
    <t>Descrição</t>
  </si>
  <si>
    <t>Realização de cobranças formais e gestões diplomáticas para recuperação dos valores em atraso ou abertura de negociações.</t>
  </si>
  <si>
    <t>Participação em negociações multilaterais no Clube de Paris para definição dos parâmetros de reestruturação da dívida.</t>
  </si>
  <si>
    <t>Discussão direta com o país devedor para definição dos termos de eventual acordo de reestruturação, abrange desde a conciliação de contas até efetiva discussão de eventual reestruturação.</t>
  </si>
  <si>
    <t>Avaliação, pelo Comace, dos termos negociados e decisão sobre o encaminhamento da proposta.</t>
  </si>
  <si>
    <t>Consolidação de manifestações técnicas e jurídicas (SAIN, STN, MRE e PGFN) para envio à Presidência da República.</t>
  </si>
  <si>
    <t>Proposta de reestruturação encaminhada ao Senado Federal, aguardando autorização legislativa</t>
  </si>
  <si>
    <t>Acordo aprovado pelo Senado Federal, aguardando assinatura pelas partes para entrada em vigor.</t>
  </si>
  <si>
    <t>Financiamentos à exportação concedidos pela União entre as décadas de 1970 e 1990, por meio do extinto Fundo de Financiamento às Exportações.</t>
  </si>
  <si>
    <t>Créditos concedidos diretamente pela União para financiar exportações brasileiras no âmbito do Programa de Financiamento às Exportações.</t>
  </si>
  <si>
    <t>Créditos decorrentes de indenizações pagas pela União no Seguro de Crédito à Exportação, com posterior sub-rogação nos direitos do credor.</t>
  </si>
  <si>
    <t>Créditos de natureza específica ou originados em instrumentos distintos dos programas regulares de apoio às exportações. Operações legadas.</t>
  </si>
  <si>
    <t>Status: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</si>
</sst>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9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44" fontId="0" fillId="0" borderId="0" xfId="2" applyFont="1"/>
    <xf numFmtId="44" fontId="4" fillId="0" borderId="0" xfId="2" applyFont="1" applyAlignment="1">
      <alignment horizontal="right"/>
    </xf>
    <xf numFmtId="44" fontId="0" fillId="0" borderId="0" xfId="0" applyNumberFormat="1"/>
    <xf numFmtId="43" fontId="3" fillId="0" borderId="0" xfId="1" applyFont="1" applyFill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 vertical="top"/>
    </xf>
    <xf numFmtId="44" fontId="0" fillId="0" borderId="0" xfId="2" applyFont="1" applyFill="1"/>
    <xf numFmtId="43" fontId="0" fillId="0" borderId="0" xfId="1" applyFont="1" applyFill="1"/>
    <xf numFmtId="4" fontId="3" fillId="0" borderId="0" xfId="0" applyNumberFormat="1" applyFont="1" applyAlignment="1">
      <alignment horizontal="left" vertical="top"/>
    </xf>
    <xf numFmtId="164" fontId="0" fillId="0" borderId="0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/>
    <xf numFmtId="0" fontId="9" fillId="0" borderId="4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Font="1" applyFill="1" applyBorder="1" applyAlignment="1">
      <alignment wrapText="1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</cellXfs>
  <cellStyles count="12">
    <cellStyle name="Moeda" xfId="2" builtinId="4"/>
    <cellStyle name="Moeda 2" xfId="4" xr:uid="{7180984A-E717-4F4A-95DE-889AB8FE4BF2}"/>
    <cellStyle name="Normal" xfId="0" builtinId="0"/>
    <cellStyle name="Normal 2" xfId="8" xr:uid="{143ED35D-46D8-4592-9209-F082A9055DA0}"/>
    <cellStyle name="Normal 3" xfId="9" xr:uid="{8879E9A3-BDEE-41DF-9722-80C710B722A1}"/>
    <cellStyle name="Normal 4" xfId="5" xr:uid="{05274D47-A947-416F-A99D-0091A06E9927}"/>
    <cellStyle name="Porcentagem 2" xfId="10" xr:uid="{B3687243-036C-4D7F-8336-9570FC90D72E}"/>
    <cellStyle name="Porcentagem 3" xfId="6" xr:uid="{5EB0B8DC-BD84-45C0-A40A-CC7E027B3CE3}"/>
    <cellStyle name="Vírgula" xfId="1" builtinId="3"/>
    <cellStyle name="Vírgula 2" xfId="3" xr:uid="{8EA90952-DDB4-4F12-9084-76A9AC464977}"/>
    <cellStyle name="Vírgula 2 2" xfId="11" xr:uid="{5EFE2C83-8437-42C4-B9E9-13FE9E834963}"/>
    <cellStyle name="Vírgula 3" xfId="7" xr:uid="{6FC72BEA-F321-4DE0-BE91-A616395BF873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</xdr:colOff>
      <xdr:row>19</xdr:row>
      <xdr:rowOff>78105</xdr:rowOff>
    </xdr:from>
    <xdr:to>
      <xdr:col>5</xdr:col>
      <xdr:colOff>19049</xdr:colOff>
      <xdr:row>20</xdr:row>
      <xdr:rowOff>171450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B154995-8AA6-7554-C987-0B979F5BBCC1}"/>
            </a:ext>
          </a:extLst>
        </xdr:cNvPr>
        <xdr:cNvSpPr txBox="1"/>
      </xdr:nvSpPr>
      <xdr:spPr>
        <a:xfrm>
          <a:off x="55244" y="3821430"/>
          <a:ext cx="11870055" cy="283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Dados preenchidos a partir das informações mensais enviadas pelos operadores do Proex e do SCE/FGE</a:t>
          </a:r>
          <a:r>
            <a:rPr lang="pt-BR"/>
            <a:t> </a:t>
          </a:r>
          <a:endParaRPr lang="pt-BR" sz="1100"/>
        </a:p>
      </xdr:txBody>
    </xdr:sp>
    <xdr:clientData/>
  </xdr:twoCellAnchor>
  <xdr:twoCellAnchor>
    <xdr:from>
      <xdr:col>0</xdr:col>
      <xdr:colOff>66675</xdr:colOff>
      <xdr:row>22</xdr:row>
      <xdr:rowOff>66675</xdr:rowOff>
    </xdr:from>
    <xdr:to>
      <xdr:col>5</xdr:col>
      <xdr:colOff>9525</xdr:colOff>
      <xdr:row>25</xdr:row>
      <xdr:rowOff>9525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53EDCAE-C510-7827-077D-CFD118582567}"/>
            </a:ext>
          </a:extLst>
        </xdr:cNvPr>
        <xdr:cNvSpPr txBox="1"/>
      </xdr:nvSpPr>
      <xdr:spPr>
        <a:xfrm>
          <a:off x="66675" y="4381500"/>
          <a:ext cx="1184910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Para informações referentes a aprovação</a:t>
          </a:r>
          <a:r>
            <a:rPr lang="pt-BR" sz="1100" baseline="0"/>
            <a:t> de operações de SCE/FGE, solicitamos consultar o site da SE-Camex/MDIC: https://app.powerbi.com/view?r=eyJrIjoiZDFhMDI2M2ItMzdjYy00ZTQyLWExY2ItMzEzNjk1ZTQxNzZmIiwidCI6IjQ1NjIxM2NmLTcwNzMtNDdjNi1iZjQ5LTQxYjY1NGFkNDQ5YiJ9</a:t>
          </a:r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7E17-AC85-49CC-9D8D-98EF76132D37}" name="Tabela1" displayName="Tabela1" ref="A3:E18" totalsRowShown="0" headerRowDxfId="9" dataDxfId="8">
  <autoFilter ref="A3:E18" xr:uid="{82DA7E17-AC85-49CC-9D8D-98EF76132D37}"/>
  <sortState xmlns:xlrd2="http://schemas.microsoft.com/office/spreadsheetml/2017/richdata2" ref="A4:E18">
    <sortCondition descending="1" ref="B3:B18"/>
  </sortState>
  <tableColumns count="5">
    <tableColumn id="1" xr3:uid="{CAF9F93E-2D7E-439B-B71A-2B0564E6D799}" name="País" dataDxfId="7"/>
    <tableColumn id="3" xr3:uid="{92AD1F14-D1C0-401D-9E59-2EC6411E5B6C}" name="Valor Atrasos (Valores Não Corrigidos) / US$" dataDxfId="6"/>
    <tableColumn id="2" xr3:uid="{CB6B2CF9-25BA-46AD-A280-6ED33CCBCAEA}" name="Saldo a Vencer (US$)" dataDxfId="5"/>
    <tableColumn id="7" xr3:uid="{5F4FA53D-8825-4DD2-87C6-928B7D608F05}" name="Status" dataDxfId="4"/>
    <tableColumn id="9" xr3:uid="{114AD5E3-D2E2-4FEF-9E76-DB715813F224}" name="Origem" dataDxfId="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2CD3BBD-78FC-419D-B460-6FF19D6B8CB0}" name="Tabela6" displayName="Tabela6" ref="F1:F8" totalsRowShown="0" headerRowDxfId="2">
  <autoFilter ref="F1:F8" xr:uid="{02CD3BBD-78FC-419D-B460-6FF19D6B8CB0}"/>
  <tableColumns count="1">
    <tableColumn id="1" xr3:uid="{505E422B-2FEF-4592-86CE-D6191C74ECEC}" name="Status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6C74083-EE84-45C0-BBA0-A2BCE54D369A}" name="Tabela7" displayName="Tabela7" ref="C1:C8" totalsRowShown="0" headerRowDxfId="1">
  <autoFilter ref="C1:C8" xr:uid="{A6C74083-EE84-45C0-BBA0-A2BCE54D369A}"/>
  <tableColumns count="1">
    <tableColumn id="1" xr3:uid="{5A2A1D27-359D-4C2E-996B-A6312BB8E9CB}" name="Origem Inegibilidad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44B6D1A-6204-48B7-B8FA-91F06D3EC74C}" name="Tabela8" displayName="Tabela8" ref="A1:A5" totalsRowShown="0" headerRowDxfId="0">
  <autoFilter ref="A1:A5" xr:uid="{044B6D1A-6204-48B7-B8FA-91F06D3EC74C}"/>
  <tableColumns count="1">
    <tableColumn id="1" xr3:uid="{B4729462-96E7-4066-8132-150B89A5C9C9}" name="Gestore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5AB0-2042-4D1D-B2E9-D5A3BA87D8C8}">
  <dimension ref="A1:J21"/>
  <sheetViews>
    <sheetView showGridLines="0" tabSelected="1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20.7109375" customWidth="1"/>
    <col min="2" max="2" width="43.42578125" bestFit="1" customWidth="1"/>
    <col min="3" max="3" width="43.42578125" customWidth="1"/>
    <col min="4" max="4" width="54.28515625" customWidth="1"/>
    <col min="5" max="5" width="16.7109375" bestFit="1" customWidth="1"/>
    <col min="7" max="7" width="19.28515625" bestFit="1" customWidth="1"/>
    <col min="8" max="8" width="17.7109375" bestFit="1" customWidth="1"/>
    <col min="9" max="9" width="15.28515625" bestFit="1" customWidth="1"/>
    <col min="10" max="10" width="13.85546875" bestFit="1" customWidth="1"/>
    <col min="13" max="13" width="35" bestFit="1" customWidth="1"/>
  </cols>
  <sheetData>
    <row r="1" spans="1:10" x14ac:dyDescent="0.25">
      <c r="A1" s="15" t="s">
        <v>35</v>
      </c>
      <c r="B1" s="15"/>
      <c r="C1" s="15"/>
      <c r="D1" s="15"/>
      <c r="E1" s="15"/>
    </row>
    <row r="2" spans="1:10" x14ac:dyDescent="0.25">
      <c r="B2" s="2">
        <f>SUM(Tabela1[Valor Atrasos (Valores Não Corrigidos) / US$])</f>
        <v>2323847673.1558409</v>
      </c>
      <c r="C2" s="2">
        <f>SUM(Tabela1[Saldo a Vencer (US$)])</f>
        <v>720233108.07000005</v>
      </c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10" ht="15.75" x14ac:dyDescent="0.25">
      <c r="A4" s="10" t="s">
        <v>5</v>
      </c>
      <c r="B4" s="8">
        <v>1276750037.4058414</v>
      </c>
      <c r="C4" s="8">
        <v>0</v>
      </c>
      <c r="D4" s="10" t="s">
        <v>6</v>
      </c>
      <c r="E4" s="10" t="s">
        <v>7</v>
      </c>
      <c r="H4" s="4"/>
    </row>
    <row r="5" spans="1:10" ht="15.75" x14ac:dyDescent="0.25">
      <c r="A5" s="10" t="s">
        <v>8</v>
      </c>
      <c r="B5" s="8">
        <v>688038451.51999998</v>
      </c>
      <c r="C5" s="8">
        <v>405900485.5</v>
      </c>
      <c r="D5" s="10" t="s">
        <v>37</v>
      </c>
      <c r="E5" s="10" t="s">
        <v>9</v>
      </c>
      <c r="H5" s="3"/>
    </row>
    <row r="6" spans="1:10" ht="15.75" x14ac:dyDescent="0.25">
      <c r="A6" s="10" t="s">
        <v>10</v>
      </c>
      <c r="B6" s="8">
        <v>128993320.41</v>
      </c>
      <c r="C6" s="8">
        <v>37309846.189999998</v>
      </c>
      <c r="D6" s="10" t="s">
        <v>40</v>
      </c>
      <c r="E6" s="10" t="s">
        <v>9</v>
      </c>
      <c r="G6" s="14"/>
      <c r="H6" s="2"/>
      <c r="I6" s="3"/>
      <c r="J6" s="3"/>
    </row>
    <row r="7" spans="1:10" ht="15.75" x14ac:dyDescent="0.25">
      <c r="A7" s="10" t="s">
        <v>11</v>
      </c>
      <c r="B7" s="8">
        <v>63450693.880000003</v>
      </c>
      <c r="C7" s="8">
        <v>154753131.65000001</v>
      </c>
      <c r="D7" s="10" t="s">
        <v>38</v>
      </c>
      <c r="E7" s="10" t="s">
        <v>9</v>
      </c>
      <c r="G7" s="11"/>
      <c r="H7" s="11"/>
      <c r="I7" s="12"/>
    </row>
    <row r="8" spans="1:10" ht="15.75" x14ac:dyDescent="0.25">
      <c r="A8" s="10" t="s">
        <v>12</v>
      </c>
      <c r="B8" s="8">
        <v>48441331.289999999</v>
      </c>
      <c r="C8" s="8">
        <v>740107.33</v>
      </c>
      <c r="D8" s="10" t="s">
        <v>38</v>
      </c>
      <c r="E8" s="10" t="s">
        <v>13</v>
      </c>
      <c r="G8" s="5"/>
      <c r="H8" s="5"/>
      <c r="I8" s="3"/>
    </row>
    <row r="9" spans="1:10" ht="15.6" customHeight="1" x14ac:dyDescent="0.25">
      <c r="A9" s="10" t="s">
        <v>14</v>
      </c>
      <c r="B9" s="8">
        <v>25212424.039999999</v>
      </c>
      <c r="C9" s="8">
        <v>0</v>
      </c>
      <c r="D9" s="10" t="s">
        <v>38</v>
      </c>
      <c r="E9" s="10" t="s">
        <v>13</v>
      </c>
      <c r="G9" s="5"/>
      <c r="H9" s="5"/>
      <c r="I9" s="3"/>
      <c r="J9" s="3"/>
    </row>
    <row r="10" spans="1:10" ht="15.75" x14ac:dyDescent="0.25">
      <c r="A10" s="10" t="s">
        <v>15</v>
      </c>
      <c r="B10" s="8">
        <v>23588361.989999998</v>
      </c>
      <c r="C10" s="8">
        <v>9899716.0999999996</v>
      </c>
      <c r="D10" s="10" t="s">
        <v>6</v>
      </c>
      <c r="E10" s="10" t="s">
        <v>16</v>
      </c>
      <c r="G10" s="7"/>
      <c r="H10" s="2"/>
    </row>
    <row r="11" spans="1:10" ht="15.75" x14ac:dyDescent="0.25">
      <c r="A11" s="10" t="s">
        <v>17</v>
      </c>
      <c r="B11" s="8">
        <v>20252998.579999998</v>
      </c>
      <c r="C11" s="8">
        <v>0</v>
      </c>
      <c r="D11" s="10" t="s">
        <v>6</v>
      </c>
      <c r="E11" s="10" t="s">
        <v>13</v>
      </c>
      <c r="G11" s="5"/>
      <c r="H11" s="6"/>
    </row>
    <row r="12" spans="1:10" ht="15.75" x14ac:dyDescent="0.25">
      <c r="A12" s="10" t="s">
        <v>18</v>
      </c>
      <c r="B12" s="8">
        <v>16225045.859999999</v>
      </c>
      <c r="C12" s="8">
        <v>66033349.549999997</v>
      </c>
      <c r="D12" s="10" t="s">
        <v>39</v>
      </c>
      <c r="E12" s="10" t="s">
        <v>13</v>
      </c>
      <c r="H12" s="3"/>
      <c r="I12" s="4"/>
    </row>
    <row r="13" spans="1:10" ht="15.6" customHeight="1" x14ac:dyDescent="0.25">
      <c r="A13" s="10" t="s">
        <v>19</v>
      </c>
      <c r="B13" s="8">
        <v>15456938.99</v>
      </c>
      <c r="C13" s="8">
        <v>33526053.25</v>
      </c>
      <c r="D13" s="13" t="s">
        <v>39</v>
      </c>
      <c r="E13" s="10" t="s">
        <v>16</v>
      </c>
      <c r="I13" s="4"/>
      <c r="J13" s="3"/>
    </row>
    <row r="14" spans="1:10" ht="15.75" x14ac:dyDescent="0.25">
      <c r="A14" s="10" t="s">
        <v>20</v>
      </c>
      <c r="B14" s="8">
        <v>6718742.2999999998</v>
      </c>
      <c r="C14" s="8">
        <v>5019411.74</v>
      </c>
      <c r="D14" s="10" t="s">
        <v>38</v>
      </c>
      <c r="E14" s="10" t="s">
        <v>13</v>
      </c>
      <c r="H14" s="3"/>
    </row>
    <row r="15" spans="1:10" ht="15.75" x14ac:dyDescent="0.25">
      <c r="A15" s="10" t="s">
        <v>21</v>
      </c>
      <c r="B15" s="8">
        <v>4440065.97</v>
      </c>
      <c r="C15" s="8">
        <v>0</v>
      </c>
      <c r="D15" s="10" t="s">
        <v>38</v>
      </c>
      <c r="E15" s="10" t="s">
        <v>16</v>
      </c>
      <c r="H15" s="2"/>
    </row>
    <row r="16" spans="1:10" ht="15.75" x14ac:dyDescent="0.25">
      <c r="A16" s="10" t="s">
        <v>22</v>
      </c>
      <c r="B16" s="8">
        <v>3734849.31</v>
      </c>
      <c r="C16" s="8">
        <v>7051006.7599999998</v>
      </c>
      <c r="D16" s="10" t="s">
        <v>38</v>
      </c>
      <c r="E16" s="10" t="s">
        <v>23</v>
      </c>
      <c r="I16" s="4"/>
      <c r="J16" s="3"/>
    </row>
    <row r="17" spans="1:9" ht="15.75" x14ac:dyDescent="0.25">
      <c r="A17" s="10" t="s">
        <v>24</v>
      </c>
      <c r="B17" s="8">
        <v>2438110.5699999998</v>
      </c>
      <c r="C17" s="8">
        <v>0</v>
      </c>
      <c r="D17" s="10" t="s">
        <v>38</v>
      </c>
      <c r="E17" s="10" t="s">
        <v>13</v>
      </c>
      <c r="I17" s="4"/>
    </row>
    <row r="18" spans="1:9" ht="15.75" x14ac:dyDescent="0.25">
      <c r="A18" s="10" t="s">
        <v>25</v>
      </c>
      <c r="B18" s="8">
        <v>106301.04</v>
      </c>
      <c r="C18" s="8">
        <v>0</v>
      </c>
      <c r="D18" s="10" t="s">
        <v>6</v>
      </c>
      <c r="E18" s="10" t="s">
        <v>13</v>
      </c>
      <c r="I18" s="4"/>
    </row>
    <row r="19" spans="1:9" ht="15.6" customHeight="1" x14ac:dyDescent="0.25">
      <c r="A19" s="10"/>
      <c r="B19" s="8"/>
      <c r="C19" s="8"/>
      <c r="D19" s="10"/>
      <c r="E19" s="10"/>
      <c r="H19" s="2"/>
      <c r="I19" s="2"/>
    </row>
    <row r="20" spans="1:9" x14ac:dyDescent="0.25">
      <c r="I20" s="2"/>
    </row>
    <row r="21" spans="1:9" x14ac:dyDescent="0.25">
      <c r="A21" s="9"/>
    </row>
  </sheetData>
  <sheetProtection algorithmName="SHA-512" hashValue="LlxBmSTfnsLqQMiPz8w2xpXy5glbIEThxqsbB8u+JhOg7zdNz4uvLYgSMittFMwUi/sW6phjcIWeDoHY/Pidxg==" saltValue="L04x3KJoBXcHcYO4dysfsg==" spinCount="100000" sheet="1" autoFilter="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BD0F05-B8D6-4A70-B0B1-0E3DD0DD87D8}">
          <x14:formula1>
            <xm:f>Base!$C$2:$C$8</xm:f>
          </x14:formula1>
          <xm:sqref>E9:E19 E4:E8</xm:sqref>
        </x14:dataValidation>
        <x14:dataValidation type="list" allowBlank="1" showInputMessage="1" showErrorMessage="1" xr:uid="{CE243E29-399D-461D-B23A-336E7A07C0DE}">
          <x14:formula1>
            <xm:f>Base!$F$2:$F$8</xm:f>
          </x14:formula1>
          <xm:sqref>D4:D19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2EB0-F846-4970-B5AD-CD9C06D470E5}">
  <dimension ref="A1:G20"/>
  <sheetViews>
    <sheetView showGridLines="0" workbookViewId="0">
      <selection activeCell="K4" sqref="K4"/>
    </sheetView>
  </sheetViews>
  <sheetFormatPr defaultRowHeight="15" x14ac:dyDescent="0.25"/>
  <cols>
    <col min="1" max="1" width="40.140625" bestFit="1" customWidth="1"/>
    <col min="2" max="2" width="34.5703125" customWidth="1"/>
  </cols>
  <sheetData>
    <row r="1" spans="1:7" ht="15.75" thickBot="1" x14ac:dyDescent="0.3">
      <c r="A1" s="23" t="s">
        <v>53</v>
      </c>
      <c r="B1" s="24" t="s">
        <v>41</v>
      </c>
      <c r="C1" s="16"/>
      <c r="D1" s="16"/>
      <c r="E1" s="16"/>
      <c r="F1" s="16"/>
      <c r="G1" s="16"/>
    </row>
    <row r="2" spans="1:7" ht="60" x14ac:dyDescent="0.25">
      <c r="A2" s="21" t="s">
        <v>6</v>
      </c>
      <c r="B2" s="22" t="s">
        <v>42</v>
      </c>
      <c r="C2" s="16"/>
      <c r="D2" s="16"/>
      <c r="E2" s="16"/>
      <c r="F2" s="16"/>
      <c r="G2" s="16"/>
    </row>
    <row r="3" spans="1:7" ht="60" x14ac:dyDescent="0.25">
      <c r="A3" s="17" t="s">
        <v>36</v>
      </c>
      <c r="B3" s="18" t="s">
        <v>43</v>
      </c>
      <c r="C3" s="16"/>
      <c r="D3" s="16"/>
      <c r="E3" s="16"/>
      <c r="F3" s="16"/>
      <c r="G3" s="16"/>
    </row>
    <row r="4" spans="1:7" ht="90" x14ac:dyDescent="0.25">
      <c r="A4" s="17" t="s">
        <v>37</v>
      </c>
      <c r="B4" s="18" t="s">
        <v>44</v>
      </c>
      <c r="C4" s="16"/>
      <c r="D4" s="16"/>
      <c r="E4" s="16"/>
      <c r="F4" s="16"/>
      <c r="G4" s="16"/>
    </row>
    <row r="5" spans="1:7" ht="45" x14ac:dyDescent="0.25">
      <c r="A5" s="17" t="s">
        <v>34</v>
      </c>
      <c r="B5" s="18" t="s">
        <v>45</v>
      </c>
      <c r="C5" s="16"/>
      <c r="D5" s="16"/>
      <c r="E5" s="16"/>
      <c r="F5" s="16"/>
      <c r="G5" s="16"/>
    </row>
    <row r="6" spans="1:7" ht="60" x14ac:dyDescent="0.25">
      <c r="A6" s="17" t="s">
        <v>38</v>
      </c>
      <c r="B6" s="18" t="s">
        <v>46</v>
      </c>
      <c r="C6" s="16"/>
      <c r="D6" s="16"/>
      <c r="E6" s="16"/>
      <c r="F6" s="16"/>
      <c r="G6" s="16"/>
    </row>
    <row r="7" spans="1:7" ht="45" x14ac:dyDescent="0.25">
      <c r="A7" s="17" t="s">
        <v>39</v>
      </c>
      <c r="B7" s="18" t="s">
        <v>47</v>
      </c>
      <c r="C7" s="16"/>
      <c r="D7" s="16"/>
      <c r="E7" s="16"/>
      <c r="F7" s="16"/>
      <c r="G7" s="16"/>
    </row>
    <row r="8" spans="1:7" ht="45.75" thickBot="1" x14ac:dyDescent="0.3">
      <c r="A8" s="19" t="s">
        <v>40</v>
      </c>
      <c r="B8" s="20" t="s">
        <v>48</v>
      </c>
      <c r="C8" s="16"/>
      <c r="D8" s="16"/>
      <c r="E8" s="16"/>
      <c r="F8" s="16"/>
      <c r="G8" s="16"/>
    </row>
    <row r="9" spans="1:7" ht="15.75" thickBot="1" x14ac:dyDescent="0.3">
      <c r="A9" s="25" t="s">
        <v>4</v>
      </c>
      <c r="B9" s="26" t="s">
        <v>41</v>
      </c>
      <c r="C9" s="16"/>
      <c r="D9" s="16"/>
      <c r="E9" s="16"/>
      <c r="F9" s="16"/>
      <c r="G9" s="16"/>
    </row>
    <row r="10" spans="1:7" ht="75" x14ac:dyDescent="0.25">
      <c r="A10" s="21" t="s">
        <v>13</v>
      </c>
      <c r="B10" s="22" t="s">
        <v>49</v>
      </c>
      <c r="C10" s="16"/>
      <c r="D10" s="16"/>
      <c r="E10" s="16"/>
      <c r="F10" s="16"/>
      <c r="G10" s="16"/>
    </row>
    <row r="11" spans="1:7" ht="75" x14ac:dyDescent="0.25">
      <c r="A11" s="17" t="s">
        <v>23</v>
      </c>
      <c r="B11" s="18" t="s">
        <v>52</v>
      </c>
      <c r="C11" s="16"/>
      <c r="D11" s="16"/>
      <c r="E11" s="16"/>
      <c r="F11" s="16"/>
      <c r="G11" s="16"/>
    </row>
    <row r="12" spans="1:7" ht="75" x14ac:dyDescent="0.25">
      <c r="A12" s="17" t="s">
        <v>16</v>
      </c>
      <c r="B12" s="18" t="s">
        <v>50</v>
      </c>
      <c r="C12" s="16"/>
      <c r="D12" s="16"/>
      <c r="E12" s="16"/>
      <c r="F12" s="16"/>
      <c r="G12" s="16"/>
    </row>
    <row r="13" spans="1:7" ht="75.75" thickBot="1" x14ac:dyDescent="0.3">
      <c r="A13" s="19" t="s">
        <v>7</v>
      </c>
      <c r="B13" s="20" t="s">
        <v>51</v>
      </c>
      <c r="C13" s="16"/>
      <c r="D13" s="16"/>
      <c r="E13" s="16"/>
      <c r="F13" s="16"/>
      <c r="G13" s="16"/>
    </row>
    <row r="14" spans="1:7" x14ac:dyDescent="0.25">
      <c r="A14" s="16"/>
      <c r="B14" s="16"/>
      <c r="C14" s="16"/>
      <c r="D14" s="16"/>
      <c r="E14" s="16"/>
      <c r="F14" s="16"/>
      <c r="G14" s="16"/>
    </row>
    <row r="15" spans="1:7" x14ac:dyDescent="0.25">
      <c r="A15" s="16"/>
      <c r="B15" s="16"/>
      <c r="C15" s="16"/>
      <c r="D15" s="16"/>
      <c r="E15" s="16"/>
      <c r="F15" s="16"/>
      <c r="G15" s="16"/>
    </row>
    <row r="16" spans="1:7" x14ac:dyDescent="0.25">
      <c r="A16" s="16"/>
      <c r="B16" s="16"/>
      <c r="C16" s="16"/>
      <c r="D16" s="16"/>
      <c r="E16" s="16"/>
      <c r="F16" s="16"/>
      <c r="G16" s="16"/>
    </row>
    <row r="17" spans="1:7" x14ac:dyDescent="0.25">
      <c r="A17" s="16"/>
      <c r="B17" s="16"/>
      <c r="C17" s="16"/>
      <c r="D17" s="16"/>
      <c r="E17" s="16"/>
      <c r="F17" s="16"/>
      <c r="G17" s="16"/>
    </row>
    <row r="18" spans="1:7" x14ac:dyDescent="0.25">
      <c r="A18" s="16"/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</sheetData>
  <sheetProtection algorithmName="SHA-512" hashValue="bhTMO9dLoX7oEm/bH4Vw8V5RQjOl0+ecCqsyDZXhdKmj1ql+3n62qqg7Yq+kVW5T00aZEVu5zjU72p5Ib5DuIA==" saltValue="cPKcDsRE5oBuoFu+ur/38w==" spinCount="100000" sheet="1" objects="1" scenarios="1"/>
  <sortState xmlns:xlrd2="http://schemas.microsoft.com/office/spreadsheetml/2017/richdata2" ref="A10:B13">
    <sortCondition ref="A10:A13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0492-F4FB-4165-AC3E-8F8FED12668F}">
  <dimension ref="A1:F8"/>
  <sheetViews>
    <sheetView workbookViewId="0">
      <selection activeCell="C2" sqref="C2:C8"/>
    </sheetView>
  </sheetViews>
  <sheetFormatPr defaultRowHeight="15" x14ac:dyDescent="0.25"/>
  <cols>
    <col min="1" max="1" width="15.85546875" bestFit="1" customWidth="1"/>
    <col min="3" max="3" width="21.85546875" customWidth="1"/>
    <col min="6" max="6" width="45.7109375" bestFit="1" customWidth="1"/>
  </cols>
  <sheetData>
    <row r="1" spans="1:6" x14ac:dyDescent="0.25">
      <c r="A1" s="1" t="s">
        <v>26</v>
      </c>
      <c r="C1" s="1" t="s">
        <v>27</v>
      </c>
      <c r="F1" s="1" t="s">
        <v>3</v>
      </c>
    </row>
    <row r="2" spans="1:6" x14ac:dyDescent="0.25">
      <c r="A2" t="s">
        <v>28</v>
      </c>
      <c r="C2" t="s">
        <v>16</v>
      </c>
      <c r="F2" t="s">
        <v>6</v>
      </c>
    </row>
    <row r="3" spans="1:6" x14ac:dyDescent="0.25">
      <c r="A3" t="s">
        <v>29</v>
      </c>
      <c r="C3" t="s">
        <v>7</v>
      </c>
      <c r="F3" t="s">
        <v>36</v>
      </c>
    </row>
    <row r="4" spans="1:6" x14ac:dyDescent="0.25">
      <c r="A4" t="s">
        <v>30</v>
      </c>
      <c r="C4" t="s">
        <v>13</v>
      </c>
      <c r="F4" t="s">
        <v>37</v>
      </c>
    </row>
    <row r="5" spans="1:6" x14ac:dyDescent="0.25">
      <c r="A5" t="s">
        <v>31</v>
      </c>
      <c r="C5" t="s">
        <v>9</v>
      </c>
      <c r="F5" t="s">
        <v>34</v>
      </c>
    </row>
    <row r="6" spans="1:6" x14ac:dyDescent="0.25">
      <c r="C6" t="s">
        <v>32</v>
      </c>
      <c r="F6" t="s">
        <v>38</v>
      </c>
    </row>
    <row r="7" spans="1:6" x14ac:dyDescent="0.25">
      <c r="C7" t="s">
        <v>33</v>
      </c>
      <c r="F7" t="s">
        <v>39</v>
      </c>
    </row>
    <row r="8" spans="1:6" x14ac:dyDescent="0.25">
      <c r="C8" t="s">
        <v>23</v>
      </c>
      <c r="F8" t="s">
        <v>40</v>
      </c>
    </row>
  </sheetData>
  <pageMargins left="0.511811024" right="0.511811024" top="0.78740157499999996" bottom="0.78740157499999996" header="0.31496062000000002" footer="0.31496062000000002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o B S X M C c K H + l A A A A 9 w A A A B I A H A B D b 2 5 m a W c v U G F j a 2 F n Z S 5 4 b W w g o h g A K K A U A A A A A A A A A A A A A A A A A A A A A A A A A A A A h Y 9 N D o I w G E S v Q r q n P x A S Q z 5 K o l t J j C b G b V M r N E I h t F j u 5 s I j e Q U x i r p z O W / e Y u Z + v U E + N n V w U b 3 V r c k Q w x Q F y s j 2 q E 2 Z o c G d w g X K O W y E P I t S B Z N s b D r a Y 4 Y q 5 7 q U E O 8 9 9 j F u + 5 J E l D J y K N Y 7 W a l G o I + s / 8 u h N t Y J I x X i s H + N 4 R F m C c W M J j G m Q G Y K h T Z f I 5 o G P 9 s f C K u h d k O v e O f C 5 R b I H I G 8 T / A H U E s D B B Q A A g A I A K K A U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g F J c K I p H u A 4 A A A A R A A A A E w A c A E Z v c m 1 1 b G F z L 1 N l Y 3 R p b 2 4 x L m 0 g o h g A K K A U A A A A A A A A A A A A A A A A A A A A A A A A A A A A K 0 5 N L s n M z 1 M I h t C G 1 g B Q S w E C L Q A U A A I A C A C i g F J c w J w o f 6 U A A A D 3 A A A A E g A A A A A A A A A A A A A A A A A A A A A A Q 2 9 u Z m l n L 1 B h Y 2 t h Z 2 U u e G 1 s U E s B A i 0 A F A A C A A g A o o B S X A / K 6 a u k A A A A 6 Q A A A B M A A A A A A A A A A A A A A A A A 8 Q A A A F t D b 2 5 0 Z W 5 0 X 1 R 5 c G V z X S 5 4 b W x Q S w E C L Q A U A A I A C A C i g F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Q R L X O u b E C Q t 8 6 8 o X D e x w A A A A A C A A A A A A A Q Z g A A A A E A A C A A A A B B a i w p x q J W u 7 P b c + A M c T N 4 W M X L P Z R k v Y f Y + j X f k q 8 Q m A A A A A A O g A A A A A I A A C A A A A A o 3 b q 8 6 4 h 7 K a k 7 7 W 3 L P m 7 L w / h H x y d Y C V W R Y o o C a k v U Z 1 A A A A C 8 Q V 6 j K M t C c 9 l 4 4 Z 4 s b e D S D W / K z B w A l 4 4 S R U X n Z J N c q z V U o m n T R + g H O z 4 k Y S L A f K l A 0 5 W B D l T W 5 g m u C S I M l l n F F r R g 0 F v j / v 1 8 A 3 G C r v G U 6 k A A A A C 1 h Q N Q e f k / 8 M o M M s u M D v V q b A z U 0 8 4 P B S e T j n 1 U K j J V h 3 G j l V u L W X x R S Y 5 C c Z G M d b E + L h v D m d C Q 9 + r W p A Y T K f o s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7" ma:contentTypeDescription="Crie um novo documento." ma:contentTypeScope="" ma:versionID="a64aa5148896d504de88b24bec0918b0">
  <xsd:schema xmlns:xsd="http://www.w3.org/2001/XMLSchema" xmlns:xs="http://www.w3.org/2001/XMLSchema" xmlns:p="http://schemas.microsoft.com/office/2006/metadata/properties" xmlns:ns2="c7d7e6d4-6310-4f05-a9bd-07700d8a264f" xmlns:ns3="e5d4791d-0809-4110-9f3f-7ccbc51e87e8" xmlns:ns4="a3ffd530-dd32-4e2d-9a51-df923a7f4c91" xmlns:ns5="0dc56903-ed75-4e6c-93b0-af435de09e51" targetNamespace="http://schemas.microsoft.com/office/2006/metadata/properties" ma:root="true" ma:fieldsID="9fc42b7c5791f40df4f30ab40ede0a92" ns2:_="" ns3:_="" ns4:_="" ns5:_="">
    <xsd:import namespace="c7d7e6d4-6310-4f05-a9bd-07700d8a264f"/>
    <xsd:import namespace="e5d4791d-0809-4110-9f3f-7ccbc51e87e8"/>
    <xsd:import namespace="a3ffd530-dd32-4e2d-9a51-df923a7f4c91"/>
    <xsd:import namespace="0dc56903-ed75-4e6c-93b0-af435de0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7e6d4-6310-4f05-a9bd-07700d8a2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4791d-0809-4110-9f3f-7ccbc51e87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903-ed75-4e6c-93b0-af435de09e5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df43620-207b-4528-b76a-a47e2a9a3671}" ma:internalName="TaxCatchAll" ma:showField="CatchAllData" ma:web="0dc56903-ed75-4e6c-93b0-af435de0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fd530-dd32-4e2d-9a51-df923a7f4c91">
      <Terms xmlns="http://schemas.microsoft.com/office/infopath/2007/PartnerControls"/>
    </lcf76f155ced4ddcb4097134ff3c332f>
    <TaxCatchAll xmlns="0dc56903-ed75-4e6c-93b0-af435de09e5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B55A0-B106-42C2-99B3-30B526F8B31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618585D-10E2-4703-A41A-A2B738F81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7e6d4-6310-4f05-a9bd-07700d8a264f"/>
    <ds:schemaRef ds:uri="e5d4791d-0809-4110-9f3f-7ccbc51e87e8"/>
    <ds:schemaRef ds:uri="a3ffd530-dd32-4e2d-9a51-df923a7f4c91"/>
    <ds:schemaRef ds:uri="0dc56903-ed75-4e6c-93b0-af435de0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DBCFF8-F807-40A9-975B-2680EE200062}">
  <ds:schemaRefs>
    <ds:schemaRef ds:uri="e5d4791d-0809-4110-9f3f-7ccbc51e87e8"/>
    <ds:schemaRef ds:uri="http://schemas.openxmlformats.org/package/2006/metadata/core-properties"/>
    <ds:schemaRef ds:uri="http://schemas.microsoft.com/office/2006/documentManagement/types"/>
    <ds:schemaRef ds:uri="a3ffd530-dd32-4e2d-9a51-df923a7f4c91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0dc56903-ed75-4e6c-93b0-af435de09e51"/>
    <ds:schemaRef ds:uri="c7d7e6d4-6310-4f05-a9bd-07700d8a264f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52A82AF-AE1B-4981-8F9E-5845995EE1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Atrasos</vt:lpstr>
      <vt:lpstr>Explicações</vt:lpstr>
      <vt:lpstr>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Klinger Izidoro Lima</dc:creator>
  <cp:keywords/>
  <dc:description/>
  <cp:lastModifiedBy>Ricardo Klinger Izidoro Lima</cp:lastModifiedBy>
  <cp:revision/>
  <dcterms:created xsi:type="dcterms:W3CDTF">2024-08-06T13:04:24Z</dcterms:created>
  <dcterms:modified xsi:type="dcterms:W3CDTF">2026-07-01T14:33:50Z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MediaServiceImageTags">
    <vt:lpwstr/>
  </property>
  <property fmtid="{D5CDD505-2E9C-101B-9397-08002B2CF9AE}" pid="4" name="Order">
    <vt:r8>2259500</vt:r8>
  </property>
</Properties>
</file>