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rma.peres\Downloads\"/>
    </mc:Choice>
  </mc:AlternateContent>
  <xr:revisionPtr revIDLastSave="0" documentId="8_{FF52F854-B264-48AD-8BE4-14C594E9DFD7}" xr6:coauthVersionLast="47" xr6:coauthVersionMax="47" xr10:uidLastSave="{00000000-0000-0000-0000-000000000000}"/>
  <workbookProtection workbookAlgorithmName="SHA-512" workbookHashValue="s5a7HJfCGM6L6uuggviGT+KcpkgzSvEnbwf+SjNh2yD6ysta8VitfN3xR9GdeCfxdUTAY+eTXeeGPba69KkIqw==" workbookSaltValue="81/KsSzNa7d0U+lWjFyUAg==" workbookSpinCount="100000" lockStructure="1"/>
  <bookViews>
    <workbookView xWindow="-120" yWindow="-120" windowWidth="29040" windowHeight="15720" tabRatio="725" firstSheet="7" activeTab="7" xr2:uid="{86CAE48C-6562-48E7-AE09-53CD670A1487}"/>
  </bookViews>
  <sheets>
    <sheet name="Projetos Em Execução" sheetId="3" state="hidden" r:id="rId1"/>
    <sheet name="Planilha3" sheetId="10" state="hidden" r:id="rId2"/>
    <sheet name="Tabela Município" sheetId="1" state="hidden" r:id="rId3"/>
    <sheet name="Municipios indicadores" sheetId="4" state="hidden" r:id="rId4"/>
    <sheet name="Jô" sheetId="5" state="hidden" r:id="rId5"/>
    <sheet name="Regison" sheetId="7" state="hidden" r:id="rId6"/>
    <sheet name="Kleber" sheetId="6" state="hidden" r:id="rId7"/>
    <sheet name="Brasília" sheetId="29" r:id="rId8"/>
    <sheet name="Belo Horizonte" sheetId="28" r:id="rId9"/>
    <sheet name="São Gonçalo" sheetId="42" r:id="rId10"/>
    <sheet name="Salvador" sheetId="40" r:id="rId11"/>
    <sheet name="São Paulo" sheetId="44" r:id="rId12"/>
    <sheet name="Rio de Janeiro" sheetId="39" r:id="rId13"/>
    <sheet name="Porto ALegre" sheetId="35" r:id="rId14"/>
    <sheet name="Recife" sheetId="38" r:id="rId15"/>
    <sheet name="Fortaleza" sheetId="30" r:id="rId16"/>
    <sheet name="Guarulhos" sheetId="32" r:id="rId17"/>
    <sheet name="Manaus" sheetId="33" r:id="rId18"/>
    <sheet name="Goiânia" sheetId="31" r:id="rId19"/>
    <sheet name="Campo Grande" sheetId="8" r:id="rId20"/>
    <sheet name="Teresina" sheetId="20" r:id="rId21"/>
    <sheet name="São Bernardo do Campo" sheetId="19" r:id="rId22"/>
    <sheet name="Santo André" sheetId="18" r:id="rId23"/>
    <sheet name="Juiz de Fora" sheetId="16" r:id="rId24"/>
    <sheet name="Aparecida de Goiânia" sheetId="15" r:id="rId25"/>
    <sheet name="Aracaju" sheetId="17" r:id="rId26"/>
    <sheet name="Senhor do Bonfim" sheetId="45" r:id="rId27"/>
    <sheet name="São Vicente" sheetId="14" r:id="rId28"/>
    <sheet name="Uberaba" sheetId="13" r:id="rId29"/>
    <sheet name="Petrópolis" sheetId="21" r:id="rId30"/>
    <sheet name="Palmas" sheetId="22" r:id="rId31"/>
    <sheet name="Santa Maria" sheetId="23" r:id="rId32"/>
    <sheet name="Balneário Camboriú" sheetId="27" r:id="rId33"/>
    <sheet name="Bertioga" sheetId="26" r:id="rId34"/>
    <sheet name="Biguaçu" sheetId="25" r:id="rId35"/>
    <sheet name="São José" sheetId="43" r:id="rId36"/>
    <sheet name="Bom Despacho" sheetId="24" r:id="rId37"/>
    <sheet name="Penápolis" sheetId="34" r:id="rId38"/>
    <sheet name="Porto Nacional" sheetId="36" r:id="rId39"/>
    <sheet name="São Francisco do Sul" sheetId="41" r:id="rId40"/>
    <sheet name="Presidente Prudente" sheetId="37" r:id="rId41"/>
    <sheet name="Itapeninga" sheetId="12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9" l="1"/>
  <c r="K7" i="29"/>
  <c r="K6" i="28"/>
  <c r="K7" i="28"/>
  <c r="K6" i="42"/>
  <c r="K7" i="42"/>
  <c r="K6" i="40"/>
  <c r="K7" i="40"/>
  <c r="K6" i="44"/>
  <c r="K7" i="44"/>
  <c r="K6" i="39"/>
  <c r="K7" i="39"/>
  <c r="K6" i="35"/>
  <c r="K7" i="35"/>
  <c r="K6" i="38"/>
  <c r="K7" i="38"/>
  <c r="K6" i="30"/>
  <c r="K7" i="30"/>
  <c r="K6" i="32"/>
  <c r="K7" i="32"/>
  <c r="K6" i="33"/>
  <c r="K7" i="33"/>
  <c r="K6" i="31"/>
  <c r="K7" i="31"/>
  <c r="K6" i="8"/>
  <c r="K7" i="8"/>
  <c r="K6" i="20"/>
  <c r="K7" i="20"/>
  <c r="K6" i="19"/>
  <c r="K7" i="19"/>
  <c r="K6" i="18"/>
  <c r="K7" i="18"/>
  <c r="K6" i="16"/>
  <c r="K7" i="16"/>
  <c r="K6" i="17"/>
  <c r="K7" i="17"/>
  <c r="K6" i="45"/>
  <c r="K7" i="45"/>
  <c r="K6" i="14"/>
  <c r="K7" i="14"/>
  <c r="K6" i="13"/>
  <c r="K7" i="13"/>
  <c r="K6" i="21"/>
  <c r="K7" i="21"/>
  <c r="K6" i="22"/>
  <c r="K7" i="22"/>
  <c r="K6" i="23"/>
  <c r="K7" i="23"/>
  <c r="K6" i="27"/>
  <c r="K7" i="27"/>
  <c r="K6" i="26"/>
  <c r="K7" i="26"/>
  <c r="K6" i="25"/>
  <c r="K7" i="25"/>
  <c r="K6" i="43"/>
  <c r="K7" i="43"/>
  <c r="K6" i="24"/>
  <c r="K7" i="24"/>
  <c r="K6" i="34"/>
  <c r="K7" i="34"/>
  <c r="K6" i="36"/>
  <c r="K7" i="36"/>
  <c r="K6" i="41"/>
  <c r="K7" i="41"/>
  <c r="K6" i="37"/>
  <c r="K7" i="37"/>
  <c r="K6" i="12"/>
  <c r="K7" i="12"/>
  <c r="K6" i="15"/>
  <c r="K7" i="15"/>
  <c r="K5" i="29"/>
  <c r="K5" i="28"/>
  <c r="K5" i="42"/>
  <c r="K5" i="40"/>
  <c r="K5" i="44"/>
  <c r="K5" i="39"/>
  <c r="K5" i="35"/>
  <c r="K5" i="38"/>
  <c r="K5" i="30"/>
  <c r="K5" i="32"/>
  <c r="K5" i="33"/>
  <c r="K5" i="31"/>
  <c r="K5" i="8"/>
  <c r="K5" i="20"/>
  <c r="K5" i="19"/>
  <c r="K5" i="18"/>
  <c r="K5" i="16"/>
  <c r="K5" i="17"/>
  <c r="K5" i="45"/>
  <c r="K5" i="14"/>
  <c r="K5" i="13"/>
  <c r="K5" i="21"/>
  <c r="K5" i="22"/>
  <c r="K5" i="23"/>
  <c r="K5" i="27"/>
  <c r="K5" i="26"/>
  <c r="K5" i="25"/>
  <c r="K5" i="43"/>
  <c r="K5" i="24"/>
  <c r="K5" i="34"/>
  <c r="K5" i="36"/>
  <c r="K5" i="41"/>
  <c r="K5" i="37"/>
  <c r="K5" i="12"/>
  <c r="K5" i="15"/>
  <c r="I10" i="29"/>
  <c r="I10" i="28"/>
  <c r="I10" i="42"/>
  <c r="I10" i="40"/>
  <c r="I10" i="44"/>
  <c r="I10" i="39"/>
  <c r="I10" i="35"/>
  <c r="I10" i="38"/>
  <c r="I10" i="30"/>
  <c r="I10" i="32"/>
  <c r="I10" i="33"/>
  <c r="I10" i="31"/>
  <c r="I10" i="8"/>
  <c r="I10" i="20"/>
  <c r="I10" i="19"/>
  <c r="I10" i="18"/>
  <c r="I10" i="16"/>
  <c r="I10" i="17"/>
  <c r="I10" i="45"/>
  <c r="I10" i="14"/>
  <c r="I10" i="13"/>
  <c r="I10" i="21"/>
  <c r="I10" i="22"/>
  <c r="I10" i="23"/>
  <c r="I11" i="23" s="1"/>
  <c r="I10" i="27"/>
  <c r="I10" i="26"/>
  <c r="I10" i="25"/>
  <c r="I10" i="43"/>
  <c r="I10" i="24"/>
  <c r="I10" i="34"/>
  <c r="I10" i="36"/>
  <c r="I10" i="41"/>
  <c r="I10" i="37"/>
  <c r="I10" i="12"/>
  <c r="I10" i="15"/>
  <c r="C10" i="29"/>
  <c r="D10" i="29"/>
  <c r="E10" i="29"/>
  <c r="F10" i="29"/>
  <c r="G10" i="29"/>
  <c r="G11" i="29" s="1"/>
  <c r="H10" i="29"/>
  <c r="C10" i="28"/>
  <c r="D10" i="28"/>
  <c r="E10" i="28"/>
  <c r="F10" i="28"/>
  <c r="G10" i="28"/>
  <c r="H10" i="28"/>
  <c r="C10" i="42"/>
  <c r="D10" i="42"/>
  <c r="E10" i="42"/>
  <c r="F10" i="42"/>
  <c r="G10" i="42"/>
  <c r="H10" i="42"/>
  <c r="C10" i="40"/>
  <c r="D10" i="40"/>
  <c r="E10" i="40"/>
  <c r="E11" i="40" s="1"/>
  <c r="F10" i="40"/>
  <c r="G10" i="40"/>
  <c r="H10" i="40"/>
  <c r="C10" i="44"/>
  <c r="D10" i="44"/>
  <c r="E10" i="44"/>
  <c r="F10" i="44"/>
  <c r="G10" i="44"/>
  <c r="H10" i="44"/>
  <c r="C10" i="39"/>
  <c r="D10" i="39"/>
  <c r="E10" i="39"/>
  <c r="F10" i="39"/>
  <c r="G10" i="39"/>
  <c r="H10" i="39"/>
  <c r="C10" i="35"/>
  <c r="D10" i="35"/>
  <c r="E10" i="35"/>
  <c r="F10" i="35"/>
  <c r="G10" i="35"/>
  <c r="H10" i="35"/>
  <c r="C10" i="38"/>
  <c r="D10" i="38"/>
  <c r="E10" i="38"/>
  <c r="F10" i="38"/>
  <c r="G10" i="38"/>
  <c r="H10" i="38"/>
  <c r="C10" i="30"/>
  <c r="D10" i="30"/>
  <c r="E10" i="30"/>
  <c r="F10" i="30"/>
  <c r="G10" i="30"/>
  <c r="H10" i="30"/>
  <c r="C10" i="32"/>
  <c r="D10" i="32"/>
  <c r="E10" i="32"/>
  <c r="F10" i="32"/>
  <c r="G10" i="32"/>
  <c r="H10" i="32"/>
  <c r="C10" i="33"/>
  <c r="D10" i="33"/>
  <c r="D11" i="33" s="1"/>
  <c r="E10" i="33"/>
  <c r="F10" i="33"/>
  <c r="G10" i="33"/>
  <c r="H10" i="33"/>
  <c r="C10" i="31"/>
  <c r="C11" i="31" s="1"/>
  <c r="D10" i="31"/>
  <c r="E10" i="31"/>
  <c r="E11" i="31" s="1"/>
  <c r="F10" i="31"/>
  <c r="G10" i="31"/>
  <c r="H10" i="31"/>
  <c r="C10" i="8"/>
  <c r="D10" i="8"/>
  <c r="E10" i="8"/>
  <c r="F10" i="8"/>
  <c r="G10" i="8"/>
  <c r="H10" i="8"/>
  <c r="C10" i="20"/>
  <c r="D10" i="20"/>
  <c r="E10" i="20"/>
  <c r="F10" i="20"/>
  <c r="G10" i="20"/>
  <c r="H10" i="20"/>
  <c r="C10" i="19"/>
  <c r="D10" i="19"/>
  <c r="E10" i="19"/>
  <c r="F10" i="19"/>
  <c r="G10" i="19"/>
  <c r="H10" i="19"/>
  <c r="H11" i="19" s="1"/>
  <c r="C10" i="18"/>
  <c r="C11" i="18" s="1"/>
  <c r="D10" i="18"/>
  <c r="E10" i="18"/>
  <c r="E11" i="18" s="1"/>
  <c r="F10" i="18"/>
  <c r="F11" i="18" s="1"/>
  <c r="G10" i="18"/>
  <c r="H10" i="18"/>
  <c r="C10" i="16"/>
  <c r="D10" i="16"/>
  <c r="E10" i="16"/>
  <c r="F10" i="16"/>
  <c r="G10" i="16"/>
  <c r="G11" i="16" s="1"/>
  <c r="H10" i="16"/>
  <c r="H11" i="16" s="1"/>
  <c r="C10" i="17"/>
  <c r="D10" i="17"/>
  <c r="E10" i="17"/>
  <c r="F10" i="17"/>
  <c r="G10" i="17"/>
  <c r="G11" i="17" s="1"/>
  <c r="H10" i="17"/>
  <c r="C10" i="45"/>
  <c r="D10" i="45"/>
  <c r="E10" i="45"/>
  <c r="F10" i="45"/>
  <c r="G10" i="45"/>
  <c r="H10" i="45"/>
  <c r="C10" i="14"/>
  <c r="C11" i="14" s="1"/>
  <c r="D10" i="14"/>
  <c r="E10" i="14"/>
  <c r="F10" i="14"/>
  <c r="G10" i="14"/>
  <c r="H10" i="14"/>
  <c r="C10" i="13"/>
  <c r="D10" i="13"/>
  <c r="E10" i="13"/>
  <c r="F10" i="13"/>
  <c r="G10" i="13"/>
  <c r="G11" i="13" s="1"/>
  <c r="H10" i="13"/>
  <c r="C10" i="21"/>
  <c r="D10" i="21"/>
  <c r="E10" i="21"/>
  <c r="E11" i="21" s="1"/>
  <c r="F10" i="21"/>
  <c r="F11" i="21" s="1"/>
  <c r="G10" i="21"/>
  <c r="H10" i="21"/>
  <c r="C10" i="22"/>
  <c r="C11" i="22" s="1"/>
  <c r="D10" i="22"/>
  <c r="D11" i="22" s="1"/>
  <c r="E10" i="22"/>
  <c r="F10" i="22"/>
  <c r="G10" i="22"/>
  <c r="H10" i="22"/>
  <c r="H11" i="22" s="1"/>
  <c r="C10" i="23"/>
  <c r="C11" i="23" s="1"/>
  <c r="D10" i="23"/>
  <c r="E10" i="23"/>
  <c r="E11" i="23" s="1"/>
  <c r="F10" i="23"/>
  <c r="G10" i="23"/>
  <c r="H10" i="23"/>
  <c r="C10" i="27"/>
  <c r="D10" i="27"/>
  <c r="E10" i="27"/>
  <c r="F10" i="27"/>
  <c r="G10" i="27"/>
  <c r="G11" i="27" s="1"/>
  <c r="H10" i="27"/>
  <c r="H11" i="27" s="1"/>
  <c r="C10" i="26"/>
  <c r="D10" i="26"/>
  <c r="E10" i="26"/>
  <c r="E11" i="26" s="1"/>
  <c r="F10" i="26"/>
  <c r="G10" i="26"/>
  <c r="H10" i="26"/>
  <c r="C10" i="25"/>
  <c r="C11" i="25" s="1"/>
  <c r="D10" i="25"/>
  <c r="E10" i="25"/>
  <c r="F10" i="25"/>
  <c r="G10" i="25"/>
  <c r="G11" i="25" s="1"/>
  <c r="H10" i="25"/>
  <c r="C10" i="43"/>
  <c r="C11" i="43" s="1"/>
  <c r="D10" i="43"/>
  <c r="E10" i="43"/>
  <c r="E11" i="43" s="1"/>
  <c r="F10" i="43"/>
  <c r="F11" i="43" s="1"/>
  <c r="G10" i="43"/>
  <c r="H10" i="43"/>
  <c r="C10" i="24"/>
  <c r="C11" i="24" s="1"/>
  <c r="D10" i="24"/>
  <c r="E10" i="24"/>
  <c r="E11" i="24" s="1"/>
  <c r="F10" i="24"/>
  <c r="G10" i="24"/>
  <c r="G11" i="24" s="1"/>
  <c r="H10" i="24"/>
  <c r="C10" i="34"/>
  <c r="D10" i="34"/>
  <c r="E10" i="34"/>
  <c r="F10" i="34"/>
  <c r="G10" i="34"/>
  <c r="G11" i="34" s="1"/>
  <c r="H10" i="34"/>
  <c r="C10" i="36"/>
  <c r="C11" i="36" s="1"/>
  <c r="D10" i="36"/>
  <c r="D11" i="36" s="1"/>
  <c r="E10" i="36"/>
  <c r="F10" i="36"/>
  <c r="G10" i="36"/>
  <c r="G11" i="36" s="1"/>
  <c r="H10" i="36"/>
  <c r="H11" i="36" s="1"/>
  <c r="C10" i="41"/>
  <c r="C11" i="41" s="1"/>
  <c r="D10" i="41"/>
  <c r="E10" i="41"/>
  <c r="E11" i="41" s="1"/>
  <c r="F10" i="41"/>
  <c r="F11" i="41" s="1"/>
  <c r="G10" i="41"/>
  <c r="H10" i="41"/>
  <c r="C10" i="37"/>
  <c r="C11" i="37" s="1"/>
  <c r="D10" i="37"/>
  <c r="D11" i="37" s="1"/>
  <c r="E10" i="37"/>
  <c r="E11" i="37" s="1"/>
  <c r="F10" i="37"/>
  <c r="G10" i="37"/>
  <c r="G11" i="37" s="1"/>
  <c r="H10" i="37"/>
  <c r="C10" i="12"/>
  <c r="D10" i="12"/>
  <c r="E10" i="12"/>
  <c r="F10" i="12"/>
  <c r="G10" i="12"/>
  <c r="G11" i="12" s="1"/>
  <c r="H10" i="12"/>
  <c r="C10" i="15"/>
  <c r="C11" i="15" s="1"/>
  <c r="D10" i="15"/>
  <c r="E10" i="15"/>
  <c r="F10" i="15"/>
  <c r="G10" i="15"/>
  <c r="G11" i="15" s="1"/>
  <c r="H10" i="15"/>
  <c r="B10" i="29"/>
  <c r="B10" i="28"/>
  <c r="B10" i="42"/>
  <c r="B10" i="40"/>
  <c r="B10" i="44"/>
  <c r="B10" i="39"/>
  <c r="B10" i="35"/>
  <c r="B10" i="38"/>
  <c r="B10" i="30"/>
  <c r="B10" i="32"/>
  <c r="B10" i="33"/>
  <c r="B10" i="31"/>
  <c r="B10" i="8"/>
  <c r="B10" i="20"/>
  <c r="B10" i="19"/>
  <c r="B10" i="18"/>
  <c r="B10" i="16"/>
  <c r="B10" i="17"/>
  <c r="B10" i="45"/>
  <c r="B10" i="14"/>
  <c r="B10" i="13"/>
  <c r="B10" i="21"/>
  <c r="B10" i="22"/>
  <c r="B10" i="23"/>
  <c r="B10" i="27"/>
  <c r="B10" i="26"/>
  <c r="B10" i="25"/>
  <c r="B10" i="43"/>
  <c r="B10" i="24"/>
  <c r="B10" i="34"/>
  <c r="B10" i="36"/>
  <c r="B10" i="41"/>
  <c r="B10" i="37"/>
  <c r="B10" i="12"/>
  <c r="B10" i="15"/>
  <c r="E11" i="29"/>
  <c r="G11" i="28"/>
  <c r="C11" i="40"/>
  <c r="G11" i="39"/>
  <c r="C11" i="35"/>
  <c r="E11" i="30"/>
  <c r="G11" i="30"/>
  <c r="G11" i="32"/>
  <c r="G11" i="20"/>
  <c r="C11" i="19"/>
  <c r="E11" i="16"/>
  <c r="F11" i="14"/>
  <c r="E11" i="13"/>
  <c r="H11" i="13"/>
  <c r="F11" i="23"/>
  <c r="E11" i="27"/>
  <c r="G11" i="26"/>
  <c r="H11" i="24"/>
  <c r="F11" i="36"/>
  <c r="H11" i="37"/>
  <c r="D11" i="12"/>
  <c r="D11" i="15"/>
  <c r="B11" i="15"/>
  <c r="E11" i="15"/>
  <c r="F11" i="15"/>
  <c r="I11" i="15"/>
  <c r="C11" i="28"/>
  <c r="D11" i="28"/>
  <c r="E11" i="28"/>
  <c r="F11" i="28"/>
  <c r="H11" i="28"/>
  <c r="I11" i="28"/>
  <c r="C11" i="42"/>
  <c r="D11" i="42"/>
  <c r="E11" i="42"/>
  <c r="F11" i="42"/>
  <c r="G11" i="42"/>
  <c r="H11" i="42"/>
  <c r="I11" i="42"/>
  <c r="D11" i="40"/>
  <c r="F11" i="40"/>
  <c r="G11" i="40"/>
  <c r="H11" i="40"/>
  <c r="I11" i="40"/>
  <c r="C11" i="44"/>
  <c r="D11" i="44"/>
  <c r="E11" i="44"/>
  <c r="F11" i="44"/>
  <c r="G11" i="44"/>
  <c r="H11" i="44"/>
  <c r="I11" i="44"/>
  <c r="C11" i="39"/>
  <c r="D11" i="39"/>
  <c r="E11" i="39"/>
  <c r="F11" i="39"/>
  <c r="H11" i="39"/>
  <c r="I11" i="39"/>
  <c r="D11" i="35"/>
  <c r="E11" i="35"/>
  <c r="F11" i="35"/>
  <c r="G11" i="35"/>
  <c r="H11" i="35"/>
  <c r="I11" i="35"/>
  <c r="C11" i="38"/>
  <c r="D11" i="38"/>
  <c r="E11" i="38"/>
  <c r="F11" i="38"/>
  <c r="G11" i="38"/>
  <c r="H11" i="38"/>
  <c r="I11" i="38"/>
  <c r="C11" i="30"/>
  <c r="D11" i="30"/>
  <c r="F11" i="30"/>
  <c r="H11" i="30"/>
  <c r="I11" i="30"/>
  <c r="C11" i="32"/>
  <c r="D11" i="32"/>
  <c r="E11" i="32"/>
  <c r="F11" i="32"/>
  <c r="H11" i="32"/>
  <c r="I11" i="32"/>
  <c r="C11" i="33"/>
  <c r="E11" i="33"/>
  <c r="F11" i="33"/>
  <c r="G11" i="33"/>
  <c r="H11" i="33"/>
  <c r="I11" i="33"/>
  <c r="D11" i="31"/>
  <c r="F11" i="31"/>
  <c r="G11" i="31"/>
  <c r="H11" i="31"/>
  <c r="I11" i="31"/>
  <c r="C11" i="8"/>
  <c r="D11" i="8"/>
  <c r="E11" i="8"/>
  <c r="F11" i="8"/>
  <c r="G11" i="8"/>
  <c r="H11" i="8"/>
  <c r="I11" i="8"/>
  <c r="C11" i="20"/>
  <c r="D11" i="20"/>
  <c r="E11" i="20"/>
  <c r="F11" i="20"/>
  <c r="H11" i="20"/>
  <c r="I11" i="20"/>
  <c r="D11" i="19"/>
  <c r="E11" i="19"/>
  <c r="F11" i="19"/>
  <c r="G11" i="19"/>
  <c r="I11" i="19"/>
  <c r="D11" i="18"/>
  <c r="G11" i="18"/>
  <c r="H11" i="18"/>
  <c r="I11" i="18"/>
  <c r="C11" i="16"/>
  <c r="D11" i="16"/>
  <c r="F11" i="16"/>
  <c r="I11" i="16"/>
  <c r="H11" i="15"/>
  <c r="C11" i="17"/>
  <c r="D11" i="17"/>
  <c r="E11" i="17"/>
  <c r="F11" i="17"/>
  <c r="H11" i="17"/>
  <c r="I11" i="17"/>
  <c r="C11" i="45"/>
  <c r="D11" i="45"/>
  <c r="E11" i="45"/>
  <c r="F11" i="45"/>
  <c r="G11" i="45"/>
  <c r="H11" i="45"/>
  <c r="I11" i="45"/>
  <c r="D11" i="14"/>
  <c r="E11" i="14"/>
  <c r="G11" i="14"/>
  <c r="H11" i="14"/>
  <c r="I11" i="14"/>
  <c r="C11" i="13"/>
  <c r="D11" i="13"/>
  <c r="F11" i="13"/>
  <c r="I11" i="13"/>
  <c r="C11" i="21"/>
  <c r="D11" i="21"/>
  <c r="G11" i="21"/>
  <c r="H11" i="21"/>
  <c r="I11" i="21"/>
  <c r="E11" i="22"/>
  <c r="F11" i="22"/>
  <c r="G11" i="22"/>
  <c r="I11" i="22"/>
  <c r="D11" i="23"/>
  <c r="G11" i="23"/>
  <c r="H11" i="23"/>
  <c r="C11" i="27"/>
  <c r="D11" i="27"/>
  <c r="F11" i="27"/>
  <c r="I11" i="27"/>
  <c r="C11" i="26"/>
  <c r="D11" i="26"/>
  <c r="F11" i="26"/>
  <c r="H11" i="26"/>
  <c r="I11" i="26"/>
  <c r="D11" i="25"/>
  <c r="E11" i="25"/>
  <c r="F11" i="25"/>
  <c r="H11" i="25"/>
  <c r="I11" i="25"/>
  <c r="D11" i="43"/>
  <c r="G11" i="43"/>
  <c r="H11" i="43"/>
  <c r="I11" i="43"/>
  <c r="D11" i="24"/>
  <c r="F11" i="24"/>
  <c r="I11" i="24"/>
  <c r="C11" i="34"/>
  <c r="D11" i="34"/>
  <c r="E11" i="34"/>
  <c r="F11" i="34"/>
  <c r="H11" i="34"/>
  <c r="I11" i="34"/>
  <c r="E11" i="36"/>
  <c r="I11" i="36"/>
  <c r="D11" i="41"/>
  <c r="G11" i="41"/>
  <c r="H11" i="41"/>
  <c r="I11" i="41"/>
  <c r="F11" i="37"/>
  <c r="I11" i="37"/>
  <c r="C11" i="12"/>
  <c r="E11" i="12"/>
  <c r="F11" i="12"/>
  <c r="H11" i="12"/>
  <c r="I11" i="12"/>
  <c r="C11" i="29"/>
  <c r="D11" i="29"/>
  <c r="F11" i="29"/>
  <c r="H11" i="29"/>
  <c r="I11" i="29"/>
  <c r="B11" i="28"/>
  <c r="B11" i="42"/>
  <c r="B11" i="40"/>
  <c r="B11" i="44"/>
  <c r="B11" i="39"/>
  <c r="B11" i="35"/>
  <c r="B11" i="38"/>
  <c r="B11" i="30"/>
  <c r="B11" i="32"/>
  <c r="B11" i="33"/>
  <c r="B11" i="31"/>
  <c r="B11" i="8"/>
  <c r="B11" i="20"/>
  <c r="B11" i="19"/>
  <c r="B11" i="18"/>
  <c r="B11" i="16"/>
  <c r="B11" i="17"/>
  <c r="B11" i="45"/>
  <c r="B11" i="14"/>
  <c r="B11" i="13"/>
  <c r="B11" i="21"/>
  <c r="B11" i="22"/>
  <c r="B11" i="23"/>
  <c r="B11" i="27"/>
  <c r="B11" i="26"/>
  <c r="B11" i="25"/>
  <c r="B11" i="43"/>
  <c r="B11" i="24"/>
  <c r="B11" i="34"/>
  <c r="B11" i="36"/>
  <c r="B11" i="41"/>
  <c r="B11" i="37"/>
  <c r="B11" i="12"/>
  <c r="B11" i="29"/>
  <c r="D8" i="7" l="1"/>
  <c r="D9" i="7"/>
  <c r="D5" i="7"/>
  <c r="D2" i="7"/>
  <c r="D6" i="7"/>
  <c r="D10" i="7"/>
  <c r="D11" i="7"/>
  <c r="D12" i="7"/>
  <c r="D7" i="7"/>
  <c r="D3" i="7"/>
  <c r="D4" i="7"/>
  <c r="D3" i="6"/>
  <c r="D4" i="6"/>
  <c r="D5" i="6"/>
  <c r="D6" i="6"/>
  <c r="D7" i="6"/>
  <c r="D8" i="6"/>
  <c r="D9" i="6"/>
  <c r="D10" i="6"/>
  <c r="D11" i="6"/>
  <c r="D12" i="6"/>
  <c r="D13" i="6"/>
  <c r="D2" i="6"/>
  <c r="D3" i="5"/>
  <c r="D4" i="5"/>
  <c r="D5" i="5"/>
  <c r="D6" i="5"/>
  <c r="D7" i="5"/>
  <c r="D8" i="5"/>
  <c r="D9" i="5"/>
  <c r="D10" i="5"/>
  <c r="D11" i="5"/>
  <c r="D12" i="5"/>
  <c r="D13" i="5"/>
  <c r="D2" i="5"/>
  <c r="C3" i="7" l="1"/>
  <c r="C7" i="7"/>
  <c r="C12" i="7"/>
  <c r="C11" i="7"/>
  <c r="C10" i="7"/>
  <c r="C6" i="7"/>
  <c r="C2" i="7"/>
  <c r="C5" i="7"/>
  <c r="C9" i="7"/>
  <c r="C8" i="7"/>
  <c r="C4" i="7"/>
  <c r="C13" i="6"/>
  <c r="C12" i="6"/>
  <c r="C11" i="6"/>
  <c r="C10" i="6"/>
  <c r="C9" i="6"/>
  <c r="C8" i="6"/>
  <c r="C7" i="6"/>
  <c r="C6" i="6"/>
  <c r="C5" i="6"/>
  <c r="C4" i="6"/>
  <c r="C3" i="6"/>
  <c r="C2" i="6"/>
  <c r="C13" i="5"/>
  <c r="C12" i="5"/>
  <c r="C11" i="5"/>
  <c r="C10" i="5"/>
  <c r="C9" i="5"/>
  <c r="C8" i="5"/>
  <c r="C7" i="5"/>
  <c r="C6" i="5"/>
  <c r="C5" i="5"/>
  <c r="C4" i="5"/>
  <c r="C3" i="5"/>
  <c r="C2" i="5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" i="4"/>
  <c r="C19" i="3"/>
  <c r="C17" i="3"/>
  <c r="C41" i="3"/>
  <c r="C28" i="3"/>
  <c r="C56" i="3"/>
  <c r="C6" i="3"/>
  <c r="C32" i="3"/>
  <c r="C30" i="3"/>
  <c r="C35" i="3"/>
  <c r="C59" i="3"/>
  <c r="C3" i="3"/>
  <c r="C44" i="3"/>
  <c r="C13" i="3"/>
  <c r="C37" i="3"/>
  <c r="C47" i="3"/>
  <c r="C36" i="3"/>
  <c r="C5" i="3"/>
  <c r="C10" i="3"/>
  <c r="C51" i="3"/>
  <c r="C11" i="3"/>
  <c r="C27" i="3"/>
  <c r="C55" i="3"/>
  <c r="C52" i="3"/>
  <c r="C18" i="3"/>
  <c r="C7" i="3"/>
  <c r="C39" i="3"/>
  <c r="C54" i="3"/>
  <c r="C40" i="3"/>
  <c r="C23" i="3"/>
  <c r="C31" i="3"/>
  <c r="C22" i="3"/>
  <c r="C43" i="3"/>
  <c r="C9" i="3"/>
  <c r="C33" i="3"/>
  <c r="C26" i="3"/>
  <c r="C8" i="3"/>
  <c r="C2" i="3"/>
  <c r="C50" i="3"/>
  <c r="C4" i="3"/>
  <c r="C24" i="3"/>
  <c r="C42" i="3"/>
  <c r="C16" i="3"/>
  <c r="C15" i="3"/>
  <c r="C34" i="3"/>
  <c r="C12" i="3"/>
  <c r="C25" i="3"/>
  <c r="C1" i="3"/>
  <c r="C20" i="3"/>
  <c r="C58" i="3"/>
  <c r="C29" i="3"/>
  <c r="C46" i="3"/>
  <c r="C45" i="3"/>
  <c r="C14" i="3"/>
  <c r="C48" i="3"/>
  <c r="C49" i="3"/>
  <c r="C57" i="3"/>
  <c r="C21" i="3"/>
  <c r="C53" i="3"/>
  <c r="C38" i="3"/>
</calcChain>
</file>

<file path=xl/sharedStrings.xml><?xml version="1.0" encoding="utf-8"?>
<sst xmlns="http://schemas.openxmlformats.org/spreadsheetml/2006/main" count="2311" uniqueCount="1132">
  <si>
    <t>São Paulo</t>
  </si>
  <si>
    <t>SP</t>
  </si>
  <si>
    <t>Rio de Janeiro</t>
  </si>
  <si>
    <t>RJ</t>
  </si>
  <si>
    <t>Brasília</t>
  </si>
  <si>
    <t>DF</t>
  </si>
  <si>
    <t>Salvador</t>
  </si>
  <si>
    <t>BA</t>
  </si>
  <si>
    <t>Fortaleza</t>
  </si>
  <si>
    <t>CE</t>
  </si>
  <si>
    <t>Belo Horizonte</t>
  </si>
  <si>
    <t>MG</t>
  </si>
  <si>
    <t>Manaus</t>
  </si>
  <si>
    <t>AM</t>
  </si>
  <si>
    <t>Recife</t>
  </si>
  <si>
    <t>PE</t>
  </si>
  <si>
    <t>Porto Alegre</t>
  </si>
  <si>
    <t>RS</t>
  </si>
  <si>
    <t>Goiânia</t>
  </si>
  <si>
    <t>GO</t>
  </si>
  <si>
    <t>Guarulhos</t>
  </si>
  <si>
    <t>São Gonçalo</t>
  </si>
  <si>
    <t>Campo Grande</t>
  </si>
  <si>
    <t>MS</t>
  </si>
  <si>
    <t>Teresina</t>
  </si>
  <si>
    <t>PI</t>
  </si>
  <si>
    <t>São Bernardo do Campo</t>
  </si>
  <si>
    <t>Santo André</t>
  </si>
  <si>
    <t>Aracaju</t>
  </si>
  <si>
    <t>SE</t>
  </si>
  <si>
    <t>Juiz de Fora</t>
  </si>
  <si>
    <t>Aparecida de Goiânia</t>
  </si>
  <si>
    <t>São Vicente</t>
  </si>
  <si>
    <t>Uberaba</t>
  </si>
  <si>
    <t>Petrópolis</t>
  </si>
  <si>
    <t>Palmas</t>
  </si>
  <si>
    <t>TO</t>
  </si>
  <si>
    <t>Santa Maria</t>
  </si>
  <si>
    <t>São José</t>
  </si>
  <si>
    <t>SC</t>
  </si>
  <si>
    <t>Presidente Prudente</t>
  </si>
  <si>
    <t>Itapetininga</t>
  </si>
  <si>
    <t>Balneário Camboriú</t>
  </si>
  <si>
    <t>Senhor do Bonfim</t>
  </si>
  <si>
    <t>Biguaçu</t>
  </si>
  <si>
    <t>Penápolis</t>
  </si>
  <si>
    <t>Bertioga</t>
  </si>
  <si>
    <t>Porto Nacional</t>
  </si>
  <si>
    <t>São Francisco do Sul</t>
  </si>
  <si>
    <t>Bom Despacho</t>
  </si>
  <si>
    <t>Cornélio Procópio</t>
  </si>
  <si>
    <t>PR</t>
  </si>
  <si>
    <t>Campo Maior</t>
  </si>
  <si>
    <t>Amargosa</t>
  </si>
  <si>
    <t>Marialva</t>
  </si>
  <si>
    <t>Novo Oriente</t>
  </si>
  <si>
    <t>Astorga</t>
  </si>
  <si>
    <t>Santo Amaro da Imperatriz</t>
  </si>
  <si>
    <t>Pindoretama</t>
  </si>
  <si>
    <t>Buriti dos Lopes</t>
  </si>
  <si>
    <t>Tejuçuoca</t>
  </si>
  <si>
    <t>Solonópole</t>
  </si>
  <si>
    <t>Corbélia</t>
  </si>
  <si>
    <t>Terra Boa</t>
  </si>
  <si>
    <t>Terra Rica</t>
  </si>
  <si>
    <t>Saboeiro</t>
  </si>
  <si>
    <t>Governador Celso Ramos</t>
  </si>
  <si>
    <t>Joaquim Pires</t>
  </si>
  <si>
    <t>Uruoca</t>
  </si>
  <si>
    <t>Nova Londrina</t>
  </si>
  <si>
    <t>Jaguapitã</t>
  </si>
  <si>
    <t>Barbosa Ferraz</t>
  </si>
  <si>
    <t>Tunas do Paraná</t>
  </si>
  <si>
    <t>Senador Sá</t>
  </si>
  <si>
    <t>Bom Sucesso</t>
  </si>
  <si>
    <t>Data de Referência:</t>
  </si>
  <si>
    <t>UF</t>
  </si>
  <si>
    <t>Município</t>
  </si>
  <si>
    <t>Código IBGE do Município</t>
  </si>
  <si>
    <t>População</t>
  </si>
  <si>
    <t>Compõe Carteira</t>
  </si>
  <si>
    <t>Sim</t>
  </si>
  <si>
    <t>Campinas</t>
  </si>
  <si>
    <t>AL</t>
  </si>
  <si>
    <t>Maceió</t>
  </si>
  <si>
    <t>PB</t>
  </si>
  <si>
    <t>João Pessoa</t>
  </si>
  <si>
    <t>Ribeirão Preto</t>
  </si>
  <si>
    <t>Londrina</t>
  </si>
  <si>
    <t>Belford Roxo</t>
  </si>
  <si>
    <t>ES</t>
  </si>
  <si>
    <t>Vila Velha</t>
  </si>
  <si>
    <t>Florianópolis</t>
  </si>
  <si>
    <t>AP</t>
  </si>
  <si>
    <t>Macapá</t>
  </si>
  <si>
    <t>Mauá</t>
  </si>
  <si>
    <t>AC</t>
  </si>
  <si>
    <t>Rio Branco</t>
  </si>
  <si>
    <t>Caucaia</t>
  </si>
  <si>
    <t>Blumenau</t>
  </si>
  <si>
    <t>Pelotas</t>
  </si>
  <si>
    <t>RN</t>
  </si>
  <si>
    <t>Mossoró</t>
  </si>
  <si>
    <t>Foz do Iguaçu</t>
  </si>
  <si>
    <t>Magé</t>
  </si>
  <si>
    <t>Itaboraí</t>
  </si>
  <si>
    <t>Jacareí</t>
  </si>
  <si>
    <t>Maracanaú</t>
  </si>
  <si>
    <t>Santa Luzia</t>
  </si>
  <si>
    <t>Cachoeiro de Itapemirim</t>
  </si>
  <si>
    <t>Sobral</t>
  </si>
  <si>
    <t>Araçatuba</t>
  </si>
  <si>
    <t>Nova Friburgo</t>
  </si>
  <si>
    <t>Barra Mansa</t>
  </si>
  <si>
    <t>Mesquita</t>
  </si>
  <si>
    <t>MA</t>
  </si>
  <si>
    <t>Timon</t>
  </si>
  <si>
    <t>Poços de Caldas</t>
  </si>
  <si>
    <t>Nilópolis</t>
  </si>
  <si>
    <t>Paranaguá</t>
  </si>
  <si>
    <t>Araucária</t>
  </si>
  <si>
    <t>Santa Cruz do Sul</t>
  </si>
  <si>
    <t>Maranguape</t>
  </si>
  <si>
    <t>Birigui</t>
  </si>
  <si>
    <t>Piraquara</t>
  </si>
  <si>
    <t>Iguatu</t>
  </si>
  <si>
    <t>São Gonçalo do Amarante</t>
  </si>
  <si>
    <t>Quixadá</t>
  </si>
  <si>
    <t>Gravatá</t>
  </si>
  <si>
    <t>Serrinha</t>
  </si>
  <si>
    <t>Pacatuba</t>
  </si>
  <si>
    <t>Cruzeiro do Sul</t>
  </si>
  <si>
    <t>Campo Limpo Paulista</t>
  </si>
  <si>
    <t>Navegantes</t>
  </si>
  <si>
    <t>Picos</t>
  </si>
  <si>
    <t>Rio do Sul</t>
  </si>
  <si>
    <t>Indaial</t>
  </si>
  <si>
    <t>Lagoa Santa</t>
  </si>
  <si>
    <t>Viçosa do Ceará</t>
  </si>
  <si>
    <t>Limoeiro do Norte</t>
  </si>
  <si>
    <t>Rio Bonito</t>
  </si>
  <si>
    <t>Itupeva</t>
  </si>
  <si>
    <t>Rio Grande da Serra</t>
  </si>
  <si>
    <t>Jaraguá</t>
  </si>
  <si>
    <t>São Bento</t>
  </si>
  <si>
    <t>União</t>
  </si>
  <si>
    <t>Mangaratiba</t>
  </si>
  <si>
    <t>Rio Negrinho</t>
  </si>
  <si>
    <t>Paranaíba</t>
  </si>
  <si>
    <t>Tuntum</t>
  </si>
  <si>
    <t>Boa Esperança</t>
  </si>
  <si>
    <t>Vassouras</t>
  </si>
  <si>
    <t>Riachão do Jacuípe</t>
  </si>
  <si>
    <t>Mandaguari</t>
  </si>
  <si>
    <t>Pomerode</t>
  </si>
  <si>
    <t>Padre Bernardo</t>
  </si>
  <si>
    <t>Novo Cruzeiro</t>
  </si>
  <si>
    <t>Cururupu</t>
  </si>
  <si>
    <t>Goioerê</t>
  </si>
  <si>
    <t>Valente</t>
  </si>
  <si>
    <t>Coromandel</t>
  </si>
  <si>
    <t>Nova Esperança</t>
  </si>
  <si>
    <t>Mundo Novo</t>
  </si>
  <si>
    <t>Iguaba Grande</t>
  </si>
  <si>
    <t>Amélia Rodrigues</t>
  </si>
  <si>
    <t>Aracoiaba</t>
  </si>
  <si>
    <t>Belo Oriente</t>
  </si>
  <si>
    <t>Itinga do Maranhão</t>
  </si>
  <si>
    <t>Aparecida do Taboado</t>
  </si>
  <si>
    <t>Bom Jesus</t>
  </si>
  <si>
    <t>MT</t>
  </si>
  <si>
    <t>Água Boa</t>
  </si>
  <si>
    <t>Goiás</t>
  </si>
  <si>
    <t>Itambacuri</t>
  </si>
  <si>
    <t>Coreaú</t>
  </si>
  <si>
    <t>Mutuípe</t>
  </si>
  <si>
    <t>Loanda</t>
  </si>
  <si>
    <t>Itaocara</t>
  </si>
  <si>
    <t>Ceres</t>
  </si>
  <si>
    <t>Balneário Piçarras</t>
  </si>
  <si>
    <t>Monte Azul</t>
  </si>
  <si>
    <t>Santa Bárbara</t>
  </si>
  <si>
    <t>Cruzeiro do Oeste</t>
  </si>
  <si>
    <t>Andirá</t>
  </si>
  <si>
    <t>Porto Grande</t>
  </si>
  <si>
    <t>Sátiro Dias</t>
  </si>
  <si>
    <t>Afrânio</t>
  </si>
  <si>
    <t>Passagem Franca</t>
  </si>
  <si>
    <t>Ipaba</t>
  </si>
  <si>
    <t>Lagoa Real</t>
  </si>
  <si>
    <t>Alvinópolis</t>
  </si>
  <si>
    <t>Corupá</t>
  </si>
  <si>
    <t>São Félix</t>
  </si>
  <si>
    <t>Capitão Enéas</t>
  </si>
  <si>
    <t>Mozarlândia</t>
  </si>
  <si>
    <t>Retirolândia</t>
  </si>
  <si>
    <t>Caldas</t>
  </si>
  <si>
    <t>Baianópolis</t>
  </si>
  <si>
    <t>Araruna</t>
  </si>
  <si>
    <t>Demerval Lobão</t>
  </si>
  <si>
    <t>Itaipé</t>
  </si>
  <si>
    <t>Novo Horizonte</t>
  </si>
  <si>
    <t>Cidade Gaúcha</t>
  </si>
  <si>
    <t>Setubinha</t>
  </si>
  <si>
    <t>Pimenteiras</t>
  </si>
  <si>
    <t>São Francisco do Brejão</t>
  </si>
  <si>
    <t>Lençóis</t>
  </si>
  <si>
    <t>Jandaíra</t>
  </si>
  <si>
    <t>Lagoa do Mato</t>
  </si>
  <si>
    <t>Ribeirão Claro</t>
  </si>
  <si>
    <t>São José do Jacuípe</t>
  </si>
  <si>
    <t>Pau Brasil</t>
  </si>
  <si>
    <t>Divisópolis</t>
  </si>
  <si>
    <t>Bela Vista de Minas</t>
  </si>
  <si>
    <t>Arauá</t>
  </si>
  <si>
    <t>Maiquinique</t>
  </si>
  <si>
    <t>Wagner</t>
  </si>
  <si>
    <t>Rondon</t>
  </si>
  <si>
    <t>São Domingos</t>
  </si>
  <si>
    <t>Santanópolis</t>
  </si>
  <si>
    <t>Lajedo do Tabocal</t>
  </si>
  <si>
    <t>Moraújo</t>
  </si>
  <si>
    <t>Abadia de Goiás</t>
  </si>
  <si>
    <t>Campo Florido</t>
  </si>
  <si>
    <t>Cônego Marinho</t>
  </si>
  <si>
    <t>RR</t>
  </si>
  <si>
    <t>São Luiz</t>
  </si>
  <si>
    <t>Luiziana</t>
  </si>
  <si>
    <t>Marilena</t>
  </si>
  <si>
    <t>Abadia dos Dourados</t>
  </si>
  <si>
    <t>Jussara</t>
  </si>
  <si>
    <t>Catuji</t>
  </si>
  <si>
    <t>Palmeiras do Tocantins</t>
  </si>
  <si>
    <t>Boqueirão do Piauí</t>
  </si>
  <si>
    <t>Itá</t>
  </si>
  <si>
    <t>Inhaúma</t>
  </si>
  <si>
    <t>Santa Cruz do Piauí</t>
  </si>
  <si>
    <t>Cravolândia</t>
  </si>
  <si>
    <t>Juazeiro do Piauí</t>
  </si>
  <si>
    <t>Santana do Riacho</t>
  </si>
  <si>
    <t>Cafezal do Sul</t>
  </si>
  <si>
    <t>Putinga</t>
  </si>
  <si>
    <t>Pedrinópolis</t>
  </si>
  <si>
    <t>Brazabrantes</t>
  </si>
  <si>
    <t>Farol</t>
  </si>
  <si>
    <t>Pitangueiras</t>
  </si>
  <si>
    <t>Prata do Piauí</t>
  </si>
  <si>
    <t>Municipio</t>
  </si>
  <si>
    <t>POPULAÇÃO</t>
  </si>
  <si>
    <t>Data Assinatura</t>
  </si>
  <si>
    <t>Indicadores Fiscais</t>
  </si>
  <si>
    <t>Receita Corrente Líquida</t>
  </si>
  <si>
    <t>R$ 21.742.563.018,85</t>
  </si>
  <si>
    <t>R$ 22.503.460.737,24</t>
  </si>
  <si>
    <t>R$ 25.058.903.184,98</t>
  </si>
  <si>
    <t>R$ 28.277.263.875,40</t>
  </si>
  <si>
    <t>R$ 29.460.072.799,32</t>
  </si>
  <si>
    <t>R$ 33.214.094.007,28</t>
  </si>
  <si>
    <t>R$ 36.114.673.966,81</t>
  </si>
  <si>
    <t>R$ 39.201.192.140,12</t>
  </si>
  <si>
    <t>R$ 19.804.470.527,25</t>
  </si>
  <si>
    <t>R$ 20.306.523.733,87</t>
  </si>
  <si>
    <t>R$ 20.622.756.151,88</t>
  </si>
  <si>
    <t>R$ 24.958.801.411,19</t>
  </si>
  <si>
    <t>R$ 26.498.356.315,80</t>
  </si>
  <si>
    <t>R$ 28.058.904.980,21</t>
  </si>
  <si>
    <t>R$ 31.392.698.182,28</t>
  </si>
  <si>
    <t>R$ 34.832.937.548,64</t>
  </si>
  <si>
    <t>IPTU e ISS</t>
  </si>
  <si>
    <t>R$ 3.054.164.494,99</t>
  </si>
  <si>
    <t>R$ 3.063.213.700,07</t>
  </si>
  <si>
    <t>R$ 3.486.794.480,29</t>
  </si>
  <si>
    <t>R$ 3.908.022.975,34</t>
  </si>
  <si>
    <t>R$ 4.340.686.855,41</t>
  </si>
  <si>
    <t>R$ 4.805.075.285,41</t>
  </si>
  <si>
    <t>R$ 5.232.848.370,59</t>
  </si>
  <si>
    <t>R$ 9.055.381.394,15</t>
  </si>
  <si>
    <t>R$ 10.170.731.210,01</t>
  </si>
  <si>
    <t>R$ 11.295.269.139,39</t>
  </si>
  <si>
    <t>R$ 12.737.318.874,08</t>
  </si>
  <si>
    <t>R$ 13.669.572.261,96</t>
  </si>
  <si>
    <t>R$ 15.265.201.721,29</t>
  </si>
  <si>
    <t>R$ 16.993.632.192,86</t>
  </si>
  <si>
    <t>R$ 18.275.236.241,86</t>
  </si>
  <si>
    <t>R$ 4.885.148.179,54</t>
  </si>
  <si>
    <t>R$ 5.254.595.770,61</t>
  </si>
  <si>
    <t>R$ 5.185.926.818,06</t>
  </si>
  <si>
    <t>R$ 6.501.375.416,95</t>
  </si>
  <si>
    <t>R$ 7.284.885.242,52</t>
  </si>
  <si>
    <t>R$ 8.296.658.489,23</t>
  </si>
  <si>
    <t>R$ 9.553.189.974,68</t>
  </si>
  <si>
    <t>R$ 9.963.272.088,88</t>
  </si>
  <si>
    <t>R$ 2.745.992.685,67</t>
  </si>
  <si>
    <t>R$ 3.033.663.451,29</t>
  </si>
  <si>
    <t>R$ 3.000.568.155,22</t>
  </si>
  <si>
    <t>R$ 3.552.022.996,85</t>
  </si>
  <si>
    <t>R$ 3.961.514.081,45</t>
  </si>
  <si>
    <t>R$ 4.494.496.580,86</t>
  </si>
  <si>
    <t>R$ 5.205.331.944,77</t>
  </si>
  <si>
    <t>R$ 5.469.058.706,18</t>
  </si>
  <si>
    <t>S</t>
  </si>
  <si>
    <t>R$ 1.083.377.936,00</t>
  </si>
  <si>
    <t>R$ 1.222.818.478,40</t>
  </si>
  <si>
    <t>R$ 1.400.683.009,40</t>
  </si>
  <si>
    <t>R$ 2.333.806.314,70</t>
  </si>
  <si>
    <t>R$ 2.280.222.225,10</t>
  </si>
  <si>
    <t>R$ 1.942.998.114,63</t>
  </si>
  <si>
    <t>R$ 2.457.266.923,09</t>
  </si>
  <si>
    <t>R$ 2.365.271.212,11</t>
  </si>
  <si>
    <t>R$ 363.145.906,90</t>
  </si>
  <si>
    <t>R$ 411.768.078,60</t>
  </si>
  <si>
    <t>R$ 466.315.010,40</t>
  </si>
  <si>
    <t>R$ 1.258.562.783,00</t>
  </si>
  <si>
    <t>R$ 705.663.701,60</t>
  </si>
  <si>
    <t>R$ 741.043.170,58</t>
  </si>
  <si>
    <t>R$ 928.347.140,01</t>
  </si>
  <si>
    <t>R$ 835.895.586,80</t>
  </si>
  <si>
    <t>R$ 166.457.261,10</t>
  </si>
  <si>
    <t>R$ 199.662.125,40</t>
  </si>
  <si>
    <t>R$ 161.195.440,70</t>
  </si>
  <si>
    <t>R$ 185.925.070,50</t>
  </si>
  <si>
    <t>R$ 241.958.856,80</t>
  </si>
  <si>
    <t>R$ 277.912.307,53</t>
  </si>
  <si>
    <t>R$ 291.699.452,60</t>
  </si>
  <si>
    <t>R$ 306.026.355,72</t>
  </si>
  <si>
    <t>R$ 5.672.281.891,77</t>
  </si>
  <si>
    <t>R$ 6.097.977.544,36</t>
  </si>
  <si>
    <t>R$ 6.503.118.245,14</t>
  </si>
  <si>
    <t>R$ 7.011.664.408,72</t>
  </si>
  <si>
    <t>R$ 8.551.876.728,04</t>
  </si>
  <si>
    <t>R$ 9.119.567.392,43</t>
  </si>
  <si>
    <t>R$ 10.384.311.525,53</t>
  </si>
  <si>
    <t>R$ 11.093.310.934,97</t>
  </si>
  <si>
    <t>R$ 3.081.207.557,63</t>
  </si>
  <si>
    <t>R$ 3.316.843.740,24</t>
  </si>
  <si>
    <t>R$ 3.212.887.259,81</t>
  </si>
  <si>
    <t>R$ 3.587.630.582,10</t>
  </si>
  <si>
    <t>R$ 4.648.137.467,96</t>
  </si>
  <si>
    <t>R$ 5.088.784.466,55</t>
  </si>
  <si>
    <t>R$ 5.804.811.549,15</t>
  </si>
  <si>
    <t>R$ 6.125.159.598,16</t>
  </si>
  <si>
    <t>R$ 1.745.974.289,89</t>
  </si>
  <si>
    <t>R$ 1.886.985.380,70</t>
  </si>
  <si>
    <t>R$ 1.829.363.639,86</t>
  </si>
  <si>
    <t>R$ 2.057.658.254,34</t>
  </si>
  <si>
    <t>R$ 2.371.785.614,13</t>
  </si>
  <si>
    <t>R$ 2.656.911.384,15</t>
  </si>
  <si>
    <t>R$ 3.219.627.094,05</t>
  </si>
  <si>
    <t>R$ 3.350.154.177,11</t>
  </si>
  <si>
    <t>F</t>
  </si>
  <si>
    <t>R$ 48.830.405.884,01</t>
  </si>
  <si>
    <t>R$ 54.166.943.978,98</t>
  </si>
  <si>
    <t>R$ 58.886.716.512,71</t>
  </si>
  <si>
    <t>R$ 68.306.630.676,06</t>
  </si>
  <si>
    <t>R$ 78.722.612.372,98</t>
  </si>
  <si>
    <t>R$ 83.033.361.858,59</t>
  </si>
  <si>
    <t>R$ 93.766.410.434,33</t>
  </si>
  <si>
    <t>R$ 100.652.954.891,44</t>
  </si>
  <si>
    <t>R$ 35.188.528.948,82</t>
  </si>
  <si>
    <t>R$ 39.790.221.599,36</t>
  </si>
  <si>
    <t>R$ 42.128.028.502,50</t>
  </si>
  <si>
    <t>R$ 49.991.605.985,56</t>
  </si>
  <si>
    <t>R$ 59.603.654.131,00</t>
  </si>
  <si>
    <t>R$ 64.197.229.229,72</t>
  </si>
  <si>
    <t>R$ 73.184.365.460,48</t>
  </si>
  <si>
    <t>R$ 79.203.972.551,45</t>
  </si>
  <si>
    <t>R$ 24.794.473.787,12</t>
  </si>
  <si>
    <t>R$ 28.227.069.144,51</t>
  </si>
  <si>
    <t>R$ 29.426.661.044,92</t>
  </si>
  <si>
    <t>R$ 36.569.734.013,08</t>
  </si>
  <si>
    <t>R$ 40.483.212.160,68</t>
  </si>
  <si>
    <t>R$ 43.816.394.640,57</t>
  </si>
  <si>
    <t>R$ 51.962.171.545,69</t>
  </si>
  <si>
    <t>R$ 57.541.852.903,22</t>
  </si>
  <si>
    <t>21.203.288.594,80</t>
  </si>
  <si>
    <t>23.294.853.012,50</t>
  </si>
  <si>
    <t>23.426.419.626,96</t>
  </si>
  <si>
    <t>28.206.820.727,67</t>
  </si>
  <si>
    <t>34.223.382.311,25</t>
  </si>
  <si>
    <t>31.841.247.193,61</t>
  </si>
  <si>
    <t>34.889.813.118,01</t>
  </si>
  <si>
    <t>36.961.509.970,67</t>
  </si>
  <si>
    <t>13.746.337.277,90</t>
  </si>
  <si>
    <t>15.005.179.762,73</t>
  </si>
  <si>
    <t>14.481.470.082,00</t>
  </si>
  <si>
    <t>17.754.537.944,66</t>
  </si>
  <si>
    <t>21.909.987.853,64</t>
  </si>
  <si>
    <t>20.912.396.011,81</t>
  </si>
  <si>
    <t>23.107.182.663,84</t>
  </si>
  <si>
    <t>23.668.170.787,16</t>
  </si>
  <si>
    <t>9.012.185.308,14</t>
  </si>
  <si>
    <t>9.836.057.910,57</t>
  </si>
  <si>
    <t>9.518.688.983,66</t>
  </si>
  <si>
    <t>11.708.136.262,36</t>
  </si>
  <si>
    <t>14.360.976.646,67</t>
  </si>
  <si>
    <t>12.972.268.236,89</t>
  </si>
  <si>
    <t>13.602.569.105,09</t>
  </si>
  <si>
    <t>14.632.044.084,69</t>
  </si>
  <si>
    <t>R$ 5.679.134.677,91</t>
  </si>
  <si>
    <t>R$ 6.018.409.345,64</t>
  </si>
  <si>
    <t>R$ 6.757.824.902,97</t>
  </si>
  <si>
    <t>R$ 7.274.848.902,11</t>
  </si>
  <si>
    <t>R$ 7.604.044.203,13</t>
  </si>
  <si>
    <t>R$ 8.454.559.211,21</t>
  </si>
  <si>
    <t>R$ 9.076.896.636,16</t>
  </si>
  <si>
    <t>R$ 9.783.849.683,44</t>
  </si>
  <si>
    <t>R$ 3.655.291.672,48</t>
  </si>
  <si>
    <t>R$ 3.893.936.414,67</t>
  </si>
  <si>
    <t>R$ 3.964.019.626,23</t>
  </si>
  <si>
    <t>R$ 4.462.976.806,04</t>
  </si>
  <si>
    <t>R$ 4.874.594.249,53</t>
  </si>
  <si>
    <t>R$ 5.804.426.996,81</t>
  </si>
  <si>
    <t>R$ 5.959.570.269,26</t>
  </si>
  <si>
    <t>R$ 6.237.105.116,18</t>
  </si>
  <si>
    <t>R$ 1.613.682.610,79</t>
  </si>
  <si>
    <t>R$ 1.689.627.414,06</t>
  </si>
  <si>
    <t>R$ 1.722.823.324,01</t>
  </si>
  <si>
    <t>R$ 2.099.434.283,53</t>
  </si>
  <si>
    <t>R$ 2.150.826.291,59</t>
  </si>
  <si>
    <t>R$ 2.562.809.043,05</t>
  </si>
  <si>
    <t>R$ 2.775.394.010,92</t>
  </si>
  <si>
    <t>R$ 2.928.450.448,47</t>
  </si>
  <si>
    <t>R$ 4.262.361.508,92</t>
  </si>
  <si>
    <t>R$ 4.592.694.885,17</t>
  </si>
  <si>
    <t>R$ 4.849.331.187,73</t>
  </si>
  <si>
    <t>R$ 5.363.504.613,06</t>
  </si>
  <si>
    <t>R$ 6.142.682.045,66</t>
  </si>
  <si>
    <t>R$ 6.737.482.663,22</t>
  </si>
  <si>
    <t>R$ 7.433.514.079,50</t>
  </si>
  <si>
    <t>R$ 7.986.499.004,31</t>
  </si>
  <si>
    <t>R$ 2.302.734.169,65</t>
  </si>
  <si>
    <t>R$ 2.534.239.040,56</t>
  </si>
  <si>
    <t>R$ 2.495.810.611,35</t>
  </si>
  <si>
    <t>R$ 2.751.530.438,87</t>
  </si>
  <si>
    <t>R$ 3.444.384.487,11</t>
  </si>
  <si>
    <t>R$ 3.809.025.760,08</t>
  </si>
  <si>
    <t>R$ 4.154.969.119,82</t>
  </si>
  <si>
    <t>R$ 4.566.469.789,71</t>
  </si>
  <si>
    <t>R$ 1.300.843.584,88</t>
  </si>
  <si>
    <t>R$ 1.416.961.276,00</t>
  </si>
  <si>
    <t>R$ 1.324.394.637,82</t>
  </si>
  <si>
    <t>R$ 1.567.969.815,90</t>
  </si>
  <si>
    <t>R$ 1.792.483.343,37</t>
  </si>
  <si>
    <t>R$ 2.006.458.974,62</t>
  </si>
  <si>
    <t>R$ 2.219.135.737,31</t>
  </si>
  <si>
    <t>R$ 2.458.171.502,74</t>
  </si>
  <si>
    <t>R$ 6.082.259.997,64</t>
  </si>
  <si>
    <t>R$ 6.904.910.379,22</t>
  </si>
  <si>
    <t>R$ 7.109.305.652,00</t>
  </si>
  <si>
    <t>R$ 7.702.279.867,57</t>
  </si>
  <si>
    <t>R$ 8.930.251.958,43</t>
  </si>
  <si>
    <t>R$ 10.110.743.386,45</t>
  </si>
  <si>
    <t>R$ 11.438.382.522,36</t>
  </si>
  <si>
    <t>R$ 12.539.078.077,42</t>
  </si>
  <si>
    <t>R$ 2.635.503.448,37</t>
  </si>
  <si>
    <t>R$ 3.107.898.721,64</t>
  </si>
  <si>
    <t>R$ 2.712.546.523,99</t>
  </si>
  <si>
    <t>R$ 3.118.583.287,87</t>
  </si>
  <si>
    <t>R$ 3.870.021.605,61</t>
  </si>
  <si>
    <t>R$ 4.650.102.679,16</t>
  </si>
  <si>
    <t>R$ 5.187.630.183,33</t>
  </si>
  <si>
    <t>R$ 5.458.524.925,15</t>
  </si>
  <si>
    <t>R$ 1.350.109.191,50</t>
  </si>
  <si>
    <t>R$ 1.473.943.943,49</t>
  </si>
  <si>
    <t>R$ 1.407.280.555,93</t>
  </si>
  <si>
    <t>R$ 1.710.575.786,83</t>
  </si>
  <si>
    <t>R$ 1.937.281.561,45</t>
  </si>
  <si>
    <t>R$ 2.307.526.142,69</t>
  </si>
  <si>
    <t>R$ 2.418.400.564,55</t>
  </si>
  <si>
    <t>R$ 2.621.292.343,81</t>
  </si>
  <si>
    <t>R$ 4.103.632.776,18</t>
  </si>
  <si>
    <t>R$ 4.129.275.261,07</t>
  </si>
  <si>
    <t>R$ 3.992.878.533,08</t>
  </si>
  <si>
    <t>R$ 4.451.223.118,66</t>
  </si>
  <si>
    <t>R$ 5.188.230.670,35</t>
  </si>
  <si>
    <t>R$ 5.457.041.362,35</t>
  </si>
  <si>
    <t>R$ 6.208.328.848,70</t>
  </si>
  <si>
    <t>R$ 6.479.532.626,52</t>
  </si>
  <si>
    <t>R$ 2.169.813.553,67</t>
  </si>
  <si>
    <t>R$ 1.956.962.463,42</t>
  </si>
  <si>
    <t>R$ 1.655.757.384,65</t>
  </si>
  <si>
    <t>R$ 1.918.921.373,37</t>
  </si>
  <si>
    <t>R$ 2.401.465.979,54</t>
  </si>
  <si>
    <t>R$ 2.627.491.242,60</t>
  </si>
  <si>
    <t>R$ 2.999.088.603,96</t>
  </si>
  <si>
    <t>R$ 3.112.397.550,05</t>
  </si>
  <si>
    <t>R$ 1.000.321.859,17</t>
  </si>
  <si>
    <t>R$ 1.021.495.475,95</t>
  </si>
  <si>
    <t>R$ 928.633.921,31</t>
  </si>
  <si>
    <t>R$ 1.043.923.179,75</t>
  </si>
  <si>
    <t>R$ 1.219.475.492,63</t>
  </si>
  <si>
    <t>R$ 1.599.213.798,79</t>
  </si>
  <si>
    <t>R$ 1.729.980.805,88</t>
  </si>
  <si>
    <t>R$ 1.921.523.493,53</t>
  </si>
  <si>
    <t>R$ 4.440.830.115,48</t>
  </si>
  <si>
    <t>R$ 4.800.366.231,45</t>
  </si>
  <si>
    <t>R$ 5.311.265.714,79</t>
  </si>
  <si>
    <t>R$ 5.955.345.074,04</t>
  </si>
  <si>
    <t>R$ 7.045.798.538,09</t>
  </si>
  <si>
    <t>R$ 7.901.753.507,48</t>
  </si>
  <si>
    <t>R$ 9.199.409.158,52</t>
  </si>
  <si>
    <t>R$ 9.999.289.522,45</t>
  </si>
  <si>
    <t>R$ 1.691.449.725,02</t>
  </si>
  <si>
    <t>R$ 1.827.025.543,12</t>
  </si>
  <si>
    <t>R$ 1.896.079.430,88</t>
  </si>
  <si>
    <t>R$ 2.118.224.528,92</t>
  </si>
  <si>
    <t>R$ 2.709.860.730,88</t>
  </si>
  <si>
    <t>R$ 3.210.706.380,76</t>
  </si>
  <si>
    <t>R$ 3.761.741.033,78</t>
  </si>
  <si>
    <t>R$ 4.146.177.620,31</t>
  </si>
  <si>
    <t>R$ 912.276.230,56</t>
  </si>
  <si>
    <t>R$ 1.016.929.304,23</t>
  </si>
  <si>
    <t>R$ 1.043.413.359,07</t>
  </si>
  <si>
    <t>R$ 1.193.703.944,61</t>
  </si>
  <si>
    <t>R$ 1.396.168.165,95</t>
  </si>
  <si>
    <t>R$ 1.616.216.085,61</t>
  </si>
  <si>
    <t>R$ 1.913.890.048,32</t>
  </si>
  <si>
    <t>R$ 2.170.524.392,89</t>
  </si>
  <si>
    <t>R$ 4.118.872.611,19</t>
  </si>
  <si>
    <t>R$ 4.667.164.385,09</t>
  </si>
  <si>
    <t>R$ 5.445.982.061,09</t>
  </si>
  <si>
    <t>R$ 5.698.354.565,80</t>
  </si>
  <si>
    <t>R$ 6.769.986.625,19</t>
  </si>
  <si>
    <t>R$ 7.294.063.437,63</t>
  </si>
  <si>
    <t>R$ 8.074.342.039,46</t>
  </si>
  <si>
    <t>R$ 8.902.399.474,27</t>
  </si>
  <si>
    <t>R$ 2.207.845.234,71</t>
  </si>
  <si>
    <t>R$ 2.578.469.145,69</t>
  </si>
  <si>
    <t>R$ 2.647.024.578,94</t>
  </si>
  <si>
    <t>R$ 2.982.779.718,00</t>
  </si>
  <si>
    <t>R$ 3.915.747.789,92</t>
  </si>
  <si>
    <t>R$ 4.291.234.930,05</t>
  </si>
  <si>
    <t>R$ 4.575.183.176,48</t>
  </si>
  <si>
    <t>R$ 5.289.177.485,98</t>
  </si>
  <si>
    <t>R$ 1.241.463.188,60</t>
  </si>
  <si>
    <t>R$ 1.389.431.075,17</t>
  </si>
  <si>
    <t>R$ 1.433.303.511,31</t>
  </si>
  <si>
    <t>R$ 1.710.900.041,18</t>
  </si>
  <si>
    <t>R$ 2.046.143.695,50</t>
  </si>
  <si>
    <t>R$ 2.260.776.336,33</t>
  </si>
  <si>
    <t>R$ 2.474.606.568,77</t>
  </si>
  <si>
    <t>R$ 2.689.044.852,36</t>
  </si>
  <si>
    <t>Campo Grande/MS</t>
  </si>
  <si>
    <t>R$ 3.168.967.072,94</t>
  </si>
  <si>
    <t>R$ 3.459.373.536,23</t>
  </si>
  <si>
    <t>R$ 3.811.894.494,89</t>
  </si>
  <si>
    <t>R$ 4.031.810.023,19</t>
  </si>
  <si>
    <t>R$ 4.549.373.906,43</t>
  </si>
  <si>
    <t>R$ 4.892.360.388,58</t>
  </si>
  <si>
    <t>R$ 5.203.670.898,94</t>
  </si>
  <si>
    <t>R$ 5.503.306.828,24</t>
  </si>
  <si>
    <t>R$ 1.561.231.570,09</t>
  </si>
  <si>
    <t>R$ 1.696.863.379,25</t>
  </si>
  <si>
    <t>R$ 1.637.325.018,80</t>
  </si>
  <si>
    <t>R$ 1.838.956.479,45</t>
  </si>
  <si>
    <t>R$ 2.141.273.986,80</t>
  </si>
  <si>
    <t>R$ 2.299.341.043,50</t>
  </si>
  <si>
    <t>R$ 2.559.381.531,43</t>
  </si>
  <si>
    <t>R$ 2.682.520.806,23</t>
  </si>
  <si>
    <t>R$ 789.183.885,88</t>
  </si>
  <si>
    <t>R$ 834.296.435,88</t>
  </si>
  <si>
    <t>R$ 864.251.696,24</t>
  </si>
  <si>
    <t>R$ 981.876.857,42</t>
  </si>
  <si>
    <t>R$ 1.101.691.186,46</t>
  </si>
  <si>
    <t>R$ 1.203.440.302,26</t>
  </si>
  <si>
    <t>R$ 1.295.908.457,00</t>
  </si>
  <si>
    <t>R$ 1.404.125.712,69</t>
  </si>
  <si>
    <t>R$ 2.532.170.425,79</t>
  </si>
  <si>
    <t>R$ 2.756.546.138,21</t>
  </si>
  <si>
    <t>R$ 2.934.201.301,29</t>
  </si>
  <si>
    <t>R$ 3.138.406.977,37</t>
  </si>
  <si>
    <t>R$ 3.555.119.067,21</t>
  </si>
  <si>
    <t>R$ 3.869.015.081,45</t>
  </si>
  <si>
    <t>R$ 4.370.927.139,29</t>
  </si>
  <si>
    <t>Não Consolidou no RREO</t>
  </si>
  <si>
    <t>R$ 901.057.287,53</t>
  </si>
  <si>
    <t>R$ 1.044.424.762,22</t>
  </si>
  <si>
    <t>R$ 973.680.024,69</t>
  </si>
  <si>
    <t>R$ 1.046.371.687,21</t>
  </si>
  <si>
    <t>R$ 1.256.061.386,97</t>
  </si>
  <si>
    <t>R$ 1.496.487.597,58</t>
  </si>
  <si>
    <t>R$ 1.689.694.383,21</t>
  </si>
  <si>
    <t>R$ 329.723.381,95</t>
  </si>
  <si>
    <t>R$ 387.207.894,01</t>
  </si>
  <si>
    <t>R$ 343.255.344,41</t>
  </si>
  <si>
    <t>R$ 414.557.110,67</t>
  </si>
  <si>
    <t>R$ 459.502.972,88</t>
  </si>
  <si>
    <t>R$ 566.126.137,63</t>
  </si>
  <si>
    <t>R$ 636.464.582,86</t>
  </si>
  <si>
    <t>R$ 3.310.799.840,28</t>
  </si>
  <si>
    <t>R$ 3.569.504.457,89</t>
  </si>
  <si>
    <t>R$ 3.719.052.034,47</t>
  </si>
  <si>
    <t>R$ 4.263.479.875,38</t>
  </si>
  <si>
    <t>R$ 4.856.639.648,12</t>
  </si>
  <si>
    <t>R$ 5.017.930.634,09</t>
  </si>
  <si>
    <t>R$ 5.474.760.928,90</t>
  </si>
  <si>
    <t>R$ 5.693.363.501,49</t>
  </si>
  <si>
    <t>R$ 1.843.220.059,45</t>
  </si>
  <si>
    <t>R$ 2.075.739.300,52</t>
  </si>
  <si>
    <t>R$ 1.914.793.753,20</t>
  </si>
  <si>
    <t>R$ 2.150.204.101,73</t>
  </si>
  <si>
    <t>R$ 2.473.837.092,54</t>
  </si>
  <si>
    <t>R$ 2.766.399.269,61</t>
  </si>
  <si>
    <t>R$ 2.981.186.315,14</t>
  </si>
  <si>
    <t>R$ 3.107.105.365,82</t>
  </si>
  <si>
    <t>R$ 880.431.313,01</t>
  </si>
  <si>
    <t>R$ 955.286.454,47</t>
  </si>
  <si>
    <t>R$ 922.952.830,17</t>
  </si>
  <si>
    <t>R$ 1.092.272.932,67</t>
  </si>
  <si>
    <t>R$ 1.250.080.876,06</t>
  </si>
  <si>
    <t>R$ 1.406.065.445,70</t>
  </si>
  <si>
    <t>R$ 1.520.350.399,21</t>
  </si>
  <si>
    <t>R$ 1.594.503.126,82</t>
  </si>
  <si>
    <t>R$ 2.317.327.268,74</t>
  </si>
  <si>
    <t>R$ 2.557.520.878,41</t>
  </si>
  <si>
    <t>R$ 2.443.137.881,08</t>
  </si>
  <si>
    <t>R$ 2.672.353.867,56</t>
  </si>
  <si>
    <t>R$ 3.128.535.009,51</t>
  </si>
  <si>
    <t>R$ 3.330.553.494,38</t>
  </si>
  <si>
    <t>R$ 3.668.900.384,23</t>
  </si>
  <si>
    <t>R$ 3.881.315.664,22</t>
  </si>
  <si>
    <t>R$ 1.554.710.877,07</t>
  </si>
  <si>
    <t>R$ 1.746.112.914,22</t>
  </si>
  <si>
    <t>R$ 1.466.193.705,05</t>
  </si>
  <si>
    <t>R$ 1.591.567.293,36</t>
  </si>
  <si>
    <t>R$ 1.882.953.632,74</t>
  </si>
  <si>
    <t>R$ 2.069.761.467,05</t>
  </si>
  <si>
    <t>R$ 2.314.138.689,39</t>
  </si>
  <si>
    <t>R$ 2.546.584.017,13</t>
  </si>
  <si>
    <t>R$ 742.770.340,56</t>
  </si>
  <si>
    <t>R$ 798.914.346,33</t>
  </si>
  <si>
    <t>R$ 758.942.967,40</t>
  </si>
  <si>
    <t>R$ 883.799.293,07</t>
  </si>
  <si>
    <t>R$ 1.002.311.310,68</t>
  </si>
  <si>
    <t>R$ 1.092.249.949,83</t>
  </si>
  <si>
    <t>R$ 1.194.026.895,08</t>
  </si>
  <si>
    <t>R$ 1.307.198.128,91</t>
  </si>
  <si>
    <t>R$ 1.377.082.448,71</t>
  </si>
  <si>
    <t>R$ 1.509.983.748,93</t>
  </si>
  <si>
    <t>R$ 1.797.481.756,27</t>
  </si>
  <si>
    <t>R$ 1.916.838.199,13</t>
  </si>
  <si>
    <t>R$ 2.167.700.148,78</t>
  </si>
  <si>
    <t>R$ 2.436.380.232,73</t>
  </si>
  <si>
    <t>R$ 2.681.140.739,43</t>
  </si>
  <si>
    <t>R$ 2.985.763.065,29</t>
  </si>
  <si>
    <t>R$ 698.400.073,96</t>
  </si>
  <si>
    <t>R$ 742.527.964,25</t>
  </si>
  <si>
    <t>R$ 715.094.554,73</t>
  </si>
  <si>
    <t>R$ 862.330.340,78</t>
  </si>
  <si>
    <t>R$ 1.006.287.006,54</t>
  </si>
  <si>
    <t>R$ 1.145.742.385,75</t>
  </si>
  <si>
    <t>R$ 1.238.118.494,41</t>
  </si>
  <si>
    <t>R$ 1.415.022.094,38</t>
  </si>
  <si>
    <t>R$ 336.398.754,89</t>
  </si>
  <si>
    <t>R$ 391.797.893,15</t>
  </si>
  <si>
    <t>R$ 347.648.450,23</t>
  </si>
  <si>
    <t>R$ 410.122.838,29</t>
  </si>
  <si>
    <t>R$ 442.364.562,35</t>
  </si>
  <si>
    <t>R$ 491.443.308,40</t>
  </si>
  <si>
    <t>R$ 558.487.653,51</t>
  </si>
  <si>
    <t>R$ 610.165.265,84</t>
  </si>
  <si>
    <t>R$ 1.008.315.896,41</t>
  </si>
  <si>
    <t>R$ 1.152.368.955,72</t>
  </si>
  <si>
    <t>R$ 1.330.796.015,20</t>
  </si>
  <si>
    <t>R$ 1.504.333.153,31</t>
  </si>
  <si>
    <t>R$ 1.687.447.625,48</t>
  </si>
  <si>
    <t>R$ 1.838.276.163,06</t>
  </si>
  <si>
    <t>R$ 2.147.674.601,96</t>
  </si>
  <si>
    <t>Não consolidou no RREO</t>
  </si>
  <si>
    <t>R$ 419.649.855,85</t>
  </si>
  <si>
    <t>R$ 456.628.946,63</t>
  </si>
  <si>
    <t>R$ 420.307.430,94</t>
  </si>
  <si>
    <t>R$ 504.653.224,27</t>
  </si>
  <si>
    <t>R$ 684.852.563,22</t>
  </si>
  <si>
    <t>R$ 657.365.916,46</t>
  </si>
  <si>
    <t>R$ 791.510.473,33</t>
  </si>
  <si>
    <t>R$ 215.998.103,89</t>
  </si>
  <si>
    <t>R$ 228.597.216,82</t>
  </si>
  <si>
    <t>R$ 206.721.857,81</t>
  </si>
  <si>
    <t>R$ 270.611.670,68</t>
  </si>
  <si>
    <t>R$ 308.826.309,48</t>
  </si>
  <si>
    <t>R$ 332.409.941,83</t>
  </si>
  <si>
    <t>R$ 402.036.869,67</t>
  </si>
  <si>
    <t>R$ 1.625.368.082,85</t>
  </si>
  <si>
    <t>R$ 1.799.165.373,51</t>
  </si>
  <si>
    <t>R$ 1.925.885.460,37</t>
  </si>
  <si>
    <t>R$ 1.964.803.908,08</t>
  </si>
  <si>
    <t>R$ 2.359.403.705,18</t>
  </si>
  <si>
    <t>R$ 2.564.443.273,48</t>
  </si>
  <si>
    <t>R$ 3.227.124.901,09</t>
  </si>
  <si>
    <t>R$ 3.362.035.234,11</t>
  </si>
  <si>
    <t>R$ 779.228.718,48</t>
  </si>
  <si>
    <t>R$ 877.987.083,52</t>
  </si>
  <si>
    <t>R$ 880.917.034,12</t>
  </si>
  <si>
    <t>R$ 901.984.746,88</t>
  </si>
  <si>
    <t>R$ 1.062.719.541,13</t>
  </si>
  <si>
    <t>R$ 1.199.244.786,94</t>
  </si>
  <si>
    <t>R$ 1.803.160.150,17</t>
  </si>
  <si>
    <t>R$ 1.715.439.392,38</t>
  </si>
  <si>
    <t>R$ 455.171.649,60</t>
  </si>
  <si>
    <t>R$ 506.583.952,00</t>
  </si>
  <si>
    <t>R$ 521.910.913,43</t>
  </si>
  <si>
    <t>R$ 599.506.061,25</t>
  </si>
  <si>
    <t>R$ 684.442.801,55</t>
  </si>
  <si>
    <t>R$ 739.064.181,20</t>
  </si>
  <si>
    <t>R$ 875.831.627,14</t>
  </si>
  <si>
    <t>R$ 919.632.384,13</t>
  </si>
  <si>
    <t>R$ 135.305.201,66</t>
  </si>
  <si>
    <t>R$ 149.092.270,32</t>
  </si>
  <si>
    <t>R$ 161.023.717,45</t>
  </si>
  <si>
    <t>R$ 180.775.912,04</t>
  </si>
  <si>
    <t>R$ 224.252.626,60</t>
  </si>
  <si>
    <t>R$ 259.703.769,31</t>
  </si>
  <si>
    <t>R$ 304.354.878,41</t>
  </si>
  <si>
    <t>R$ 349.281.168,55</t>
  </si>
  <si>
    <t>R$ 18.420.738,86</t>
  </si>
  <si>
    <t>R$ 20.240.888,54</t>
  </si>
  <si>
    <t>R$ 17.967.063,47</t>
  </si>
  <si>
    <t>R$ 31.386.024,96</t>
  </si>
  <si>
    <t>R$ 30.218.649,72</t>
  </si>
  <si>
    <t>R$ 32.532.709,12</t>
  </si>
  <si>
    <t>R$ 36.451.091,11</t>
  </si>
  <si>
    <t>R$ 45.382.239,36</t>
  </si>
  <si>
    <t>R$ 7.423.445,45</t>
  </si>
  <si>
    <t>R$ 8.230.307,85</t>
  </si>
  <si>
    <t>R$ 8.084.384,10</t>
  </si>
  <si>
    <t>R$ 8.705.421,62</t>
  </si>
  <si>
    <t>R$ 11.840.075,18</t>
  </si>
  <si>
    <t>R$ 13.093.882,29</t>
  </si>
  <si>
    <t>R$ 13.546.012,60</t>
  </si>
  <si>
    <t>R$ 17.208.531,57</t>
  </si>
  <si>
    <t>R$ 867.680.718,66</t>
  </si>
  <si>
    <t>R$ 943.363.636,84</t>
  </si>
  <si>
    <t>R$ 998.919.057,31</t>
  </si>
  <si>
    <t>R$ 1.131.997.309,54</t>
  </si>
  <si>
    <t>R$ 1.316.335.853,84</t>
  </si>
  <si>
    <t>R$ 1.342.267.080,35</t>
  </si>
  <si>
    <t>R$ 1.493.150.963,50</t>
  </si>
  <si>
    <t>R$ 1.618.063.384,31</t>
  </si>
  <si>
    <t>R$ 423.877.611,14</t>
  </si>
  <si>
    <t>R$ 469.997.443,69</t>
  </si>
  <si>
    <t>R$ 482.047.487,66</t>
  </si>
  <si>
    <t>R$ 555.926.967,89</t>
  </si>
  <si>
    <t>R$ 628.289.797,30</t>
  </si>
  <si>
    <t>R$ 681.659.501,40</t>
  </si>
  <si>
    <t>R$ 763.384.100,74</t>
  </si>
  <si>
    <t>R$ 876.872.977,28</t>
  </si>
  <si>
    <t>R$ 215.003.763,28</t>
  </si>
  <si>
    <t>R$ 232.020.415,42</t>
  </si>
  <si>
    <t>R$ 257.043.249,21</t>
  </si>
  <si>
    <t>R$ 259.334.279,53</t>
  </si>
  <si>
    <t>R$ 280.940.937,21</t>
  </si>
  <si>
    <t>R$ 319.895.501,45</t>
  </si>
  <si>
    <t>R$ 358.528.322,57</t>
  </si>
  <si>
    <t>R$ 399.149.645,49</t>
  </si>
  <si>
    <t>R$ 993.012.440,66</t>
  </si>
  <si>
    <t>R$ 1.164.650.893,01</t>
  </si>
  <si>
    <t>R$ 1.396.686.924,27</t>
  </si>
  <si>
    <t>R$ 1.456.653.669,17</t>
  </si>
  <si>
    <t>R$ 1.643.346.049,42</t>
  </si>
  <si>
    <t>R$ 1.781.870.274,36</t>
  </si>
  <si>
    <t>R$ 1.934.028.441,82</t>
  </si>
  <si>
    <t>R$ 2.149.701.857,76</t>
  </si>
  <si>
    <t>R$ 507.614.457,78</t>
  </si>
  <si>
    <t>R$ 606.645.028,41</t>
  </si>
  <si>
    <t>R$ 656.244.735,24</t>
  </si>
  <si>
    <t>R$ 667.310.472,62</t>
  </si>
  <si>
    <t>R$ 880.416.457,15</t>
  </si>
  <si>
    <t>R$ 964.104.504,10</t>
  </si>
  <si>
    <t>R$ 925.115.964,60</t>
  </si>
  <si>
    <t>R$ 1.079.317.503,72</t>
  </si>
  <si>
    <t>R$ 122.691.126,55</t>
  </si>
  <si>
    <t>R$ 145.864.224,33</t>
  </si>
  <si>
    <t>R$ 157.030.334,35</t>
  </si>
  <si>
    <t>R$ 182.530.469,95</t>
  </si>
  <si>
    <t>R$ 218.456.068,58</t>
  </si>
  <si>
    <t>R$ 257.165.601,19</t>
  </si>
  <si>
    <t>R$ 264.702.695,60</t>
  </si>
  <si>
    <t>R$ 293.859.585,84</t>
  </si>
  <si>
    <t>R$ 979.430.591,70</t>
  </si>
  <si>
    <t>R$ 1.046.671.912,20</t>
  </si>
  <si>
    <t>R$ 1.161.844.711,20</t>
  </si>
  <si>
    <t>R$ 1.297.481.538,20</t>
  </si>
  <si>
    <t>R$ 1.513.073.684,10</t>
  </si>
  <si>
    <t>R$ 1.753.465.187,40</t>
  </si>
  <si>
    <t>R$ 1.690.338.007,17</t>
  </si>
  <si>
    <t>Não Consolidade no RREO</t>
  </si>
  <si>
    <t>R$ 357.576.115,20</t>
  </si>
  <si>
    <t>R$ 361.052.459,00</t>
  </si>
  <si>
    <t>R$ 362.305.904,60</t>
  </si>
  <si>
    <t>R$ 410.020.757,30</t>
  </si>
  <si>
    <t>R$ 504.072.891,80</t>
  </si>
  <si>
    <t>R$ 588.444.696,80</t>
  </si>
  <si>
    <t>R$ 617.981.693,44</t>
  </si>
  <si>
    <t>R$ 190.109.148,30</t>
  </si>
  <si>
    <t>R$ 212.846.877,70</t>
  </si>
  <si>
    <t>R$ 203.828.054,90</t>
  </si>
  <si>
    <t>R$ 225.781.105,00</t>
  </si>
  <si>
    <t>R$ 268.403.822,10</t>
  </si>
  <si>
    <t>R$ 292.669.301,20</t>
  </si>
  <si>
    <t>R$ 337.304.405,96</t>
  </si>
  <si>
    <t>R$ 1.036.353.864,46</t>
  </si>
  <si>
    <t>R$ 1.129.146.616,90</t>
  </si>
  <si>
    <t>R$ 1.247.193.280,58</t>
  </si>
  <si>
    <t>R$ 1.344.963.208,12</t>
  </si>
  <si>
    <t>R$ 1.632.160.475,18</t>
  </si>
  <si>
    <t>R$ 1.833.597.740,64</t>
  </si>
  <si>
    <t>R$ 2.045.511.039,51</t>
  </si>
  <si>
    <t>R$ 2.155.602.779,72</t>
  </si>
  <si>
    <t>R$ 428.419.584,53</t>
  </si>
  <si>
    <t>R$ 488.287.371,68</t>
  </si>
  <si>
    <t>R$ 518.274.991,80</t>
  </si>
  <si>
    <t>R$ 500.790.898,13</t>
  </si>
  <si>
    <t>R$ 642.540.911,84</t>
  </si>
  <si>
    <t>R$ 932.183.001,93</t>
  </si>
  <si>
    <t>R$ 904.117.602,29</t>
  </si>
  <si>
    <t>R$ 955.103.707,05</t>
  </si>
  <si>
    <t>R$ 203.137.061,38</t>
  </si>
  <si>
    <t>R$ 224.711.860,49</t>
  </si>
  <si>
    <t>R$ 194.896.382,51</t>
  </si>
  <si>
    <t>R$ 250.999.464,31</t>
  </si>
  <si>
    <t>R$ 293.572.571,59</t>
  </si>
  <si>
    <t>R$ 346.227.010,87</t>
  </si>
  <si>
    <t>R$ 385.893.172,97</t>
  </si>
  <si>
    <t>R$ 425.458.872,82</t>
  </si>
  <si>
    <t>R$ 526.033.425,19</t>
  </si>
  <si>
    <t>R$ 590.149.238,73</t>
  </si>
  <si>
    <t>R$ 606.564.495,57</t>
  </si>
  <si>
    <t>R$ 705.621.386,52</t>
  </si>
  <si>
    <t>R$ 817.573.676,90</t>
  </si>
  <si>
    <t>R$ 933.139.720,62</t>
  </si>
  <si>
    <t>R$ 1.038.755.807,37</t>
  </si>
  <si>
    <t>R$ 1.068.346.511,68</t>
  </si>
  <si>
    <t>R$ 251.996.368,01</t>
  </si>
  <si>
    <t>R$ 286.470.860,78</t>
  </si>
  <si>
    <t>R$ 254.358.856,61</t>
  </si>
  <si>
    <t>R$ 316.936.737,50</t>
  </si>
  <si>
    <t>R$ 433.705.806,98</t>
  </si>
  <si>
    <t>R$ 520.877.741,17</t>
  </si>
  <si>
    <t>R$ 517.281.357,57</t>
  </si>
  <si>
    <t>R$ 543.058.716,51</t>
  </si>
  <si>
    <t>R$ 114.088.509,42</t>
  </si>
  <si>
    <t>R$ 127.279.610,84</t>
  </si>
  <si>
    <t>R$ 125.242.282,39</t>
  </si>
  <si>
    <t>R$ 142.428.342,11</t>
  </si>
  <si>
    <t>R$ 168.389.160,69</t>
  </si>
  <si>
    <t>R$ 185.936.650,75</t>
  </si>
  <si>
    <t>R$ 206.817.086,00</t>
  </si>
  <si>
    <t>R$ 226.672.558,58</t>
  </si>
  <si>
    <t>R$ 734.248.242,34</t>
  </si>
  <si>
    <t>R$ 855.044.169,54</t>
  </si>
  <si>
    <t>R$ 882.173.015,17</t>
  </si>
  <si>
    <t>R$ 1.027.020.478,99</t>
  </si>
  <si>
    <t>R$ 1.195.804.567,59</t>
  </si>
  <si>
    <t>R$ 1.337.997.016,67</t>
  </si>
  <si>
    <t>R$ 1.488.822.138,92</t>
  </si>
  <si>
    <t>R$ 1.673.886.062,34</t>
  </si>
  <si>
    <t>R$ 545.379.041,12</t>
  </si>
  <si>
    <t>R$ 647.219.925,07</t>
  </si>
  <si>
    <t>R$ 617.614.743,66</t>
  </si>
  <si>
    <t>R$ 730.534.434,37</t>
  </si>
  <si>
    <t>R$ 906.977.235,92</t>
  </si>
  <si>
    <t>R$ 1.043.733.080,62</t>
  </si>
  <si>
    <t>R$ 1.154.533.804,57</t>
  </si>
  <si>
    <t>R$ 1.322.754.571,04</t>
  </si>
  <si>
    <t>R$ 202.367.708,49</t>
  </si>
  <si>
    <t>R$ 223.388.645,14</t>
  </si>
  <si>
    <t>R$ 219.803.373,97</t>
  </si>
  <si>
    <t>R$ 253.937.619,47</t>
  </si>
  <si>
    <t>R$ 319.171.572,69</t>
  </si>
  <si>
    <t>R$ 345.039.457,03</t>
  </si>
  <si>
    <t>R$ 390.672.700,09</t>
  </si>
  <si>
    <t>R$ 419.351.244,51</t>
  </si>
  <si>
    <t>tigoga</t>
  </si>
  <si>
    <t>R$ 379.212.970,78</t>
  </si>
  <si>
    <t>R$ 401.101.781,22</t>
  </si>
  <si>
    <t>R$ 436.226.458,09</t>
  </si>
  <si>
    <t>R$ 544.576.240,61</t>
  </si>
  <si>
    <t>R$ 684.305.443,70</t>
  </si>
  <si>
    <t>R$ 730.349.216,95</t>
  </si>
  <si>
    <t>R$ 790.938.657,68</t>
  </si>
  <si>
    <t>R$ 883.715.737,75</t>
  </si>
  <si>
    <t>R$ 213.881.846,97</t>
  </si>
  <si>
    <t>R$ 239.608.413,41</t>
  </si>
  <si>
    <t>R$ 273.365.314,69</t>
  </si>
  <si>
    <t>R$ 343.345.347,20</t>
  </si>
  <si>
    <t>R$ 523.890.314,34</t>
  </si>
  <si>
    <t>R$ 551.588.236,30</t>
  </si>
  <si>
    <t>R$ 587.056.632,36</t>
  </si>
  <si>
    <t>R$ 648.011.333,80</t>
  </si>
  <si>
    <t>R$ 123.784.067,50</t>
  </si>
  <si>
    <t>R$ 132.152.858,37</t>
  </si>
  <si>
    <t>R$ 141.698.503,49</t>
  </si>
  <si>
    <t>R$ 161.829.497,29</t>
  </si>
  <si>
    <t>R$ 227.328.459,56</t>
  </si>
  <si>
    <t>R$ 242.288.528,27</t>
  </si>
  <si>
    <t>R$ 262.030.819,41</t>
  </si>
  <si>
    <t>R$ 289.256.615,02</t>
  </si>
  <si>
    <t>R$ 184.303.521,82</t>
  </si>
  <si>
    <t>R$ 208.291.378,08</t>
  </si>
  <si>
    <t>R$ 225.255.191,61</t>
  </si>
  <si>
    <t>R$ 247.020.624,85</t>
  </si>
  <si>
    <t>R$ 294.951.741,07</t>
  </si>
  <si>
    <t>R$ 338.186.045,95</t>
  </si>
  <si>
    <t>R$ 387.290.889,37</t>
  </si>
  <si>
    <t>R$ 434.796.705,67</t>
  </si>
  <si>
    <t>R$ 63.730.236,44</t>
  </si>
  <si>
    <t>R$ 78.183.455,84</t>
  </si>
  <si>
    <t>R$ 74.244.576,56</t>
  </si>
  <si>
    <t>R$ 85.576.258,22</t>
  </si>
  <si>
    <t>R$ 127.425.394,18</t>
  </si>
  <si>
    <t>R$ 163.178.067,84</t>
  </si>
  <si>
    <t>R$ 159.150.560,91</t>
  </si>
  <si>
    <t>R$ 183.652.740,08</t>
  </si>
  <si>
    <t>R$ 26.461.814,56</t>
  </si>
  <si>
    <t>R$ 30.614.792,45</t>
  </si>
  <si>
    <t>R$ 36.106.411,90</t>
  </si>
  <si>
    <t>R$ 46.631.005,19</t>
  </si>
  <si>
    <t>R$ 59.921.584,11</t>
  </si>
  <si>
    <t>R$ 65.618.193,50</t>
  </si>
  <si>
    <t>R$ 66.103.330,81</t>
  </si>
  <si>
    <t>R$ 77.253.703,14</t>
  </si>
  <si>
    <t>R$ 608.171.813,88</t>
  </si>
  <si>
    <t>R$ 695.542.045,40</t>
  </si>
  <si>
    <t>R$ 749.552.268,39</t>
  </si>
  <si>
    <t>R$ 807.275.336,87</t>
  </si>
  <si>
    <t>R$ 966.588.449,88</t>
  </si>
  <si>
    <t>R$ 1.073.090.836,71</t>
  </si>
  <si>
    <t>R$ 1.206.653.535,63</t>
  </si>
  <si>
    <t>R$ 1.271.722.196,59</t>
  </si>
  <si>
    <t>R$ 312.107.580,21</t>
  </si>
  <si>
    <t>R$ 371.209.387,41</t>
  </si>
  <si>
    <t>R$ 373.443.283,97</t>
  </si>
  <si>
    <t>R$ 419.425.746,22</t>
  </si>
  <si>
    <t>R$ 534.675.211,19</t>
  </si>
  <si>
    <t>R$ 640.599.557,51</t>
  </si>
  <si>
    <t>R$ 671.802.511,28</t>
  </si>
  <si>
    <t>R$ 776.237.253,19</t>
  </si>
  <si>
    <t>R$ 139.203.484,26</t>
  </si>
  <si>
    <t>R$ 154.999.228,82</t>
  </si>
  <si>
    <t>R$ 165.704.615,61</t>
  </si>
  <si>
    <t>R$ 200.482.045,00</t>
  </si>
  <si>
    <t>R$ 236.220.657,63</t>
  </si>
  <si>
    <t>R$ 282.681.049,68</t>
  </si>
  <si>
    <t>R$ 310.757.080,53</t>
  </si>
  <si>
    <t>R$ 334.323.058,56</t>
  </si>
  <si>
    <t>R$ 114.606.032,23</t>
  </si>
  <si>
    <t>R$ 130.644.502,37</t>
  </si>
  <si>
    <t>R$ 160.251.207,51</t>
  </si>
  <si>
    <t>R$ 180.328.817,71</t>
  </si>
  <si>
    <t>R$ 207.190.948,82</t>
  </si>
  <si>
    <t>R$ 238.671.250,44</t>
  </si>
  <si>
    <t>R$ 276.117.946,39</t>
  </si>
  <si>
    <t>R$ 304.980.309,64</t>
  </si>
  <si>
    <t>R$ 41.231.688,46</t>
  </si>
  <si>
    <t>R$ 45.839.046,07</t>
  </si>
  <si>
    <t>R$ 46.443.834,51</t>
  </si>
  <si>
    <t>R$ 49.680.676,74</t>
  </si>
  <si>
    <t>R$ 65.162.334,76</t>
  </si>
  <si>
    <t>R$ 77.827.066,66</t>
  </si>
  <si>
    <t>R$ 79.267.872,29</t>
  </si>
  <si>
    <t>R$ 96.698.491,22</t>
  </si>
  <si>
    <t>R$ 17.382.929,96</t>
  </si>
  <si>
    <t>R$ 17.615.453,93</t>
  </si>
  <si>
    <t>R$ 17.276.288,94</t>
  </si>
  <si>
    <t>R$ 20.587.056,06</t>
  </si>
  <si>
    <t>R$ 24.491.086,74</t>
  </si>
  <si>
    <t>R$ 29.487.693,84</t>
  </si>
  <si>
    <t>R$ 32.680.532,37</t>
  </si>
  <si>
    <t>R$ 36.199.270,29</t>
  </si>
  <si>
    <t>R$ 194.713.140,12</t>
  </si>
  <si>
    <t>R$ 214.991.810,22</t>
  </si>
  <si>
    <t>R$ 243.738.590,86</t>
  </si>
  <si>
    <t>R$ 257.038.133,79</t>
  </si>
  <si>
    <t>R$ 291.595.000,06</t>
  </si>
  <si>
    <t>R$ 315.087.397,09</t>
  </si>
  <si>
    <t>R$ 353.524.939,20</t>
  </si>
  <si>
    <t>R$ 392.074.834,27</t>
  </si>
  <si>
    <t>R$ 72.206.133,46</t>
  </si>
  <si>
    <t>R$ 80.952.202,90</t>
  </si>
  <si>
    <t>R$ 86.862.095,11</t>
  </si>
  <si>
    <t>R$ 88.270.232,42</t>
  </si>
  <si>
    <t>R$ 103.567.571,45</t>
  </si>
  <si>
    <t>R$ 119.430.896,38</t>
  </si>
  <si>
    <t>R$ 127.049.274,80</t>
  </si>
  <si>
    <t>R$ 142.723.038,57</t>
  </si>
  <si>
    <t>R$ 20.673.679,36</t>
  </si>
  <si>
    <t>R$ 23.069.299,89</t>
  </si>
  <si>
    <t>R$ 25.529.279,49</t>
  </si>
  <si>
    <t>R$ 31.047.153,82</t>
  </si>
  <si>
    <t>R$ 34.607.816,07</t>
  </si>
  <si>
    <t>R$ 40.916.204,82</t>
  </si>
  <si>
    <t>R$ 43.210.004,28</t>
  </si>
  <si>
    <t>R$ 47.091.621,64</t>
  </si>
  <si>
    <t>R$ 156.091.181,90</t>
  </si>
  <si>
    <t>R$ 176.417.457,62</t>
  </si>
  <si>
    <t>R$ 200.128.818,40</t>
  </si>
  <si>
    <t>R$ 234.068.742,66</t>
  </si>
  <si>
    <t>R$ 292.250.270,01</t>
  </si>
  <si>
    <t>R$ 346.454.150,92</t>
  </si>
  <si>
    <t>R$ 383.553.841,53</t>
  </si>
  <si>
    <t>R$ 391.850.429,08</t>
  </si>
  <si>
    <t>R$ 60.285.615,22</t>
  </si>
  <si>
    <t>R$ 68.011.736,46</t>
  </si>
  <si>
    <t>R$ 67.551.320,83</t>
  </si>
  <si>
    <t>R$ 62.504.910,32</t>
  </si>
  <si>
    <t>R$ 128.808.329,63</t>
  </si>
  <si>
    <t>R$ 148.726.695,49</t>
  </si>
  <si>
    <t>R$ 157.294.375,41</t>
  </si>
  <si>
    <t>R$ 121.175.004,24</t>
  </si>
  <si>
    <t>R$ 19.428.564,24</t>
  </si>
  <si>
    <t>R$ 26.334.080,60</t>
  </si>
  <si>
    <t>R$ 33.080.028,09</t>
  </si>
  <si>
    <t>R$ 33.836.552,31</t>
  </si>
  <si>
    <t>R$ 41.567.370,42</t>
  </si>
  <si>
    <t>R$ 50.120.072,43</t>
  </si>
  <si>
    <t>R$ 54.772.696,03</t>
  </si>
  <si>
    <t>R$ 52.808.991,32</t>
  </si>
  <si>
    <t>R$ 237.207.045,14</t>
  </si>
  <si>
    <t>R$ 264.032.726,26</t>
  </si>
  <si>
    <t>R$ 276.649.798,90</t>
  </si>
  <si>
    <t>R$ 318.092.695,23</t>
  </si>
  <si>
    <t>R$ 398.919.318,44</t>
  </si>
  <si>
    <t>R$ 457.410.457,60</t>
  </si>
  <si>
    <t>R$ 502.044.691,48</t>
  </si>
  <si>
    <t>R$ 494.668.666,40</t>
  </si>
  <si>
    <t>R$ 80.591.029,22</t>
  </si>
  <si>
    <t>R$ 95.216.158,19</t>
  </si>
  <si>
    <t>R$ 104.623.659,43</t>
  </si>
  <si>
    <t>R$ 123.069.490,35</t>
  </si>
  <si>
    <t>R$ 175.019.735,20</t>
  </si>
  <si>
    <t>R$ 221.560.359,48</t>
  </si>
  <si>
    <t>R$ 231.989.226,85</t>
  </si>
  <si>
    <t>R$ 234.316.514,46</t>
  </si>
  <si>
    <t>R$ 49.002.397,23</t>
  </si>
  <si>
    <t>R$ 55.152.443,53</t>
  </si>
  <si>
    <t>R$ 55.709.314,92</t>
  </si>
  <si>
    <t>R$ 68.789.916,01</t>
  </si>
  <si>
    <t>R$ 102.221.429,13</t>
  </si>
  <si>
    <t>R$ 116.577.979,11</t>
  </si>
  <si>
    <t>R$ 126.240.638,48</t>
  </si>
  <si>
    <t>R$ 128.302.631,36</t>
  </si>
  <si>
    <t>R$ 572.672.291,51</t>
  </si>
  <si>
    <t>R$ 655.183.352,36</t>
  </si>
  <si>
    <t>R$ 668.060.972,60</t>
  </si>
  <si>
    <t>R$ 728.845.442,04</t>
  </si>
  <si>
    <t>R$ 877.232.266,04</t>
  </si>
  <si>
    <t>R$ 910.575.766,58</t>
  </si>
  <si>
    <t>R$ 1.026.627.267,10</t>
  </si>
  <si>
    <t>R$ 1.131.774.545,95</t>
  </si>
  <si>
    <t>R$ 293.329.000,98</t>
  </si>
  <si>
    <t>R$ 371.487.591,89</t>
  </si>
  <si>
    <t>R$ 324.379.256,83</t>
  </si>
  <si>
    <t>R$ 337.748.656,73</t>
  </si>
  <si>
    <t>R$ 412.336.044,76</t>
  </si>
  <si>
    <t>R$ 515.816.634,88</t>
  </si>
  <si>
    <t>R$ 556.554.422,86</t>
  </si>
  <si>
    <t>R$ 627.108.212,06</t>
  </si>
  <si>
    <t>R$ 123.034.484,90</t>
  </si>
  <si>
    <t>R$ 145.000.433,37</t>
  </si>
  <si>
    <t>R$ 126.647.604,76</t>
  </si>
  <si>
    <t>R$ 145.342.810,97</t>
  </si>
  <si>
    <t>R$ 175.804.166,35</t>
  </si>
  <si>
    <t>R$ 195.814.598,38</t>
  </si>
  <si>
    <t>R$ 217.721.978,17</t>
  </si>
  <si>
    <t>R$ 234.526.991,43</t>
  </si>
  <si>
    <t>R$ 392.255.947,54</t>
  </si>
  <si>
    <t>R$ 427.516.808,76</t>
  </si>
  <si>
    <t>R$ 451.896.076,46</t>
  </si>
  <si>
    <t>R$ 510.007.396,41</t>
  </si>
  <si>
    <t>R$ 610.218.040,79</t>
  </si>
  <si>
    <t>R$ 646.958.000,85</t>
  </si>
  <si>
    <t>R$ 730.318.710,61</t>
  </si>
  <si>
    <t>R$ 790.967.929,66</t>
  </si>
  <si>
    <t>R$ 107.289.229,56</t>
  </si>
  <si>
    <t>R$ 133.121.770,15</t>
  </si>
  <si>
    <t>R$ 115.787.864,52</t>
  </si>
  <si>
    <t>R$ 131.122.613,89</t>
  </si>
  <si>
    <t>R$ 171.589.523,56</t>
  </si>
  <si>
    <t>R$ 197.478.205,24</t>
  </si>
  <si>
    <t>R$ 221.884.296,50</t>
  </si>
  <si>
    <t>R$ 258.441.776,64</t>
  </si>
  <si>
    <t>R$ 49.230.266,13</t>
  </si>
  <si>
    <t>R$ 53.044.355,18</t>
  </si>
  <si>
    <t>R$ 51.075.501,47</t>
  </si>
  <si>
    <t>R$ 60.619.554,19</t>
  </si>
  <si>
    <t>R$ 70.788.146,97</t>
  </si>
  <si>
    <t>R$ 82.190.841,34</t>
  </si>
  <si>
    <t>R$ 90.755.098,41</t>
  </si>
  <si>
    <t>R$ 100.492.499,98</t>
  </si>
  <si>
    <t>Receita Própria</t>
  </si>
  <si>
    <t xml:space="preserve">IPCA ACUMULADO 2018 a 2025 </t>
  </si>
  <si>
    <t>VARIAÇÃO DOS INDICADORES FISCAIS              2018 a 2025</t>
  </si>
  <si>
    <t>Indicadores da Qualidade da Gestão Municipal</t>
  </si>
  <si>
    <t>Receita Própria (Receita Própria/Receita Corrente Líquida)</t>
  </si>
  <si>
    <t>MINISTÉRIO DA FAZENDA
Programa Nacional de Apoio à Gestão Administrativa e Fiscal dos Municípios Brasileiros - PNAFM III</t>
  </si>
  <si>
    <t>Monitoramento de Indicadores da Qualidade da Gestão
Março 2026</t>
  </si>
  <si>
    <t>ÍNDICE - O índice seria 1, caso a razão seja maior ou igual a 50%; 0, para os casos que a razão seja inferior a 50%.</t>
  </si>
  <si>
    <t>São Paulo / SP</t>
  </si>
  <si>
    <t>Aracaju/SE</t>
  </si>
  <si>
    <t>Senhor do Bonfim/BA</t>
  </si>
  <si>
    <t>São Vicente/SP</t>
  </si>
  <si>
    <t>Uberaba/MG</t>
  </si>
  <si>
    <t>Petrópolis/RJ</t>
  </si>
  <si>
    <t>Palmas/TO</t>
  </si>
  <si>
    <t>Santa Maria/RS</t>
  </si>
  <si>
    <t>Balneário Camboriú/SC</t>
  </si>
  <si>
    <t>Bertioga/SP</t>
  </si>
  <si>
    <t>Biguaçu/SC</t>
  </si>
  <si>
    <t>São José/SC</t>
  </si>
  <si>
    <t>Bom Despacho/MG</t>
  </si>
  <si>
    <t>Penápolis/SP</t>
  </si>
  <si>
    <t>Porto Nacional/TO</t>
  </si>
  <si>
    <t>São Francisco do Sul/SC</t>
  </si>
  <si>
    <t>Presidente Prudente/SP</t>
  </si>
  <si>
    <t>Itapeninga/SP</t>
  </si>
  <si>
    <t>Brasília/DF</t>
  </si>
  <si>
    <t>Belo Horizonte/MG</t>
  </si>
  <si>
    <t>São Gonçalo/RJ</t>
  </si>
  <si>
    <t>Salvador/BA</t>
  </si>
  <si>
    <t>Rio de Janeiro/RJ</t>
  </si>
  <si>
    <t>Porto Alegre/RS</t>
  </si>
  <si>
    <t>Recife/PE</t>
  </si>
  <si>
    <t>Fortaleza/CE</t>
  </si>
  <si>
    <t>Guarulhos/SP</t>
  </si>
  <si>
    <t>Manaus/AM</t>
  </si>
  <si>
    <t>Goiânia/GO</t>
  </si>
  <si>
    <t>Teresina/PI</t>
  </si>
  <si>
    <t>São Bernardo do Campo/SP</t>
  </si>
  <si>
    <t>Santo André/SP</t>
  </si>
  <si>
    <t>Juiz de Fora/MG</t>
  </si>
  <si>
    <t>Aparecida de Goiânia/GO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</si>
</sst>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dd/mm/yy"/>
    <numFmt numFmtId="166" formatCode="#0000000"/>
    <numFmt numFmtId="167" formatCode="0.0"/>
  </numFmts>
  <fonts count="16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</font>
    <font>
      <b/>
      <sz val="10"/>
      <color indexed="8"/>
      <name val="SansSerif"/>
    </font>
    <font>
      <sz val="10"/>
      <color indexed="8"/>
      <name val="SansSerif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indexed="8"/>
      <name val="SansSerif"/>
    </font>
    <font>
      <b/>
      <sz val="11"/>
      <color theme="1"/>
      <name val="Times New Roman"/>
      <family val="1"/>
    </font>
    <font>
      <b/>
      <sz val="11"/>
      <name val="Arial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164" fontId="0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/>
    </xf>
    <xf numFmtId="0" fontId="4" fillId="4" borderId="4" xfId="2" applyFont="1" applyFill="1" applyBorder="1" applyAlignment="1">
      <alignment vertical="center" wrapText="1"/>
    </xf>
    <xf numFmtId="14" fontId="4" fillId="4" borderId="4" xfId="2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4" fontId="4" fillId="0" borderId="4" xfId="2" applyNumberFormat="1" applyFont="1" applyBorder="1" applyAlignment="1">
      <alignment horizontal="center" vertical="center" wrapText="1"/>
    </xf>
    <xf numFmtId="0" fontId="7" fillId="4" borderId="4" xfId="2" applyFill="1" applyBorder="1" applyAlignment="1">
      <alignment horizontal="left" vertical="center"/>
    </xf>
    <xf numFmtId="0" fontId="7" fillId="4" borderId="4" xfId="2" applyFill="1" applyBorder="1" applyAlignment="1">
      <alignment horizontal="center" vertical="center"/>
    </xf>
    <xf numFmtId="0" fontId="0" fillId="0" borderId="4" xfId="0" applyBorder="1"/>
    <xf numFmtId="164" fontId="0" fillId="0" borderId="4" xfId="1" applyFont="1" applyBorder="1"/>
    <xf numFmtId="14" fontId="0" fillId="0" borderId="4" xfId="0" applyNumberFormat="1" applyBorder="1"/>
    <xf numFmtId="0" fontId="10" fillId="0" borderId="4" xfId="0" applyFont="1" applyBorder="1" applyAlignment="1">
      <alignment horizontal="center" vertical="center"/>
    </xf>
    <xf numFmtId="0" fontId="0" fillId="6" borderId="4" xfId="0" applyFill="1" applyBorder="1"/>
    <xf numFmtId="164" fontId="0" fillId="6" borderId="4" xfId="1" applyFont="1" applyFill="1" applyBorder="1"/>
    <xf numFmtId="14" fontId="0" fillId="6" borderId="4" xfId="0" applyNumberFormat="1" applyFill="1" applyBorder="1"/>
    <xf numFmtId="44" fontId="11" fillId="0" borderId="5" xfId="0" applyNumberFormat="1" applyFont="1" applyBorder="1" applyAlignment="1">
      <alignment horizontal="right" vertical="center"/>
    </xf>
    <xf numFmtId="44" fontId="11" fillId="0" borderId="6" xfId="0" applyNumberFormat="1" applyFont="1" applyBorder="1" applyAlignment="1">
      <alignment horizontal="right" vertical="center"/>
    </xf>
    <xf numFmtId="44" fontId="11" fillId="0" borderId="7" xfId="0" applyNumberFormat="1" applyFont="1" applyBorder="1" applyAlignment="1">
      <alignment horizontal="right" vertical="center"/>
    </xf>
    <xf numFmtId="44" fontId="11" fillId="0" borderId="8" xfId="0" applyNumberFormat="1" applyFont="1" applyBorder="1" applyAlignment="1">
      <alignment horizontal="right" vertical="center"/>
    </xf>
    <xf numFmtId="44" fontId="13" fillId="0" borderId="6" xfId="0" applyNumberFormat="1" applyFont="1" applyBorder="1" applyAlignment="1">
      <alignment horizontal="right" vertical="center"/>
    </xf>
    <xf numFmtId="44" fontId="13" fillId="0" borderId="5" xfId="0" applyNumberFormat="1" applyFont="1" applyBorder="1" applyAlignment="1">
      <alignment horizontal="right" vertical="center"/>
    </xf>
    <xf numFmtId="44" fontId="12" fillId="0" borderId="5" xfId="0" applyNumberFormat="1" applyFont="1" applyBorder="1" applyAlignment="1">
      <alignment horizontal="right" vertical="center"/>
    </xf>
    <xf numFmtId="44" fontId="12" fillId="0" borderId="6" xfId="0" applyNumberFormat="1" applyFont="1" applyBorder="1" applyAlignment="1">
      <alignment horizontal="right" vertical="center"/>
    </xf>
    <xf numFmtId="44" fontId="11" fillId="4" borderId="5" xfId="0" applyNumberFormat="1" applyFont="1" applyFill="1" applyBorder="1" applyAlignment="1">
      <alignment horizontal="right" vertical="center"/>
    </xf>
    <xf numFmtId="44" fontId="11" fillId="4" borderId="6" xfId="0" applyNumberFormat="1" applyFont="1" applyFill="1" applyBorder="1" applyAlignment="1">
      <alignment horizontal="right" vertical="center"/>
    </xf>
    <xf numFmtId="44" fontId="11" fillId="4" borderId="7" xfId="0" applyNumberFormat="1" applyFont="1" applyFill="1" applyBorder="1" applyAlignment="1">
      <alignment horizontal="right" vertical="center"/>
    </xf>
    <xf numFmtId="44" fontId="11" fillId="4" borderId="8" xfId="0" applyNumberFormat="1" applyFont="1" applyFill="1" applyBorder="1" applyAlignment="1">
      <alignment horizontal="right" vertical="center"/>
    </xf>
    <xf numFmtId="8" fontId="11" fillId="0" borderId="7" xfId="0" applyNumberFormat="1" applyFont="1" applyBorder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11" fillId="0" borderId="8" xfId="1" applyFont="1" applyBorder="1" applyAlignment="1">
      <alignment horizontal="right" vertical="center"/>
    </xf>
    <xf numFmtId="0" fontId="4" fillId="4" borderId="9" xfId="2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right" vertical="center"/>
    </xf>
    <xf numFmtId="44" fontId="11" fillId="0" borderId="11" xfId="0" applyNumberFormat="1" applyFont="1" applyBorder="1" applyAlignment="1">
      <alignment horizontal="right" vertical="center"/>
    </xf>
    <xf numFmtId="0" fontId="4" fillId="4" borderId="1" xfId="2" applyFont="1" applyFill="1" applyBorder="1" applyAlignment="1">
      <alignment horizontal="center" vertical="center" wrapText="1"/>
    </xf>
    <xf numFmtId="44" fontId="6" fillId="0" borderId="12" xfId="0" applyNumberFormat="1" applyFont="1" applyBorder="1" applyAlignment="1">
      <alignment horizontal="right" vertical="center" wrapText="1"/>
    </xf>
    <xf numFmtId="44" fontId="13" fillId="0" borderId="10" xfId="0" applyNumberFormat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44" fontId="12" fillId="0" borderId="10" xfId="0" applyNumberFormat="1" applyFont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1" fillId="0" borderId="4" xfId="3" applyFont="1" applyBorder="1" applyAlignment="1">
      <alignment horizontal="center" vertical="center" wrapText="1"/>
    </xf>
    <xf numFmtId="9" fontId="15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 vertical="center"/>
    </xf>
    <xf numFmtId="10" fontId="4" fillId="4" borderId="4" xfId="3" applyNumberFormat="1" applyFont="1" applyFill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10" fontId="0" fillId="0" borderId="16" xfId="3" applyNumberFormat="1" applyFont="1" applyBorder="1" applyAlignment="1">
      <alignment horizontal="center" vertical="center"/>
    </xf>
    <xf numFmtId="9" fontId="0" fillId="0" borderId="16" xfId="3" applyFont="1" applyBorder="1" applyAlignment="1">
      <alignment horizontal="center" vertical="center"/>
    </xf>
    <xf numFmtId="10" fontId="4" fillId="4" borderId="16" xfId="3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8306B07-EC1D-41F6-A912-1BDAAF3892CC}"/>
    <cellStyle name="Porcentagem" xfId="3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943B20B4-EA8D-44B3-8003-3EB3D3B248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DAF1-7C4F-4139-BB62-DD946842B652}">
  <dimension ref="A1:C59"/>
  <sheetViews>
    <sheetView workbookViewId="0">
      <selection sqref="A1:C35"/>
    </sheetView>
  </sheetViews>
  <sheetFormatPr defaultRowHeight="12.75"/>
  <cols>
    <col min="1" max="1" width="23.5703125" bestFit="1" customWidth="1"/>
    <col min="3" max="3" width="17.7109375" customWidth="1"/>
  </cols>
  <sheetData>
    <row r="1" spans="1:3" ht="25.5" customHeight="1">
      <c r="A1" t="s">
        <v>0</v>
      </c>
      <c r="B1" t="s">
        <v>1</v>
      </c>
      <c r="C1" s="9">
        <f>_xlfn.XLOOKUP(A1,'Tabela Município'!$B$3:$B$218,'Tabela Município'!$D$3:$D$218,"N")</f>
        <v>12106920</v>
      </c>
    </row>
    <row r="2" spans="1:3">
      <c r="A2" t="s">
        <v>2</v>
      </c>
      <c r="B2" t="s">
        <v>3</v>
      </c>
      <c r="C2" s="9">
        <f>_xlfn.XLOOKUP(A2,'Tabela Município'!$B$3:$B$218,'Tabela Município'!$D$3:$D$218,"N")</f>
        <v>6520266</v>
      </c>
    </row>
    <row r="3" spans="1:3">
      <c r="A3" t="s">
        <v>4</v>
      </c>
      <c r="B3" t="s">
        <v>5</v>
      </c>
      <c r="C3" s="9">
        <f>_xlfn.XLOOKUP(A3,'Tabela Município'!$B$3:$B$218,'Tabela Município'!$D$3:$D$218,"N")</f>
        <v>3039444</v>
      </c>
    </row>
    <row r="4" spans="1:3">
      <c r="A4" t="s">
        <v>6</v>
      </c>
      <c r="B4" t="s">
        <v>7</v>
      </c>
      <c r="C4" s="9">
        <f>_xlfn.XLOOKUP(A4,'Tabela Município'!$B$3:$B$218,'Tabela Município'!$D$3:$D$218,"N")</f>
        <v>2953986</v>
      </c>
    </row>
    <row r="5" spans="1:3">
      <c r="A5" t="s">
        <v>8</v>
      </c>
      <c r="B5" t="s">
        <v>9</v>
      </c>
      <c r="C5" s="9">
        <f>_xlfn.XLOOKUP(A5,'Tabela Município'!$B$3:$B$218,'Tabela Município'!$D$3:$D$218,"N")</f>
        <v>2627482</v>
      </c>
    </row>
    <row r="6" spans="1:3">
      <c r="A6" t="s">
        <v>10</v>
      </c>
      <c r="B6" t="s">
        <v>11</v>
      </c>
      <c r="C6" s="9">
        <f>_xlfn.XLOOKUP(A6,'Tabela Município'!$B$3:$B$218,'Tabela Município'!$D$3:$D$218,"N")</f>
        <v>2523794</v>
      </c>
    </row>
    <row r="7" spans="1:3">
      <c r="A7" t="s">
        <v>12</v>
      </c>
      <c r="B7" t="s">
        <v>13</v>
      </c>
      <c r="C7" s="9">
        <f>_xlfn.XLOOKUP(A7,'Tabela Município'!$B$3:$B$218,'Tabela Município'!$D$3:$D$218,"N")</f>
        <v>2130264</v>
      </c>
    </row>
    <row r="8" spans="1:3">
      <c r="A8" t="s">
        <v>14</v>
      </c>
      <c r="B8" t="s">
        <v>15</v>
      </c>
      <c r="C8" s="9">
        <f>_xlfn.XLOOKUP(A8,'Tabela Município'!$B$3:$B$218,'Tabela Município'!$D$3:$D$218,"N")</f>
        <v>1633697</v>
      </c>
    </row>
    <row r="9" spans="1:3">
      <c r="A9" t="s">
        <v>16</v>
      </c>
      <c r="B9" t="s">
        <v>17</v>
      </c>
      <c r="C9" s="9">
        <f>_xlfn.XLOOKUP(A9,'Tabela Município'!$B$3:$B$218,'Tabela Município'!$D$3:$D$218,"N")</f>
        <v>1484941</v>
      </c>
    </row>
    <row r="10" spans="1:3">
      <c r="A10" t="s">
        <v>18</v>
      </c>
      <c r="B10" t="s">
        <v>19</v>
      </c>
      <c r="C10" s="9">
        <f>_xlfn.XLOOKUP(A10,'Tabela Município'!$B$3:$B$218,'Tabela Município'!$D$3:$D$218,"N")</f>
        <v>1466105</v>
      </c>
    </row>
    <row r="11" spans="1:3">
      <c r="A11" t="s">
        <v>20</v>
      </c>
      <c r="B11" t="s">
        <v>1</v>
      </c>
      <c r="C11" s="9">
        <f>_xlfn.XLOOKUP(A11,'Tabela Município'!$B$3:$B$218,'Tabela Município'!$D$3:$D$218,"N")</f>
        <v>1349113</v>
      </c>
    </row>
    <row r="12" spans="1:3">
      <c r="A12" t="s">
        <v>21</v>
      </c>
      <c r="B12" t="s">
        <v>3</v>
      </c>
      <c r="C12" s="9">
        <f>_xlfn.XLOOKUP(A12,'Tabela Município'!$B$3:$B$218,'Tabela Município'!$D$3:$D$218,"N")</f>
        <v>1049826</v>
      </c>
    </row>
    <row r="13" spans="1:3">
      <c r="A13" t="s">
        <v>22</v>
      </c>
      <c r="B13" t="s">
        <v>23</v>
      </c>
      <c r="C13" s="9">
        <f>_xlfn.XLOOKUP(A13,'Tabela Município'!$B$3:$B$218,'Tabela Município'!$D$3:$D$218,"N")</f>
        <v>874210</v>
      </c>
    </row>
    <row r="14" spans="1:3">
      <c r="A14" t="s">
        <v>24</v>
      </c>
      <c r="B14" t="s">
        <v>25</v>
      </c>
      <c r="C14" s="9">
        <f>_xlfn.XLOOKUP(A14,'Tabela Município'!$B$3:$B$218,'Tabela Município'!$D$3:$D$218,"N")</f>
        <v>850198</v>
      </c>
    </row>
    <row r="15" spans="1:3">
      <c r="A15" t="s">
        <v>26</v>
      </c>
      <c r="B15" t="s">
        <v>1</v>
      </c>
      <c r="C15" s="9">
        <f>_xlfn.XLOOKUP(A15,'Tabela Município'!$B$3:$B$218,'Tabela Município'!$D$3:$D$218,"N")</f>
        <v>827437</v>
      </c>
    </row>
    <row r="16" spans="1:3">
      <c r="A16" t="s">
        <v>27</v>
      </c>
      <c r="B16" t="s">
        <v>1</v>
      </c>
      <c r="C16" s="9">
        <f>_xlfn.XLOOKUP(A16,'Tabela Município'!$B$3:$B$218,'Tabela Município'!$D$3:$D$218,"N")</f>
        <v>715231</v>
      </c>
    </row>
    <row r="17" spans="1:3">
      <c r="A17" t="s">
        <v>28</v>
      </c>
      <c r="B17" t="s">
        <v>29</v>
      </c>
      <c r="C17" s="9">
        <f>_xlfn.XLOOKUP(A17,'Tabela Município'!$B$3:$B$218,'Tabela Município'!$D$3:$D$218,"N")</f>
        <v>650106</v>
      </c>
    </row>
    <row r="18" spans="1:3">
      <c r="A18" t="s">
        <v>30</v>
      </c>
      <c r="B18" t="s">
        <v>11</v>
      </c>
      <c r="C18" s="9">
        <f>_xlfn.XLOOKUP(A18,'Tabela Município'!$B$3:$B$218,'Tabela Município'!$D$3:$D$218,"N")</f>
        <v>563769</v>
      </c>
    </row>
    <row r="19" spans="1:3">
      <c r="A19" t="s">
        <v>31</v>
      </c>
      <c r="B19" t="s">
        <v>19</v>
      </c>
      <c r="C19" s="9">
        <f>_xlfn.XLOOKUP(A19,'Tabela Município'!$B$3:$B$218,'Tabela Município'!$D$3:$D$218,"N")</f>
        <v>542090</v>
      </c>
    </row>
    <row r="20" spans="1:3">
      <c r="A20" t="s">
        <v>32</v>
      </c>
      <c r="B20" t="s">
        <v>1</v>
      </c>
      <c r="C20" s="9">
        <f>_xlfn.XLOOKUP(A20,'Tabela Município'!$B$3:$B$218,'Tabela Município'!$D$3:$D$218,"N")</f>
        <v>360380</v>
      </c>
    </row>
    <row r="21" spans="1:3">
      <c r="A21" t="s">
        <v>33</v>
      </c>
      <c r="B21" t="s">
        <v>11</v>
      </c>
      <c r="C21" s="9">
        <f>_xlfn.XLOOKUP(A21,'Tabela Município'!$B$3:$B$218,'Tabela Município'!$D$3:$D$218,"N")</f>
        <v>328272</v>
      </c>
    </row>
    <row r="22" spans="1:3">
      <c r="A22" t="s">
        <v>34</v>
      </c>
      <c r="B22" t="s">
        <v>3</v>
      </c>
      <c r="C22" s="9">
        <f>_xlfn.XLOOKUP(A22,'Tabela Município'!$B$3:$B$218,'Tabela Município'!$D$3:$D$218,"N")</f>
        <v>298235</v>
      </c>
    </row>
    <row r="23" spans="1:3">
      <c r="A23" t="s">
        <v>35</v>
      </c>
      <c r="B23" t="s">
        <v>36</v>
      </c>
      <c r="C23" s="9">
        <f>_xlfn.XLOOKUP(A23,'Tabela Município'!$B$3:$B$218,'Tabela Município'!$D$3:$D$218,"N")</f>
        <v>286787</v>
      </c>
    </row>
    <row r="24" spans="1:3">
      <c r="A24" t="s">
        <v>37</v>
      </c>
      <c r="B24" t="s">
        <v>17</v>
      </c>
      <c r="C24" s="9">
        <f>_xlfn.XLOOKUP(A24,'Tabela Município'!$B$3:$B$218,'Tabela Município'!$D$3:$D$218,"N")</f>
        <v>278445</v>
      </c>
    </row>
    <row r="25" spans="1:3">
      <c r="A25" t="s">
        <v>38</v>
      </c>
      <c r="B25" t="s">
        <v>39</v>
      </c>
      <c r="C25" s="9">
        <f>_xlfn.XLOOKUP(A25,'Tabela Município'!$B$3:$B$218,'Tabela Município'!$D$3:$D$218,"N")</f>
        <v>239718</v>
      </c>
    </row>
    <row r="26" spans="1:3">
      <c r="A26" t="s">
        <v>40</v>
      </c>
      <c r="B26" t="s">
        <v>1</v>
      </c>
      <c r="C26" s="9">
        <f>_xlfn.XLOOKUP(A26,'Tabela Município'!$B$3:$B$218,'Tabela Município'!$D$3:$D$218,"N")</f>
        <v>225271</v>
      </c>
    </row>
    <row r="27" spans="1:3">
      <c r="A27" t="s">
        <v>41</v>
      </c>
      <c r="B27" t="s">
        <v>1</v>
      </c>
      <c r="C27" s="9">
        <f>_xlfn.XLOOKUP(A27,'Tabela Município'!$B$3:$B$218,'Tabela Município'!$D$3:$D$218,"N")</f>
        <v>160070</v>
      </c>
    </row>
    <row r="28" spans="1:3">
      <c r="A28" t="s">
        <v>42</v>
      </c>
      <c r="B28" t="s">
        <v>39</v>
      </c>
      <c r="C28" s="9">
        <f>_xlfn.XLOOKUP(A28,'Tabela Município'!$B$3:$B$218,'Tabela Município'!$D$3:$D$218,"N")</f>
        <v>135268</v>
      </c>
    </row>
    <row r="29" spans="1:3">
      <c r="A29" t="s">
        <v>43</v>
      </c>
      <c r="B29" t="s">
        <v>7</v>
      </c>
      <c r="C29" s="9">
        <f>_xlfn.XLOOKUP(A29,'Tabela Município'!$B$3:$B$218,'Tabela Município'!$D$3:$D$218,"N")</f>
        <v>81218</v>
      </c>
    </row>
    <row r="30" spans="1:3">
      <c r="A30" t="s">
        <v>44</v>
      </c>
      <c r="B30" t="s">
        <v>39</v>
      </c>
      <c r="C30" s="9">
        <f>_xlfn.XLOOKUP(A30,'Tabela Município'!$B$3:$B$218,'Tabela Município'!$D$3:$D$218,"N")</f>
        <v>66558</v>
      </c>
    </row>
    <row r="31" spans="1:3">
      <c r="A31" t="s">
        <v>45</v>
      </c>
      <c r="B31" t="s">
        <v>1</v>
      </c>
      <c r="C31" s="9">
        <f>_xlfn.XLOOKUP(A31,'Tabela Município'!$B$3:$B$218,'Tabela Município'!$D$3:$D$218,"N")</f>
        <v>62738</v>
      </c>
    </row>
    <row r="32" spans="1:3">
      <c r="A32" t="s">
        <v>46</v>
      </c>
      <c r="B32" t="s">
        <v>1</v>
      </c>
      <c r="C32" s="9">
        <f>_xlfn.XLOOKUP(A32,'Tabela Município'!$B$3:$B$218,'Tabela Município'!$D$3:$D$218,"N")</f>
        <v>59297</v>
      </c>
    </row>
    <row r="33" spans="1:3">
      <c r="A33" t="s">
        <v>47</v>
      </c>
      <c r="B33" t="s">
        <v>36</v>
      </c>
      <c r="C33" s="9">
        <f>_xlfn.XLOOKUP(A33,'Tabela Município'!$B$3:$B$218,'Tabela Município'!$D$3:$D$218,"N")</f>
        <v>52828</v>
      </c>
    </row>
    <row r="34" spans="1:3">
      <c r="A34" t="s">
        <v>48</v>
      </c>
      <c r="B34" t="s">
        <v>39</v>
      </c>
      <c r="C34" s="9">
        <f>_xlfn.XLOOKUP(A34,'Tabela Município'!$B$3:$B$218,'Tabela Município'!$D$3:$D$218,"N")</f>
        <v>50701</v>
      </c>
    </row>
    <row r="35" spans="1:3">
      <c r="A35" t="s">
        <v>49</v>
      </c>
      <c r="B35" t="s">
        <v>11</v>
      </c>
      <c r="C35" s="9">
        <f>_xlfn.XLOOKUP(A35,'Tabela Município'!$B$3:$B$218,'Tabela Município'!$D$3:$D$218,"N")</f>
        <v>50042</v>
      </c>
    </row>
    <row r="36" spans="1:3">
      <c r="A36" t="s">
        <v>50</v>
      </c>
      <c r="B36" t="s">
        <v>51</v>
      </c>
      <c r="C36" s="9">
        <f>_xlfn.XLOOKUP(A36,'Tabela Município'!$B$3:$B$218,'Tabela Município'!$D$3:$D$218,"N")</f>
        <v>48677</v>
      </c>
    </row>
    <row r="37" spans="1:3">
      <c r="A37" t="s">
        <v>52</v>
      </c>
      <c r="B37" t="s">
        <v>25</v>
      </c>
      <c r="C37" s="9">
        <f>_xlfn.XLOOKUP(A37,'Tabela Município'!$B$3:$B$218,'Tabela Município'!$D$3:$D$218,"N")</f>
        <v>46082</v>
      </c>
    </row>
    <row r="38" spans="1:3">
      <c r="A38" t="s">
        <v>53</v>
      </c>
      <c r="B38" t="s">
        <v>7</v>
      </c>
      <c r="C38" s="9">
        <f>_xlfn.XLOOKUP(A38,'Tabela Município'!$B$3:$B$218,'Tabela Município'!$D$3:$D$218,"N")</f>
        <v>38259</v>
      </c>
    </row>
    <row r="39" spans="1:3">
      <c r="A39" t="s">
        <v>54</v>
      </c>
      <c r="B39" t="s">
        <v>51</v>
      </c>
      <c r="C39" s="9">
        <f>_xlfn.XLOOKUP(A39,'Tabela Município'!$B$3:$B$218,'Tabela Município'!$D$3:$D$218,"N")</f>
        <v>34955</v>
      </c>
    </row>
    <row r="40" spans="1:3">
      <c r="A40" t="s">
        <v>55</v>
      </c>
      <c r="B40" t="s">
        <v>9</v>
      </c>
      <c r="C40" s="9">
        <f>_xlfn.XLOOKUP(A40,'Tabela Município'!$B$3:$B$218,'Tabela Município'!$D$3:$D$218,"N")</f>
        <v>28353</v>
      </c>
    </row>
    <row r="41" spans="1:3">
      <c r="A41" t="s">
        <v>56</v>
      </c>
      <c r="B41" t="s">
        <v>51</v>
      </c>
      <c r="C41" s="9">
        <f>_xlfn.XLOOKUP(A41,'Tabela Município'!$B$3:$B$218,'Tabela Município'!$D$3:$D$218,"N")</f>
        <v>26196</v>
      </c>
    </row>
    <row r="42" spans="1:3">
      <c r="A42" t="s">
        <v>57</v>
      </c>
      <c r="B42" t="s">
        <v>39</v>
      </c>
      <c r="C42" s="9">
        <f>_xlfn.XLOOKUP(A42,'Tabela Município'!$B$3:$B$218,'Tabela Município'!$D$3:$D$218,"N")</f>
        <v>22609</v>
      </c>
    </row>
    <row r="43" spans="1:3">
      <c r="A43" t="s">
        <v>58</v>
      </c>
      <c r="B43" t="s">
        <v>9</v>
      </c>
      <c r="C43" s="9">
        <f>_xlfn.XLOOKUP(A43,'Tabela Município'!$B$3:$B$218,'Tabela Município'!$D$3:$D$218,"N")</f>
        <v>20644</v>
      </c>
    </row>
    <row r="44" spans="1:3">
      <c r="A44" t="s">
        <v>59</v>
      </c>
      <c r="B44" t="s">
        <v>25</v>
      </c>
      <c r="C44" s="9">
        <f>_xlfn.XLOOKUP(A44,'Tabela Município'!$B$3:$B$218,'Tabela Município'!$D$3:$D$218,"N")</f>
        <v>19464</v>
      </c>
    </row>
    <row r="45" spans="1:3">
      <c r="A45" t="s">
        <v>60</v>
      </c>
      <c r="B45" t="s">
        <v>9</v>
      </c>
      <c r="C45" s="9">
        <f>_xlfn.XLOOKUP(A45,'Tabela Município'!$B$3:$B$218,'Tabela Município'!$D$3:$D$218,"N")</f>
        <v>18902</v>
      </c>
    </row>
    <row r="46" spans="1:3">
      <c r="A46" t="s">
        <v>61</v>
      </c>
      <c r="B46" t="s">
        <v>9</v>
      </c>
      <c r="C46" s="9">
        <f>_xlfn.XLOOKUP(A46,'Tabela Município'!$B$3:$B$218,'Tabela Município'!$D$3:$D$218,"N")</f>
        <v>18158</v>
      </c>
    </row>
    <row r="47" spans="1:3">
      <c r="A47" t="s">
        <v>62</v>
      </c>
      <c r="B47" t="s">
        <v>51</v>
      </c>
      <c r="C47" s="9">
        <f>_xlfn.XLOOKUP(A47,'Tabela Município'!$B$3:$B$218,'Tabela Município'!$D$3:$D$218,"N")</f>
        <v>17193</v>
      </c>
    </row>
    <row r="48" spans="1:3">
      <c r="A48" t="s">
        <v>63</v>
      </c>
      <c r="B48" t="s">
        <v>51</v>
      </c>
      <c r="C48" s="9">
        <f>_xlfn.XLOOKUP(A48,'Tabela Município'!$B$3:$B$218,'Tabela Município'!$D$3:$D$218,"N")</f>
        <v>16991</v>
      </c>
    </row>
    <row r="49" spans="1:3">
      <c r="A49" t="s">
        <v>64</v>
      </c>
      <c r="B49" t="s">
        <v>51</v>
      </c>
      <c r="C49" s="9">
        <f>_xlfn.XLOOKUP(A49,'Tabela Município'!$B$3:$B$218,'Tabela Município'!$D$3:$D$218,"N")</f>
        <v>16578</v>
      </c>
    </row>
    <row r="50" spans="1:3">
      <c r="A50" t="s">
        <v>65</v>
      </c>
      <c r="B50" t="s">
        <v>9</v>
      </c>
      <c r="C50" s="9">
        <f>_xlfn.XLOOKUP(A50,'Tabela Município'!$B$3:$B$218,'Tabela Município'!$D$3:$D$218,"N")</f>
        <v>15678</v>
      </c>
    </row>
    <row r="51" spans="1:3">
      <c r="A51" t="s">
        <v>66</v>
      </c>
      <c r="B51" t="s">
        <v>39</v>
      </c>
      <c r="C51" s="9">
        <f>_xlfn.XLOOKUP(A51,'Tabela Município'!$B$3:$B$218,'Tabela Município'!$D$3:$D$218,"N")</f>
        <v>14229</v>
      </c>
    </row>
    <row r="52" spans="1:3">
      <c r="A52" t="s">
        <v>67</v>
      </c>
      <c r="B52" t="s">
        <v>25</v>
      </c>
      <c r="C52" s="9">
        <f>_xlfn.XLOOKUP(A52,'Tabela Município'!$B$3:$B$218,'Tabela Município'!$D$3:$D$218,"N")</f>
        <v>14123</v>
      </c>
    </row>
    <row r="53" spans="1:3">
      <c r="A53" t="s">
        <v>68</v>
      </c>
      <c r="B53" t="s">
        <v>9</v>
      </c>
      <c r="C53" s="9">
        <f>_xlfn.XLOOKUP(A53,'Tabela Município'!$B$3:$B$218,'Tabela Município'!$D$3:$D$218,"N")</f>
        <v>13677</v>
      </c>
    </row>
    <row r="54" spans="1:3">
      <c r="A54" t="s">
        <v>69</v>
      </c>
      <c r="B54" t="s">
        <v>51</v>
      </c>
      <c r="C54" s="9">
        <f>_xlfn.XLOOKUP(A54,'Tabela Município'!$B$3:$B$218,'Tabela Município'!$D$3:$D$218,"N")</f>
        <v>13486</v>
      </c>
    </row>
    <row r="55" spans="1:3">
      <c r="A55" t="s">
        <v>70</v>
      </c>
      <c r="B55" t="s">
        <v>51</v>
      </c>
      <c r="C55" s="9">
        <f>_xlfn.XLOOKUP(A55,'Tabela Município'!$B$3:$B$218,'Tabela Município'!$D$3:$D$218,"N")</f>
        <v>13398</v>
      </c>
    </row>
    <row r="56" spans="1:3">
      <c r="A56" t="s">
        <v>71</v>
      </c>
      <c r="B56" t="s">
        <v>51</v>
      </c>
      <c r="C56" s="9">
        <f>_xlfn.XLOOKUP(A56,'Tabela Município'!$B$3:$B$218,'Tabela Município'!$D$3:$D$218,"N")</f>
        <v>12300</v>
      </c>
    </row>
    <row r="57" spans="1:3">
      <c r="A57" t="s">
        <v>72</v>
      </c>
      <c r="B57" t="s">
        <v>51</v>
      </c>
      <c r="C57" s="9">
        <f>_xlfn.XLOOKUP(A57,'Tabela Município'!$B$3:$B$218,'Tabela Município'!$D$3:$D$218,"N")</f>
        <v>7971</v>
      </c>
    </row>
    <row r="58" spans="1:3">
      <c r="A58" t="s">
        <v>73</v>
      </c>
      <c r="B58" t="s">
        <v>9</v>
      </c>
      <c r="C58" s="9">
        <f>_xlfn.XLOOKUP(A58,'Tabela Município'!$B$3:$B$218,'Tabela Município'!$D$3:$D$218,"N")</f>
        <v>7513</v>
      </c>
    </row>
    <row r="59" spans="1:3">
      <c r="A59" t="s">
        <v>74</v>
      </c>
      <c r="B59" t="s">
        <v>51</v>
      </c>
      <c r="C59" s="9">
        <f>_xlfn.XLOOKUP(A59,'Tabela Município'!$B$3:$B$218,'Tabela Município'!$D$3:$D$218,"N")</f>
        <v>7019</v>
      </c>
    </row>
  </sheetData>
  <sortState xmlns:xlrd2="http://schemas.microsoft.com/office/spreadsheetml/2017/richdata2" ref="A1:C59">
    <sortCondition descending="1" ref="C1:C59"/>
  </sortState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63A5-3320-4B8E-A282-5A4E9F7FDF0D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300</v>
      </c>
      <c r="B3" s="69" t="s">
        <v>1118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301</v>
      </c>
      <c r="C5" s="27" t="s">
        <v>302</v>
      </c>
      <c r="D5" s="27" t="s">
        <v>303</v>
      </c>
      <c r="E5" s="27" t="s">
        <v>304</v>
      </c>
      <c r="F5" s="27" t="s">
        <v>305</v>
      </c>
      <c r="G5" s="27" t="s">
        <v>306</v>
      </c>
      <c r="H5" s="27" t="s">
        <v>307</v>
      </c>
      <c r="I5" s="42" t="s">
        <v>308</v>
      </c>
      <c r="J5" s="54">
        <v>0.50600000000000001</v>
      </c>
      <c r="K5" s="63">
        <f>IFERROR((I5-B5)/B5,"Município não informou dados")</f>
        <v>1.1832373851390676</v>
      </c>
    </row>
    <row r="6" spans="1:11" ht="15">
      <c r="A6" s="12" t="s">
        <v>1090</v>
      </c>
      <c r="B6" s="28" t="s">
        <v>309</v>
      </c>
      <c r="C6" s="29" t="s">
        <v>310</v>
      </c>
      <c r="D6" s="29" t="s">
        <v>311</v>
      </c>
      <c r="E6" s="29" t="s">
        <v>312</v>
      </c>
      <c r="F6" s="29" t="s">
        <v>313</v>
      </c>
      <c r="G6" s="29" t="s">
        <v>314</v>
      </c>
      <c r="H6" s="29" t="s">
        <v>315</v>
      </c>
      <c r="I6" s="43" t="s">
        <v>316</v>
      </c>
      <c r="J6" s="54">
        <v>0.50600000000000001</v>
      </c>
      <c r="K6" s="63">
        <f t="shared" ref="K6:K7" si="0">IFERROR((I6-B6)/B6,"Município não informou dados")</f>
        <v>1.301817453859343</v>
      </c>
    </row>
    <row r="7" spans="1:11" ht="15">
      <c r="A7" s="12" t="s">
        <v>268</v>
      </c>
      <c r="B7" s="28" t="s">
        <v>317</v>
      </c>
      <c r="C7" s="29" t="s">
        <v>318</v>
      </c>
      <c r="D7" s="29" t="s">
        <v>319</v>
      </c>
      <c r="E7" s="29" t="s">
        <v>320</v>
      </c>
      <c r="F7" s="29" t="s">
        <v>321</v>
      </c>
      <c r="G7" s="29" t="s">
        <v>322</v>
      </c>
      <c r="H7" s="29" t="s">
        <v>323</v>
      </c>
      <c r="I7" s="43" t="s">
        <v>324</v>
      </c>
      <c r="J7" s="54">
        <v>0.50600000000000001</v>
      </c>
      <c r="K7" s="63">
        <f t="shared" si="0"/>
        <v>0.83846804697905752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0.33519780570831192</v>
      </c>
      <c r="C10" s="52">
        <f t="shared" ref="C10:H10" si="1">IFERROR(C6/C5,"Município não informou dados")</f>
        <v>0.33673687949071474</v>
      </c>
      <c r="D10" s="52">
        <f t="shared" si="1"/>
        <v>0.33291973078173609</v>
      </c>
      <c r="E10" s="52">
        <f t="shared" si="1"/>
        <v>0.53927473547083216</v>
      </c>
      <c r="F10" s="52">
        <f t="shared" si="1"/>
        <v>0.30947146020781063</v>
      </c>
      <c r="G10" s="52">
        <f t="shared" si="1"/>
        <v>0.38139160558121021</v>
      </c>
      <c r="H10" s="52">
        <f t="shared" si="1"/>
        <v>0.37779662082563192</v>
      </c>
      <c r="I10" s="52">
        <f>IFERROR(I6/I5,"Município não informou dados")</f>
        <v>0.35340369532266791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1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DC8E-ABE8-4986-A826-FECA360EFC01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300</v>
      </c>
      <c r="B3" s="69" t="s">
        <v>1119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325</v>
      </c>
      <c r="C5" s="27" t="s">
        <v>326</v>
      </c>
      <c r="D5" s="27" t="s">
        <v>327</v>
      </c>
      <c r="E5" s="27" t="s">
        <v>328</v>
      </c>
      <c r="F5" s="27" t="s">
        <v>329</v>
      </c>
      <c r="G5" s="27" t="s">
        <v>330</v>
      </c>
      <c r="H5" s="31" t="s">
        <v>331</v>
      </c>
      <c r="I5" s="46" t="s">
        <v>332</v>
      </c>
      <c r="J5" s="54">
        <v>0.50600000000000001</v>
      </c>
      <c r="K5" s="63">
        <f>IFERROR((I5-B5)/B5,"Município não informou dados")</f>
        <v>0.9557051547571096</v>
      </c>
    </row>
    <row r="6" spans="1:11" ht="15">
      <c r="A6" s="12" t="s">
        <v>1090</v>
      </c>
      <c r="B6" s="28" t="s">
        <v>333</v>
      </c>
      <c r="C6" s="29" t="s">
        <v>334</v>
      </c>
      <c r="D6" s="29" t="s">
        <v>335</v>
      </c>
      <c r="E6" s="29" t="s">
        <v>336</v>
      </c>
      <c r="F6" s="29" t="s">
        <v>337</v>
      </c>
      <c r="G6" s="29" t="s">
        <v>338</v>
      </c>
      <c r="H6" s="29" t="s">
        <v>339</v>
      </c>
      <c r="I6" s="43" t="s">
        <v>340</v>
      </c>
      <c r="J6" s="54">
        <v>0.50600000000000001</v>
      </c>
      <c r="K6" s="63">
        <f t="shared" ref="K6:K7" si="0">IFERROR((I6-B6)/B6,"Município não informou dados")</f>
        <v>0.98790879341842963</v>
      </c>
    </row>
    <row r="7" spans="1:11" ht="15">
      <c r="A7" s="12" t="s">
        <v>268</v>
      </c>
      <c r="B7" s="28" t="s">
        <v>341</v>
      </c>
      <c r="C7" s="29" t="s">
        <v>342</v>
      </c>
      <c r="D7" s="29" t="s">
        <v>343</v>
      </c>
      <c r="E7" s="29" t="s">
        <v>344</v>
      </c>
      <c r="F7" s="29" t="s">
        <v>345</v>
      </c>
      <c r="G7" s="29" t="s">
        <v>346</v>
      </c>
      <c r="H7" s="29" t="s">
        <v>347</v>
      </c>
      <c r="I7" s="43" t="s">
        <v>348</v>
      </c>
      <c r="J7" s="54">
        <v>0.50600000000000001</v>
      </c>
      <c r="K7" s="63">
        <f t="shared" si="0"/>
        <v>0.91878780604556698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0.54320423709910659</v>
      </c>
      <c r="C10" s="52">
        <f t="shared" ref="C10:H10" si="1">IFERROR(C6/C5,"Município não informou dados")</f>
        <v>0.54392521391092008</v>
      </c>
      <c r="D10" s="52">
        <f t="shared" si="1"/>
        <v>0.49405333544582231</v>
      </c>
      <c r="E10" s="52">
        <f t="shared" si="1"/>
        <v>0.51166604289250806</v>
      </c>
      <c r="F10" s="52">
        <f t="shared" si="1"/>
        <v>0.54352250573486738</v>
      </c>
      <c r="G10" s="52">
        <f t="shared" si="1"/>
        <v>0.55800722200639852</v>
      </c>
      <c r="H10" s="52">
        <f t="shared" si="1"/>
        <v>0.55899820945074452</v>
      </c>
      <c r="I10" s="52">
        <f>IFERROR(I6/I5,"Município não informou dados")</f>
        <v>0.55214891514952069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42-BF8E-4330-A548-7D8FD8772AD0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349</v>
      </c>
      <c r="B3" s="69" t="s">
        <v>1098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350</v>
      </c>
      <c r="C5" s="27" t="s">
        <v>351</v>
      </c>
      <c r="D5" s="27" t="s">
        <v>352</v>
      </c>
      <c r="E5" s="27" t="s">
        <v>353</v>
      </c>
      <c r="F5" s="27" t="s">
        <v>354</v>
      </c>
      <c r="G5" s="27" t="s">
        <v>355</v>
      </c>
      <c r="H5" s="27" t="s">
        <v>356</v>
      </c>
      <c r="I5" s="42" t="s">
        <v>357</v>
      </c>
      <c r="J5" s="54">
        <v>0.50600000000000001</v>
      </c>
      <c r="K5" s="63">
        <f>IFERROR((I5-B5)/B5,"Município não informou dados")</f>
        <v>1.0612762288015265</v>
      </c>
    </row>
    <row r="6" spans="1:11" ht="15">
      <c r="A6" s="12" t="s">
        <v>1090</v>
      </c>
      <c r="B6" s="28" t="s">
        <v>358</v>
      </c>
      <c r="C6" s="29" t="s">
        <v>359</v>
      </c>
      <c r="D6" s="29" t="s">
        <v>360</v>
      </c>
      <c r="E6" s="29" t="s">
        <v>361</v>
      </c>
      <c r="F6" s="29" t="s">
        <v>362</v>
      </c>
      <c r="G6" s="29" t="s">
        <v>363</v>
      </c>
      <c r="H6" s="29" t="s">
        <v>364</v>
      </c>
      <c r="I6" s="43" t="s">
        <v>365</v>
      </c>
      <c r="J6" s="54">
        <v>0.50600000000000001</v>
      </c>
      <c r="K6" s="63">
        <f t="shared" ref="K6:K7" si="0">IFERROR((I6-B6)/B6,"Município não informou dados")</f>
        <v>1.2508463671967736</v>
      </c>
    </row>
    <row r="7" spans="1:11" ht="15">
      <c r="A7" s="12" t="s">
        <v>268</v>
      </c>
      <c r="B7" s="28" t="s">
        <v>366</v>
      </c>
      <c r="C7" s="29" t="s">
        <v>367</v>
      </c>
      <c r="D7" s="29" t="s">
        <v>368</v>
      </c>
      <c r="E7" s="29" t="s">
        <v>369</v>
      </c>
      <c r="F7" s="29" t="s">
        <v>370</v>
      </c>
      <c r="G7" s="29" t="s">
        <v>371</v>
      </c>
      <c r="H7" s="29" t="s">
        <v>372</v>
      </c>
      <c r="I7" s="43" t="s">
        <v>373</v>
      </c>
      <c r="J7" s="54">
        <v>0.50600000000000001</v>
      </c>
      <c r="K7" s="63">
        <f t="shared" si="0"/>
        <v>1.3207531402869015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0.72062741056065704</v>
      </c>
      <c r="C10" s="52">
        <f t="shared" ref="C10:H10" si="1">IFERROR(C6/C5,"Município não informou dados")</f>
        <v>0.73458494565986543</v>
      </c>
      <c r="D10" s="52">
        <f t="shared" si="1"/>
        <v>0.71540800705719709</v>
      </c>
      <c r="E10" s="52">
        <f t="shared" si="1"/>
        <v>0.73187047129644145</v>
      </c>
      <c r="F10" s="52">
        <f t="shared" si="1"/>
        <v>0.75713511447770243</v>
      </c>
      <c r="G10" s="52">
        <f t="shared" si="1"/>
        <v>0.7731498254767899</v>
      </c>
      <c r="H10" s="52">
        <f t="shared" si="1"/>
        <v>0.78049660983594127</v>
      </c>
      <c r="I10" s="52">
        <f>IFERROR(I6/I5,"Município não informou dados")</f>
        <v>0.78690161294197503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DFE3-3353-4462-88CD-6943B4DDBA4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349</v>
      </c>
      <c r="B3" s="69" t="s">
        <v>1120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4">
        <v>2025</v>
      </c>
      <c r="J4" s="57"/>
      <c r="K4" s="58"/>
    </row>
    <row r="5" spans="1:11" ht="14.25">
      <c r="A5" s="12" t="s">
        <v>251</v>
      </c>
      <c r="B5" s="39" t="s">
        <v>374</v>
      </c>
      <c r="C5" s="39" t="s">
        <v>375</v>
      </c>
      <c r="D5" s="39" t="s">
        <v>376</v>
      </c>
      <c r="E5" s="39" t="s">
        <v>377</v>
      </c>
      <c r="F5" s="39" t="s">
        <v>378</v>
      </c>
      <c r="G5" s="39" t="s">
        <v>379</v>
      </c>
      <c r="H5" s="39" t="s">
        <v>380</v>
      </c>
      <c r="I5" s="39" t="s">
        <v>381</v>
      </c>
      <c r="J5" s="54">
        <v>0.50600000000000001</v>
      </c>
      <c r="K5" s="63">
        <f>IFERROR((I5-B5)/B5,"Município não informou dados")</f>
        <v>0.74319704254436381</v>
      </c>
    </row>
    <row r="6" spans="1:11" ht="15">
      <c r="A6" s="12" t="s">
        <v>1090</v>
      </c>
      <c r="B6" s="39" t="s">
        <v>382</v>
      </c>
      <c r="C6" s="39" t="s">
        <v>383</v>
      </c>
      <c r="D6" s="39" t="s">
        <v>384</v>
      </c>
      <c r="E6" s="39" t="s">
        <v>385</v>
      </c>
      <c r="F6" s="39" t="s">
        <v>386</v>
      </c>
      <c r="G6" s="39" t="s">
        <v>387</v>
      </c>
      <c r="H6" s="40" t="s">
        <v>388</v>
      </c>
      <c r="I6" s="47" t="s">
        <v>389</v>
      </c>
      <c r="J6" s="54">
        <v>0.50600000000000001</v>
      </c>
      <c r="K6" s="63">
        <f t="shared" ref="K6:K7" si="0">IFERROR((I6-B6)/B6,"Município não informou dados")</f>
        <v>0.72178015922913097</v>
      </c>
    </row>
    <row r="7" spans="1:11" ht="14.25">
      <c r="A7" s="12" t="s">
        <v>268</v>
      </c>
      <c r="B7" s="39" t="s">
        <v>390</v>
      </c>
      <c r="C7" s="39" t="s">
        <v>391</v>
      </c>
      <c r="D7" s="39" t="s">
        <v>392</v>
      </c>
      <c r="E7" s="39" t="s">
        <v>393</v>
      </c>
      <c r="F7" s="39" t="s">
        <v>394</v>
      </c>
      <c r="G7" s="39" t="s">
        <v>395</v>
      </c>
      <c r="H7" s="39" t="s">
        <v>396</v>
      </c>
      <c r="I7" s="39" t="s">
        <v>397</v>
      </c>
      <c r="J7" s="54">
        <v>0.50600000000000001</v>
      </c>
      <c r="K7" s="63">
        <f t="shared" si="0"/>
        <v>0.62358446751799745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0.64831156810605406</v>
      </c>
      <c r="C10" s="52">
        <f t="shared" ref="C10:H10" si="1">IFERROR(C6/C5,"Município não informou dados")</f>
        <v>0.64414142277172692</v>
      </c>
      <c r="D10" s="52">
        <f t="shared" si="1"/>
        <v>0.6181683036759994</v>
      </c>
      <c r="E10" s="52">
        <f t="shared" si="1"/>
        <v>0.62944130131062093</v>
      </c>
      <c r="F10" s="52">
        <f t="shared" si="1"/>
        <v>0.64020521567319455</v>
      </c>
      <c r="G10" s="52">
        <f t="shared" si="1"/>
        <v>0.65677063101996724</v>
      </c>
      <c r="H10" s="52">
        <f t="shared" si="1"/>
        <v>0.66229023886379468</v>
      </c>
      <c r="I10" s="52">
        <f>IFERROR(I6/I5,"Município não informou dados")</f>
        <v>0.64034642540148823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92EA-E883-4562-84A2-F1BEF3C2E3F6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349</v>
      </c>
      <c r="B3" s="69" t="s">
        <v>1121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398</v>
      </c>
      <c r="C5" s="27" t="s">
        <v>399</v>
      </c>
      <c r="D5" s="27" t="s">
        <v>400</v>
      </c>
      <c r="E5" s="27" t="s">
        <v>401</v>
      </c>
      <c r="F5" s="27" t="s">
        <v>402</v>
      </c>
      <c r="G5" s="27" t="s">
        <v>403</v>
      </c>
      <c r="H5" s="27" t="s">
        <v>404</v>
      </c>
      <c r="I5" s="42" t="s">
        <v>405</v>
      </c>
      <c r="J5" s="54">
        <v>0.50600000000000001</v>
      </c>
      <c r="K5" s="63">
        <f>IFERROR((I5-B5)/B5,"Município não informou dados")</f>
        <v>0.72277120341872092</v>
      </c>
    </row>
    <row r="6" spans="1:11" ht="15">
      <c r="A6" s="12" t="s">
        <v>1090</v>
      </c>
      <c r="B6" s="28" t="s">
        <v>406</v>
      </c>
      <c r="C6" s="29" t="s">
        <v>407</v>
      </c>
      <c r="D6" s="29" t="s">
        <v>408</v>
      </c>
      <c r="E6" s="29" t="s">
        <v>409</v>
      </c>
      <c r="F6" s="29" t="s">
        <v>410</v>
      </c>
      <c r="G6" s="29" t="s">
        <v>411</v>
      </c>
      <c r="H6" s="29" t="s">
        <v>412</v>
      </c>
      <c r="I6" s="43" t="s">
        <v>413</v>
      </c>
      <c r="J6" s="54">
        <v>0.50600000000000001</v>
      </c>
      <c r="K6" s="63">
        <f t="shared" ref="K6:K7" si="0">IFERROR((I6-B6)/B6,"Município não informou dados")</f>
        <v>0.70632214198882837</v>
      </c>
    </row>
    <row r="7" spans="1:11" ht="15">
      <c r="A7" s="12" t="s">
        <v>268</v>
      </c>
      <c r="B7" s="28" t="s">
        <v>414</v>
      </c>
      <c r="C7" s="29" t="s">
        <v>415</v>
      </c>
      <c r="D7" s="29" t="s">
        <v>416</v>
      </c>
      <c r="E7" s="29" t="s">
        <v>417</v>
      </c>
      <c r="F7" s="29" t="s">
        <v>418</v>
      </c>
      <c r="G7" s="29" t="s">
        <v>419</v>
      </c>
      <c r="H7" s="29" t="s">
        <v>420</v>
      </c>
      <c r="I7" s="43" t="s">
        <v>421</v>
      </c>
      <c r="J7" s="54">
        <v>0.50600000000000001</v>
      </c>
      <c r="K7" s="63">
        <f t="shared" si="0"/>
        <v>0.8147623509658678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0.6436353211868534</v>
      </c>
      <c r="C10" s="52">
        <f t="shared" ref="C10:H10" si="1">IFERROR(C6/C5,"Município não informou dados")</f>
        <v>0.6470042483053996</v>
      </c>
      <c r="D10" s="52">
        <f t="shared" si="1"/>
        <v>0.58658217446383532</v>
      </c>
      <c r="E10" s="52">
        <f t="shared" si="1"/>
        <v>0.6134803438660501</v>
      </c>
      <c r="F10" s="52">
        <f t="shared" si="1"/>
        <v>0.64105285546913371</v>
      </c>
      <c r="G10" s="52">
        <f t="shared" si="1"/>
        <v>0.68654401155696465</v>
      </c>
      <c r="H10" s="52">
        <f t="shared" si="1"/>
        <v>0.6565647388247895</v>
      </c>
      <c r="I10" s="52">
        <f>IFERROR(I6/I5,"Município não informou dados")</f>
        <v>0.63748987545636893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E3DD-593F-423A-8802-6C657A9AC754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349</v>
      </c>
      <c r="B3" s="69" t="s">
        <v>1122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422</v>
      </c>
      <c r="C5" s="27" t="s">
        <v>423</v>
      </c>
      <c r="D5" s="27" t="s">
        <v>424</v>
      </c>
      <c r="E5" s="27" t="s">
        <v>425</v>
      </c>
      <c r="F5" s="27" t="s">
        <v>426</v>
      </c>
      <c r="G5" s="27" t="s">
        <v>427</v>
      </c>
      <c r="H5" s="27" t="s">
        <v>428</v>
      </c>
      <c r="I5" s="42" t="s">
        <v>429</v>
      </c>
      <c r="J5" s="54">
        <v>0.50600000000000001</v>
      </c>
      <c r="K5" s="63">
        <f>IFERROR((I5-B5)/B5,"Município não informou dados")</f>
        <v>0.87372633400436861</v>
      </c>
    </row>
    <row r="6" spans="1:11" ht="15">
      <c r="A6" s="12" t="s">
        <v>1090</v>
      </c>
      <c r="B6" s="28" t="s">
        <v>430</v>
      </c>
      <c r="C6" s="29" t="s">
        <v>431</v>
      </c>
      <c r="D6" s="29" t="s">
        <v>432</v>
      </c>
      <c r="E6" s="29" t="s">
        <v>433</v>
      </c>
      <c r="F6" s="29" t="s">
        <v>434</v>
      </c>
      <c r="G6" s="29" t="s">
        <v>435</v>
      </c>
      <c r="H6" s="29" t="s">
        <v>436</v>
      </c>
      <c r="I6" s="43" t="s">
        <v>437</v>
      </c>
      <c r="J6" s="54">
        <v>0.50600000000000001</v>
      </c>
      <c r="K6" s="63">
        <f t="shared" ref="K6:K7" si="0">IFERROR((I6-B6)/B6,"Município não informou dados")</f>
        <v>0.98306424158550287</v>
      </c>
    </row>
    <row r="7" spans="1:11" ht="15">
      <c r="A7" s="12" t="s">
        <v>268</v>
      </c>
      <c r="B7" s="28" t="s">
        <v>438</v>
      </c>
      <c r="C7" s="29" t="s">
        <v>439</v>
      </c>
      <c r="D7" s="29" t="s">
        <v>440</v>
      </c>
      <c r="E7" s="29" t="s">
        <v>441</v>
      </c>
      <c r="F7" s="29" t="s">
        <v>442</v>
      </c>
      <c r="G7" s="29" t="s">
        <v>443</v>
      </c>
      <c r="H7" s="29" t="s">
        <v>444</v>
      </c>
      <c r="I7" s="43" t="s">
        <v>445</v>
      </c>
      <c r="J7" s="54">
        <v>0.50600000000000001</v>
      </c>
      <c r="K7" s="63">
        <f t="shared" si="0"/>
        <v>0.88967492426597972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0.54024844322354726</v>
      </c>
      <c r="C10" s="52">
        <f t="shared" ref="C10:H10" si="1">IFERROR(C6/C5,"Município não informou dados")</f>
        <v>0.55179782326563032</v>
      </c>
      <c r="D10" s="52">
        <f t="shared" si="1"/>
        <v>0.51467109890638418</v>
      </c>
      <c r="E10" s="52">
        <f t="shared" si="1"/>
        <v>0.51300980186911593</v>
      </c>
      <c r="F10" s="52">
        <f t="shared" si="1"/>
        <v>0.56072973686527816</v>
      </c>
      <c r="G10" s="52">
        <f t="shared" si="1"/>
        <v>0.5653485063306386</v>
      </c>
      <c r="H10" s="52">
        <f t="shared" si="1"/>
        <v>0.55895086433998864</v>
      </c>
      <c r="I10" s="52">
        <f>IFERROR(I6/I5,"Município não informou dados")</f>
        <v>0.5717736629336152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EC88-18A7-4F83-A1C0-D6FB1928BF9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A3" t="s">
        <v>349</v>
      </c>
      <c r="B3" s="69" t="s">
        <v>1123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446</v>
      </c>
      <c r="C5" s="27" t="s">
        <v>447</v>
      </c>
      <c r="D5" s="27" t="s">
        <v>448</v>
      </c>
      <c r="E5" s="27" t="s">
        <v>449</v>
      </c>
      <c r="F5" s="27" t="s">
        <v>450</v>
      </c>
      <c r="G5" s="30" t="s">
        <v>451</v>
      </c>
      <c r="H5" s="30" t="s">
        <v>452</v>
      </c>
      <c r="I5" s="46" t="s">
        <v>453</v>
      </c>
      <c r="J5" s="54">
        <v>0.50600000000000001</v>
      </c>
      <c r="K5" s="63">
        <f>IFERROR((I5-B5)/B5,"Município não informou dados")</f>
        <v>1.0615820570454622</v>
      </c>
    </row>
    <row r="6" spans="1:11" ht="15">
      <c r="A6" s="12" t="s">
        <v>1090</v>
      </c>
      <c r="B6" s="28" t="s">
        <v>454</v>
      </c>
      <c r="C6" s="29" t="s">
        <v>455</v>
      </c>
      <c r="D6" s="29" t="s">
        <v>456</v>
      </c>
      <c r="E6" s="29" t="s">
        <v>457</v>
      </c>
      <c r="F6" s="29" t="s">
        <v>458</v>
      </c>
      <c r="G6" s="29" t="s">
        <v>459</v>
      </c>
      <c r="H6" s="29" t="s">
        <v>460</v>
      </c>
      <c r="I6" s="43" t="s">
        <v>461</v>
      </c>
      <c r="J6" s="54">
        <v>0.50600000000000001</v>
      </c>
      <c r="K6" s="63">
        <f t="shared" ref="K6:K7" si="0">IFERROR((I6-B6)/B6,"Município não informou dados")</f>
        <v>1.0711507429542448</v>
      </c>
    </row>
    <row r="7" spans="1:11" ht="15">
      <c r="A7" s="12" t="s">
        <v>268</v>
      </c>
      <c r="B7" s="28" t="s">
        <v>462</v>
      </c>
      <c r="C7" s="29" t="s">
        <v>463</v>
      </c>
      <c r="D7" s="29" t="s">
        <v>464</v>
      </c>
      <c r="E7" s="29" t="s">
        <v>465</v>
      </c>
      <c r="F7" s="29" t="s">
        <v>466</v>
      </c>
      <c r="G7" s="29" t="s">
        <v>467</v>
      </c>
      <c r="H7" s="29" t="s">
        <v>468</v>
      </c>
      <c r="I7" s="43" t="s">
        <v>469</v>
      </c>
      <c r="J7" s="54">
        <v>0.50600000000000001</v>
      </c>
      <c r="K7" s="63">
        <f t="shared" si="0"/>
        <v>0.94154099558250426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0.43330989622157079</v>
      </c>
      <c r="C10" s="52">
        <f t="shared" ref="C10:H10" si="1">IFERROR(C6/C5,"Município não informou dados")</f>
        <v>0.45009979144596479</v>
      </c>
      <c r="D10" s="52">
        <f t="shared" si="1"/>
        <v>0.38154872736789736</v>
      </c>
      <c r="E10" s="52">
        <f t="shared" si="1"/>
        <v>0.40489093378710023</v>
      </c>
      <c r="F10" s="52">
        <f t="shared" si="1"/>
        <v>0.43336085293279636</v>
      </c>
      <c r="G10" s="52">
        <f t="shared" si="1"/>
        <v>0.45991699140459591</v>
      </c>
      <c r="H10" s="52">
        <f t="shared" si="1"/>
        <v>0.45352830028101498</v>
      </c>
      <c r="I10" s="52">
        <f>IFERROR(I6/I5,"Município não informou dados")</f>
        <v>0.43532107316402707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1495-A65A-4FC5-9C60-E0EE7A6771D9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1124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470</v>
      </c>
      <c r="C5" s="27" t="s">
        <v>471</v>
      </c>
      <c r="D5" s="27" t="s">
        <v>472</v>
      </c>
      <c r="E5" s="27" t="s">
        <v>473</v>
      </c>
      <c r="F5" s="27" t="s">
        <v>474</v>
      </c>
      <c r="G5" s="27" t="s">
        <v>475</v>
      </c>
      <c r="H5" s="27" t="s">
        <v>476</v>
      </c>
      <c r="I5" s="42" t="s">
        <v>477</v>
      </c>
      <c r="J5" s="54">
        <v>0.50600000000000001</v>
      </c>
      <c r="K5" s="63">
        <f>IFERROR((I5-B5)/B5,"Município não informou dados")</f>
        <v>0.57897477184878232</v>
      </c>
    </row>
    <row r="6" spans="1:11" ht="15">
      <c r="A6" s="12" t="s">
        <v>1090</v>
      </c>
      <c r="B6" s="28" t="s">
        <v>478</v>
      </c>
      <c r="C6" s="29" t="s">
        <v>479</v>
      </c>
      <c r="D6" s="29" t="s">
        <v>480</v>
      </c>
      <c r="E6" s="29" t="s">
        <v>481</v>
      </c>
      <c r="F6" s="29" t="s">
        <v>482</v>
      </c>
      <c r="G6" s="29" t="s">
        <v>483</v>
      </c>
      <c r="H6" s="29" t="s">
        <v>484</v>
      </c>
      <c r="I6" s="43" t="s">
        <v>485</v>
      </c>
      <c r="J6" s="54">
        <v>0.50600000000000001</v>
      </c>
      <c r="K6" s="63">
        <f t="shared" ref="K6:K7" si="0">IFERROR((I6-B6)/B6,"Município não informou dados")</f>
        <v>0.43440782955094154</v>
      </c>
    </row>
    <row r="7" spans="1:11" ht="15">
      <c r="A7" s="12" t="s">
        <v>268</v>
      </c>
      <c r="B7" s="28" t="s">
        <v>486</v>
      </c>
      <c r="C7" s="29" t="s">
        <v>487</v>
      </c>
      <c r="D7" s="29" t="s">
        <v>488</v>
      </c>
      <c r="E7" s="29" t="s">
        <v>489</v>
      </c>
      <c r="F7" s="29" t="s">
        <v>490</v>
      </c>
      <c r="G7" s="29" t="s">
        <v>491</v>
      </c>
      <c r="H7" s="29" t="s">
        <v>492</v>
      </c>
      <c r="I7" s="43" t="s">
        <v>493</v>
      </c>
      <c r="J7" s="54">
        <v>0.50600000000000001</v>
      </c>
      <c r="K7" s="63">
        <f t="shared" si="0"/>
        <v>0.92090523256619761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0.52875431892076896</v>
      </c>
      <c r="C10" s="52">
        <f t="shared" ref="C10:H10" si="1">IFERROR(C6/C5,"Município não informou dados")</f>
        <v>0.47392395509930269</v>
      </c>
      <c r="D10" s="52">
        <f t="shared" si="1"/>
        <v>0.41467762440867267</v>
      </c>
      <c r="E10" s="52">
        <f t="shared" si="1"/>
        <v>0.43109979486889294</v>
      </c>
      <c r="F10" s="52">
        <f t="shared" si="1"/>
        <v>0.4628680049374127</v>
      </c>
      <c r="G10" s="52">
        <f t="shared" si="1"/>
        <v>0.48148640776812929</v>
      </c>
      <c r="H10" s="52">
        <f t="shared" si="1"/>
        <v>0.48307502341600311</v>
      </c>
      <c r="I10" s="52">
        <f>IFERROR(I6/I5,"Município não informou dados")</f>
        <v>0.48034290888687031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4106-A280-4380-8EB6-1B482CF3CC7E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1125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494</v>
      </c>
      <c r="C5" s="27" t="s">
        <v>495</v>
      </c>
      <c r="D5" s="27" t="s">
        <v>496</v>
      </c>
      <c r="E5" s="27" t="s">
        <v>497</v>
      </c>
      <c r="F5" s="27" t="s">
        <v>498</v>
      </c>
      <c r="G5" s="27" t="s">
        <v>499</v>
      </c>
      <c r="H5" s="27" t="s">
        <v>500</v>
      </c>
      <c r="I5" s="42" t="s">
        <v>501</v>
      </c>
      <c r="J5" s="54">
        <v>0.50600000000000001</v>
      </c>
      <c r="K5" s="63">
        <f>IFERROR((I5-B5)/B5,"Município não informou dados")</f>
        <v>1.25167125569477</v>
      </c>
    </row>
    <row r="6" spans="1:11" ht="15">
      <c r="A6" s="12" t="s">
        <v>1090</v>
      </c>
      <c r="B6" s="28" t="s">
        <v>502</v>
      </c>
      <c r="C6" s="29" t="s">
        <v>503</v>
      </c>
      <c r="D6" s="29" t="s">
        <v>504</v>
      </c>
      <c r="E6" s="29" t="s">
        <v>505</v>
      </c>
      <c r="F6" s="29" t="s">
        <v>506</v>
      </c>
      <c r="G6" s="29" t="s">
        <v>507</v>
      </c>
      <c r="H6" s="29" t="s">
        <v>508</v>
      </c>
      <c r="I6" s="43" t="s">
        <v>509</v>
      </c>
      <c r="J6" s="54">
        <v>0.50600000000000001</v>
      </c>
      <c r="K6" s="63">
        <f t="shared" ref="K6:K7" si="0">IFERROR((I6-B6)/B6,"Município não informou dados")</f>
        <v>1.4512567881738103</v>
      </c>
    </row>
    <row r="7" spans="1:11" ht="15">
      <c r="A7" s="12" t="s">
        <v>268</v>
      </c>
      <c r="B7" s="28" t="s">
        <v>510</v>
      </c>
      <c r="C7" s="29" t="s">
        <v>511</v>
      </c>
      <c r="D7" s="29" t="s">
        <v>512</v>
      </c>
      <c r="E7" s="29" t="s">
        <v>513</v>
      </c>
      <c r="F7" s="29" t="s">
        <v>514</v>
      </c>
      <c r="G7" s="29" t="s">
        <v>515</v>
      </c>
      <c r="H7" s="29" t="s">
        <v>516</v>
      </c>
      <c r="I7" s="43" t="s">
        <v>517</v>
      </c>
      <c r="J7" s="54">
        <v>0.50600000000000001</v>
      </c>
      <c r="K7" s="63">
        <f t="shared" si="0"/>
        <v>1.3792403223721235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0.38088593371853741</v>
      </c>
      <c r="C10" s="52">
        <f t="shared" ref="C10:H10" si="1">IFERROR(C6/C5,"Município não informou dados")</f>
        <v>0.38060128228344114</v>
      </c>
      <c r="D10" s="52">
        <f t="shared" si="1"/>
        <v>0.35699201145220211</v>
      </c>
      <c r="E10" s="52">
        <f t="shared" si="1"/>
        <v>0.35568459973101679</v>
      </c>
      <c r="F10" s="52">
        <f t="shared" si="1"/>
        <v>0.38460661573423283</v>
      </c>
      <c r="G10" s="52">
        <f t="shared" si="1"/>
        <v>0.40632833936425178</v>
      </c>
      <c r="H10" s="52">
        <f t="shared" si="1"/>
        <v>0.40891115602745826</v>
      </c>
      <c r="I10" s="52">
        <f>IFERROR(I6/I5,"Município não informou dados")</f>
        <v>0.41464722178522478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1177-57F3-4A19-8B75-FDA147251571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1126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518</v>
      </c>
      <c r="C5" s="27" t="s">
        <v>519</v>
      </c>
      <c r="D5" s="27" t="s">
        <v>520</v>
      </c>
      <c r="E5" s="27" t="s">
        <v>521</v>
      </c>
      <c r="F5" s="27" t="s">
        <v>522</v>
      </c>
      <c r="G5" s="27" t="s">
        <v>523</v>
      </c>
      <c r="H5" s="27" t="s">
        <v>524</v>
      </c>
      <c r="I5" s="42" t="s">
        <v>525</v>
      </c>
      <c r="J5" s="54">
        <v>0.50600000000000001</v>
      </c>
      <c r="K5" s="63">
        <f>IFERROR((I5-B5)/B5,"Município não informou dados")</f>
        <v>1.1613680039737797</v>
      </c>
    </row>
    <row r="6" spans="1:11" ht="15">
      <c r="A6" s="12" t="s">
        <v>1090</v>
      </c>
      <c r="B6" s="28" t="s">
        <v>526</v>
      </c>
      <c r="C6" s="29" t="s">
        <v>527</v>
      </c>
      <c r="D6" s="29" t="s">
        <v>528</v>
      </c>
      <c r="E6" s="29" t="s">
        <v>529</v>
      </c>
      <c r="F6" s="29" t="s">
        <v>530</v>
      </c>
      <c r="G6" s="29" t="s">
        <v>531</v>
      </c>
      <c r="H6" s="29" t="s">
        <v>532</v>
      </c>
      <c r="I6" s="43" t="s">
        <v>533</v>
      </c>
      <c r="J6" s="54">
        <v>0.50600000000000001</v>
      </c>
      <c r="K6" s="63">
        <f t="shared" ref="K6:K7" si="0">IFERROR((I6-B6)/B6,"Município não informou dados")</f>
        <v>1.3956287346720351</v>
      </c>
    </row>
    <row r="7" spans="1:11" ht="15">
      <c r="A7" s="12" t="s">
        <v>268</v>
      </c>
      <c r="B7" s="28" t="s">
        <v>534</v>
      </c>
      <c r="C7" s="29" t="s">
        <v>535</v>
      </c>
      <c r="D7" s="29" t="s">
        <v>536</v>
      </c>
      <c r="E7" s="29" t="s">
        <v>537</v>
      </c>
      <c r="F7" s="29" t="s">
        <v>538</v>
      </c>
      <c r="G7" s="29" t="s">
        <v>539</v>
      </c>
      <c r="H7" s="29" t="s">
        <v>540</v>
      </c>
      <c r="I7" s="43" t="s">
        <v>541</v>
      </c>
      <c r="J7" s="54">
        <v>0.50600000000000001</v>
      </c>
      <c r="K7" s="63">
        <f t="shared" si="0"/>
        <v>1.1660286644442841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0.53603144431119532</v>
      </c>
      <c r="C10" s="52">
        <f t="shared" ref="C10:H10" si="1">IFERROR(C6/C5,"Município não informou dados")</f>
        <v>0.55247017952213773</v>
      </c>
      <c r="D10" s="52">
        <f t="shared" si="1"/>
        <v>0.48605091776784232</v>
      </c>
      <c r="E10" s="52">
        <f t="shared" si="1"/>
        <v>0.52344579186101303</v>
      </c>
      <c r="F10" s="52">
        <f t="shared" si="1"/>
        <v>0.57839815744246093</v>
      </c>
      <c r="G10" s="52">
        <f t="shared" si="1"/>
        <v>0.58831883856556033</v>
      </c>
      <c r="H10" s="52">
        <f t="shared" si="1"/>
        <v>0.56663232175707789</v>
      </c>
      <c r="I10" s="52">
        <f>IFERROR(I6/I5,"Município não informou dados")</f>
        <v>0.59412942558542214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E0AD-2F9E-4971-A562-CF96A3EAFB95}">
  <dimension ref="A1:E60"/>
  <sheetViews>
    <sheetView workbookViewId="0">
      <selection activeCell="E1" sqref="E1"/>
    </sheetView>
  </sheetViews>
  <sheetFormatPr defaultRowHeight="12.75"/>
  <cols>
    <col min="1" max="1" width="24.140625" customWidth="1"/>
    <col min="5" max="5" width="14.5703125" customWidth="1"/>
  </cols>
  <sheetData>
    <row r="1" spans="1:5">
      <c r="A1" s="13" t="s">
        <v>53</v>
      </c>
      <c r="B1" s="11" t="s">
        <v>7</v>
      </c>
      <c r="C1" s="15">
        <v>1</v>
      </c>
      <c r="D1" s="15">
        <v>5</v>
      </c>
      <c r="E1" s="16">
        <v>45392</v>
      </c>
    </row>
    <row r="2" spans="1:5">
      <c r="A2" s="13" t="s">
        <v>31</v>
      </c>
      <c r="B2" s="11" t="s">
        <v>19</v>
      </c>
      <c r="C2" s="11">
        <v>1</v>
      </c>
      <c r="D2" s="11">
        <v>2</v>
      </c>
      <c r="E2" s="14">
        <v>43693</v>
      </c>
    </row>
    <row r="3" spans="1:5">
      <c r="A3" s="13" t="s">
        <v>28</v>
      </c>
      <c r="B3" s="11" t="s">
        <v>29</v>
      </c>
      <c r="C3" s="11">
        <v>1</v>
      </c>
      <c r="D3" s="11">
        <v>12</v>
      </c>
      <c r="E3" s="14">
        <v>43644</v>
      </c>
    </row>
    <row r="4" spans="1:5">
      <c r="A4" s="13" t="s">
        <v>56</v>
      </c>
      <c r="B4" s="11" t="s">
        <v>51</v>
      </c>
      <c r="C4" s="11">
        <v>1</v>
      </c>
      <c r="D4" s="11">
        <v>2</v>
      </c>
      <c r="E4" s="14">
        <v>44363</v>
      </c>
    </row>
    <row r="5" spans="1:5">
      <c r="A5" s="13" t="s">
        <v>42</v>
      </c>
      <c r="B5" s="11" t="s">
        <v>39</v>
      </c>
      <c r="C5" s="11">
        <v>1</v>
      </c>
      <c r="D5" s="11">
        <v>8</v>
      </c>
      <c r="E5" s="14">
        <v>43725</v>
      </c>
    </row>
    <row r="6" spans="1:5">
      <c r="A6" s="13" t="s">
        <v>71</v>
      </c>
      <c r="B6" s="11" t="s">
        <v>51</v>
      </c>
      <c r="C6" s="11">
        <v>1</v>
      </c>
      <c r="D6" s="11">
        <v>2</v>
      </c>
      <c r="E6" s="14">
        <v>44344</v>
      </c>
    </row>
    <row r="7" spans="1:5">
      <c r="A7" s="13" t="s">
        <v>10</v>
      </c>
      <c r="B7" s="11" t="s">
        <v>11</v>
      </c>
      <c r="C7" s="11">
        <v>1</v>
      </c>
      <c r="D7" s="11">
        <v>9</v>
      </c>
      <c r="E7" s="14">
        <v>43430</v>
      </c>
    </row>
    <row r="8" spans="1:5">
      <c r="A8" s="13" t="s">
        <v>46</v>
      </c>
      <c r="B8" s="11" t="s">
        <v>1</v>
      </c>
      <c r="C8" s="11">
        <v>1</v>
      </c>
      <c r="D8" s="11">
        <v>5</v>
      </c>
      <c r="E8" s="14">
        <v>43644</v>
      </c>
    </row>
    <row r="9" spans="1:5">
      <c r="A9" s="13" t="s">
        <v>44</v>
      </c>
      <c r="B9" s="11" t="s">
        <v>39</v>
      </c>
      <c r="C9" s="11">
        <v>1</v>
      </c>
      <c r="D9" s="11">
        <v>6</v>
      </c>
      <c r="E9" s="14">
        <v>44488</v>
      </c>
    </row>
    <row r="10" spans="1:5">
      <c r="A10" s="13" t="s">
        <v>49</v>
      </c>
      <c r="B10" s="11" t="s">
        <v>11</v>
      </c>
      <c r="C10" s="11">
        <v>1</v>
      </c>
      <c r="D10" s="11">
        <v>9</v>
      </c>
      <c r="E10" s="14">
        <v>43461</v>
      </c>
    </row>
    <row r="11" spans="1:5">
      <c r="A11" s="13" t="s">
        <v>74</v>
      </c>
      <c r="B11" s="11" t="s">
        <v>51</v>
      </c>
      <c r="C11" s="11">
        <v>1</v>
      </c>
      <c r="D11" s="11">
        <v>1</v>
      </c>
      <c r="E11" s="14">
        <v>44694</v>
      </c>
    </row>
    <row r="12" spans="1:5">
      <c r="A12" s="13" t="s">
        <v>4</v>
      </c>
      <c r="B12" s="11" t="s">
        <v>5</v>
      </c>
      <c r="C12" s="11">
        <v>1</v>
      </c>
      <c r="D12" s="11">
        <v>18</v>
      </c>
      <c r="E12" s="14">
        <v>44559</v>
      </c>
    </row>
    <row r="13" spans="1:5">
      <c r="A13" s="13" t="s">
        <v>59</v>
      </c>
      <c r="B13" s="11" t="s">
        <v>25</v>
      </c>
      <c r="C13" s="11">
        <v>1</v>
      </c>
      <c r="D13" s="11">
        <v>6</v>
      </c>
      <c r="E13" s="14">
        <v>44398</v>
      </c>
    </row>
    <row r="14" spans="1:5">
      <c r="A14" s="13" t="s">
        <v>22</v>
      </c>
      <c r="B14" s="11" t="s">
        <v>23</v>
      </c>
      <c r="C14" s="11">
        <v>1</v>
      </c>
      <c r="D14" s="11">
        <v>9</v>
      </c>
      <c r="E14" s="14">
        <v>43651</v>
      </c>
    </row>
    <row r="15" spans="1:5">
      <c r="A15" s="13" t="s">
        <v>52</v>
      </c>
      <c r="B15" s="11" t="s">
        <v>25</v>
      </c>
      <c r="C15" s="11">
        <v>1</v>
      </c>
      <c r="D15" s="11">
        <v>4</v>
      </c>
      <c r="E15" s="14">
        <v>44529</v>
      </c>
    </row>
    <row r="16" spans="1:5">
      <c r="A16" s="13" t="s">
        <v>62</v>
      </c>
      <c r="B16" s="11" t="s">
        <v>51</v>
      </c>
      <c r="C16" s="11">
        <v>1</v>
      </c>
      <c r="D16" s="11">
        <v>2</v>
      </c>
      <c r="E16" s="14">
        <v>44433</v>
      </c>
    </row>
    <row r="17" spans="1:5">
      <c r="A17" s="13" t="s">
        <v>50</v>
      </c>
      <c r="B17" s="11" t="s">
        <v>51</v>
      </c>
      <c r="C17" s="11">
        <v>1</v>
      </c>
      <c r="D17" s="11">
        <v>1</v>
      </c>
      <c r="E17" s="14">
        <v>44455</v>
      </c>
    </row>
    <row r="18" spans="1:5">
      <c r="A18" s="13" t="s">
        <v>8</v>
      </c>
      <c r="B18" s="11" t="s">
        <v>9</v>
      </c>
      <c r="C18" s="11">
        <v>2</v>
      </c>
      <c r="D18" s="11">
        <v>8</v>
      </c>
      <c r="E18" s="14">
        <v>45169</v>
      </c>
    </row>
    <row r="19" spans="1:5">
      <c r="A19" s="13" t="s">
        <v>8</v>
      </c>
      <c r="B19" s="11" t="s">
        <v>9</v>
      </c>
      <c r="C19" s="11">
        <v>1</v>
      </c>
      <c r="D19" s="11">
        <v>12</v>
      </c>
      <c r="E19" s="14">
        <v>43440</v>
      </c>
    </row>
    <row r="20" spans="1:5">
      <c r="A20" s="13" t="s">
        <v>18</v>
      </c>
      <c r="B20" s="11" t="s">
        <v>19</v>
      </c>
      <c r="C20" s="11">
        <v>1</v>
      </c>
      <c r="D20" s="11">
        <v>7</v>
      </c>
      <c r="E20" s="14">
        <v>43950</v>
      </c>
    </row>
    <row r="21" spans="1:5">
      <c r="A21" s="13" t="s">
        <v>66</v>
      </c>
      <c r="B21" s="11" t="s">
        <v>39</v>
      </c>
      <c r="C21" s="11">
        <v>1</v>
      </c>
      <c r="D21" s="11">
        <v>5</v>
      </c>
      <c r="E21" s="14">
        <v>44673</v>
      </c>
    </row>
    <row r="22" spans="1:5">
      <c r="A22" s="13" t="s">
        <v>20</v>
      </c>
      <c r="B22" s="11" t="s">
        <v>1</v>
      </c>
      <c r="C22" s="11">
        <v>1</v>
      </c>
      <c r="D22" s="11">
        <v>12</v>
      </c>
      <c r="E22" s="14">
        <v>43731</v>
      </c>
    </row>
    <row r="23" spans="1:5">
      <c r="A23" s="13" t="s">
        <v>41</v>
      </c>
      <c r="B23" s="11" t="s">
        <v>1</v>
      </c>
      <c r="C23" s="11">
        <v>1</v>
      </c>
      <c r="D23" s="11">
        <v>13</v>
      </c>
      <c r="E23" s="14">
        <v>43920</v>
      </c>
    </row>
    <row r="24" spans="1:5">
      <c r="A24" s="13" t="s">
        <v>70</v>
      </c>
      <c r="B24" s="11" t="s">
        <v>51</v>
      </c>
      <c r="C24" s="11">
        <v>1</v>
      </c>
      <c r="D24" s="11">
        <v>2</v>
      </c>
      <c r="E24" s="14">
        <v>44580</v>
      </c>
    </row>
    <row r="25" spans="1:5">
      <c r="A25" s="13" t="s">
        <v>67</v>
      </c>
      <c r="B25" s="11" t="s">
        <v>25</v>
      </c>
      <c r="C25" s="11">
        <v>1</v>
      </c>
      <c r="D25" s="11">
        <v>10</v>
      </c>
      <c r="E25" s="14">
        <v>44055</v>
      </c>
    </row>
    <row r="26" spans="1:5">
      <c r="A26" s="13" t="s">
        <v>30</v>
      </c>
      <c r="B26" s="11" t="s">
        <v>11</v>
      </c>
      <c r="C26" s="11">
        <v>1</v>
      </c>
      <c r="D26" s="11">
        <v>7</v>
      </c>
      <c r="E26" s="14">
        <v>43444</v>
      </c>
    </row>
    <row r="27" spans="1:5">
      <c r="A27" s="13" t="s">
        <v>12</v>
      </c>
      <c r="B27" s="11" t="s">
        <v>13</v>
      </c>
      <c r="C27" s="11">
        <v>1</v>
      </c>
      <c r="D27" s="11">
        <v>17</v>
      </c>
      <c r="E27" s="14">
        <v>43425</v>
      </c>
    </row>
    <row r="28" spans="1:5">
      <c r="A28" s="13" t="s">
        <v>54</v>
      </c>
      <c r="B28" s="11" t="s">
        <v>51</v>
      </c>
      <c r="C28" s="11">
        <v>1</v>
      </c>
      <c r="D28" s="11">
        <v>3</v>
      </c>
      <c r="E28" s="14">
        <v>44701</v>
      </c>
    </row>
    <row r="29" spans="1:5">
      <c r="A29" s="13" t="s">
        <v>69</v>
      </c>
      <c r="B29" s="11" t="s">
        <v>51</v>
      </c>
      <c r="C29" s="11">
        <v>1</v>
      </c>
      <c r="D29" s="11">
        <v>5</v>
      </c>
      <c r="E29" s="14">
        <v>44589</v>
      </c>
    </row>
    <row r="30" spans="1:5">
      <c r="A30" s="13" t="s">
        <v>55</v>
      </c>
      <c r="B30" s="11" t="s">
        <v>9</v>
      </c>
      <c r="C30" s="11">
        <v>1</v>
      </c>
      <c r="D30" s="11">
        <v>4</v>
      </c>
      <c r="E30" s="14">
        <v>44707</v>
      </c>
    </row>
    <row r="31" spans="1:5">
      <c r="A31" s="13" t="s">
        <v>35</v>
      </c>
      <c r="B31" s="11" t="s">
        <v>36</v>
      </c>
      <c r="C31" s="11">
        <v>2</v>
      </c>
      <c r="D31" s="11">
        <v>8</v>
      </c>
      <c r="E31" s="14">
        <v>45252</v>
      </c>
    </row>
    <row r="32" spans="1:5">
      <c r="A32" s="13" t="s">
        <v>45</v>
      </c>
      <c r="B32" s="11" t="s">
        <v>1</v>
      </c>
      <c r="C32" s="11">
        <v>1</v>
      </c>
      <c r="D32" s="11">
        <v>7</v>
      </c>
      <c r="E32" s="14">
        <v>43584</v>
      </c>
    </row>
    <row r="33" spans="1:5">
      <c r="A33" s="13" t="s">
        <v>34</v>
      </c>
      <c r="B33" s="11" t="s">
        <v>3</v>
      </c>
      <c r="C33" s="11">
        <v>1</v>
      </c>
      <c r="D33" s="11">
        <v>3</v>
      </c>
      <c r="E33" s="14">
        <v>43591</v>
      </c>
    </row>
    <row r="34" spans="1:5">
      <c r="A34" s="13" t="s">
        <v>58</v>
      </c>
      <c r="B34" s="11" t="s">
        <v>9</v>
      </c>
      <c r="C34" s="11">
        <v>1</v>
      </c>
      <c r="D34" s="11">
        <v>5</v>
      </c>
      <c r="E34" s="14">
        <v>45015</v>
      </c>
    </row>
    <row r="35" spans="1:5">
      <c r="A35" s="13" t="s">
        <v>16</v>
      </c>
      <c r="B35" s="11" t="s">
        <v>17</v>
      </c>
      <c r="C35" s="11">
        <v>1</v>
      </c>
      <c r="D35" s="11">
        <v>16</v>
      </c>
      <c r="E35" s="14">
        <v>43451</v>
      </c>
    </row>
    <row r="36" spans="1:5">
      <c r="A36" s="13" t="s">
        <v>47</v>
      </c>
      <c r="B36" s="11" t="s">
        <v>36</v>
      </c>
      <c r="C36" s="11">
        <v>1</v>
      </c>
      <c r="D36" s="11">
        <v>2</v>
      </c>
      <c r="E36" s="14">
        <v>45188</v>
      </c>
    </row>
    <row r="37" spans="1:5">
      <c r="A37" s="13" t="s">
        <v>40</v>
      </c>
      <c r="B37" s="11" t="s">
        <v>1</v>
      </c>
      <c r="C37" s="11">
        <v>1</v>
      </c>
      <c r="D37" s="11">
        <v>10</v>
      </c>
      <c r="E37" s="14">
        <v>43445</v>
      </c>
    </row>
    <row r="38" spans="1:5">
      <c r="A38" s="13" t="s">
        <v>14</v>
      </c>
      <c r="B38" s="11" t="s">
        <v>15</v>
      </c>
      <c r="C38" s="11">
        <v>1</v>
      </c>
      <c r="D38" s="11">
        <v>9</v>
      </c>
      <c r="E38" s="14">
        <v>44641</v>
      </c>
    </row>
    <row r="39" spans="1:5">
      <c r="A39" s="13" t="s">
        <v>2</v>
      </c>
      <c r="B39" s="11" t="s">
        <v>3</v>
      </c>
      <c r="C39" s="11">
        <v>1</v>
      </c>
      <c r="D39" s="11">
        <v>12</v>
      </c>
      <c r="E39" s="14">
        <v>43412</v>
      </c>
    </row>
    <row r="40" spans="1:5">
      <c r="A40" s="13" t="s">
        <v>65</v>
      </c>
      <c r="B40" s="11" t="s">
        <v>9</v>
      </c>
      <c r="C40" s="11">
        <v>1</v>
      </c>
      <c r="D40" s="11">
        <v>5</v>
      </c>
      <c r="E40" s="14">
        <v>45398</v>
      </c>
    </row>
    <row r="41" spans="1:5">
      <c r="A41" s="13" t="s">
        <v>6</v>
      </c>
      <c r="B41" s="11" t="s">
        <v>7</v>
      </c>
      <c r="C41" s="11">
        <v>1</v>
      </c>
      <c r="D41" s="11">
        <v>12</v>
      </c>
      <c r="E41" s="14">
        <v>43581</v>
      </c>
    </row>
    <row r="42" spans="1:5">
      <c r="A42" s="13" t="s">
        <v>37</v>
      </c>
      <c r="B42" s="11" t="s">
        <v>17</v>
      </c>
      <c r="C42" s="11">
        <v>1</v>
      </c>
      <c r="D42" s="11">
        <v>12</v>
      </c>
      <c r="E42" s="14">
        <v>43980</v>
      </c>
    </row>
    <row r="43" spans="1:5">
      <c r="A43" s="13" t="s">
        <v>57</v>
      </c>
      <c r="B43" s="11" t="s">
        <v>39</v>
      </c>
      <c r="C43" s="11">
        <v>1</v>
      </c>
      <c r="D43" s="11">
        <v>3</v>
      </c>
      <c r="E43" s="14">
        <v>44697</v>
      </c>
    </row>
    <row r="44" spans="1:5">
      <c r="A44" s="13" t="s">
        <v>27</v>
      </c>
      <c r="B44" s="11" t="s">
        <v>1</v>
      </c>
      <c r="C44" s="11">
        <v>1</v>
      </c>
      <c r="D44" s="11">
        <v>9</v>
      </c>
      <c r="E44" s="14">
        <v>44490</v>
      </c>
    </row>
    <row r="45" spans="1:5">
      <c r="A45" s="13" t="s">
        <v>26</v>
      </c>
      <c r="B45" s="11" t="s">
        <v>1</v>
      </c>
      <c r="C45" s="11">
        <v>1</v>
      </c>
      <c r="D45" s="11">
        <v>8</v>
      </c>
      <c r="E45" s="14">
        <v>43412</v>
      </c>
    </row>
    <row r="46" spans="1:5">
      <c r="A46" s="13" t="s">
        <v>48</v>
      </c>
      <c r="B46" s="11" t="s">
        <v>39</v>
      </c>
      <c r="C46" s="11">
        <v>1</v>
      </c>
      <c r="D46" s="11">
        <v>3</v>
      </c>
      <c r="E46" s="14">
        <v>45121</v>
      </c>
    </row>
    <row r="47" spans="1:5">
      <c r="A47" s="13" t="s">
        <v>21</v>
      </c>
      <c r="B47" s="11" t="s">
        <v>3</v>
      </c>
      <c r="C47" s="11">
        <v>1</v>
      </c>
      <c r="D47" s="11">
        <v>6</v>
      </c>
      <c r="E47" s="14">
        <v>44113</v>
      </c>
    </row>
    <row r="48" spans="1:5">
      <c r="A48" s="13" t="s">
        <v>38</v>
      </c>
      <c r="B48" s="11" t="s">
        <v>39</v>
      </c>
      <c r="C48" s="11">
        <v>1</v>
      </c>
      <c r="D48" s="11">
        <v>3</v>
      </c>
      <c r="E48" s="14">
        <v>45457</v>
      </c>
    </row>
    <row r="49" spans="1:5">
      <c r="A49" s="13" t="s">
        <v>0</v>
      </c>
      <c r="B49" s="11" t="s">
        <v>1</v>
      </c>
      <c r="C49" s="11">
        <v>1</v>
      </c>
      <c r="D49" s="11">
        <v>12</v>
      </c>
      <c r="E49" s="14">
        <v>43402</v>
      </c>
    </row>
    <row r="50" spans="1:5">
      <c r="A50" s="13" t="s">
        <v>32</v>
      </c>
      <c r="B50" s="11" t="s">
        <v>1</v>
      </c>
      <c r="C50" s="11">
        <v>1</v>
      </c>
      <c r="D50" s="11">
        <v>3</v>
      </c>
      <c r="E50" s="14">
        <v>44813</v>
      </c>
    </row>
    <row r="51" spans="1:5">
      <c r="A51" s="13" t="s">
        <v>73</v>
      </c>
      <c r="B51" s="11" t="s">
        <v>9</v>
      </c>
      <c r="C51" s="11">
        <v>1</v>
      </c>
      <c r="D51" s="11">
        <v>3</v>
      </c>
      <c r="E51" s="14">
        <v>44466</v>
      </c>
    </row>
    <row r="52" spans="1:5">
      <c r="A52" s="13" t="s">
        <v>43</v>
      </c>
      <c r="B52" s="11" t="s">
        <v>7</v>
      </c>
      <c r="C52" s="11">
        <v>1</v>
      </c>
      <c r="D52" s="11">
        <v>3</v>
      </c>
      <c r="E52" s="14">
        <v>44700</v>
      </c>
    </row>
    <row r="53" spans="1:5">
      <c r="A53" s="13" t="s">
        <v>61</v>
      </c>
      <c r="B53" s="11" t="s">
        <v>9</v>
      </c>
      <c r="C53" s="11">
        <v>1</v>
      </c>
      <c r="D53" s="11">
        <v>6</v>
      </c>
      <c r="E53" s="14">
        <v>43690</v>
      </c>
    </row>
    <row r="54" spans="1:5">
      <c r="A54" s="13" t="s">
        <v>60</v>
      </c>
      <c r="B54" s="11" t="s">
        <v>9</v>
      </c>
      <c r="C54" s="11">
        <v>1</v>
      </c>
      <c r="D54" s="11">
        <v>8</v>
      </c>
      <c r="E54" s="14">
        <v>43644</v>
      </c>
    </row>
    <row r="55" spans="1:5">
      <c r="A55" s="17" t="s">
        <v>24</v>
      </c>
      <c r="B55" s="18" t="s">
        <v>25</v>
      </c>
      <c r="C55" s="18">
        <v>1</v>
      </c>
      <c r="D55" s="18">
        <v>9</v>
      </c>
      <c r="E55" s="14">
        <v>43462</v>
      </c>
    </row>
    <row r="56" spans="1:5">
      <c r="A56" s="13" t="s">
        <v>63</v>
      </c>
      <c r="B56" s="11" t="s">
        <v>51</v>
      </c>
      <c r="C56" s="11">
        <v>1</v>
      </c>
      <c r="D56" s="11">
        <v>3</v>
      </c>
      <c r="E56" s="14">
        <v>44589</v>
      </c>
    </row>
    <row r="57" spans="1:5">
      <c r="A57" s="13" t="s">
        <v>64</v>
      </c>
      <c r="B57" s="11" t="s">
        <v>51</v>
      </c>
      <c r="C57" s="11">
        <v>1</v>
      </c>
      <c r="D57" s="11">
        <v>5</v>
      </c>
      <c r="E57" s="14">
        <v>44700</v>
      </c>
    </row>
    <row r="58" spans="1:5">
      <c r="A58" s="13" t="s">
        <v>72</v>
      </c>
      <c r="B58" s="11" t="s">
        <v>51</v>
      </c>
      <c r="C58" s="11">
        <v>1</v>
      </c>
      <c r="D58" s="11">
        <v>1</v>
      </c>
      <c r="E58" s="14">
        <v>44680</v>
      </c>
    </row>
    <row r="59" spans="1:5">
      <c r="A59" s="13" t="s">
        <v>33</v>
      </c>
      <c r="B59" s="11" t="s">
        <v>11</v>
      </c>
      <c r="C59" s="15">
        <v>1</v>
      </c>
      <c r="D59" s="15">
        <v>7</v>
      </c>
      <c r="E59" s="16">
        <v>43446</v>
      </c>
    </row>
    <row r="60" spans="1:5">
      <c r="A60" s="13" t="s">
        <v>68</v>
      </c>
      <c r="B60" s="11" t="s">
        <v>9</v>
      </c>
      <c r="C60" s="11">
        <v>1</v>
      </c>
      <c r="D60" s="11">
        <v>4</v>
      </c>
      <c r="E60" s="14">
        <v>44685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A1F1-8C9B-491B-9F7D-59EE2B365EDD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48" customHeight="1">
      <c r="B3" s="69" t="s">
        <v>542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543</v>
      </c>
      <c r="C5" s="27" t="s">
        <v>544</v>
      </c>
      <c r="D5" s="27" t="s">
        <v>545</v>
      </c>
      <c r="E5" s="27" t="s">
        <v>546</v>
      </c>
      <c r="F5" s="27" t="s">
        <v>547</v>
      </c>
      <c r="G5" s="27" t="s">
        <v>548</v>
      </c>
      <c r="H5" s="27" t="s">
        <v>549</v>
      </c>
      <c r="I5" s="42" t="s">
        <v>550</v>
      </c>
      <c r="J5" s="54">
        <v>0.50600000000000001</v>
      </c>
      <c r="K5" s="63">
        <f>IFERROR((I5-B5)/B5,"Município não informou dados")</f>
        <v>0.73662480599216917</v>
      </c>
    </row>
    <row r="6" spans="1:11" ht="15">
      <c r="A6" s="12" t="s">
        <v>1090</v>
      </c>
      <c r="B6" s="28" t="s">
        <v>551</v>
      </c>
      <c r="C6" s="29" t="s">
        <v>552</v>
      </c>
      <c r="D6" s="29" t="s">
        <v>553</v>
      </c>
      <c r="E6" s="29" t="s">
        <v>554</v>
      </c>
      <c r="F6" s="29" t="s">
        <v>555</v>
      </c>
      <c r="G6" s="29" t="s">
        <v>556</v>
      </c>
      <c r="H6" s="29" t="s">
        <v>557</v>
      </c>
      <c r="I6" s="43" t="s">
        <v>558</v>
      </c>
      <c r="J6" s="54">
        <v>0.50600000000000001</v>
      </c>
      <c r="K6" s="63">
        <f t="shared" ref="K6:K7" si="0">IFERROR((I6-B6)/B6,"Município não informou dados")</f>
        <v>0.71820814901620356</v>
      </c>
    </row>
    <row r="7" spans="1:11" ht="15">
      <c r="A7" s="12" t="s">
        <v>268</v>
      </c>
      <c r="B7" s="28" t="s">
        <v>559</v>
      </c>
      <c r="C7" s="29" t="s">
        <v>560</v>
      </c>
      <c r="D7" s="29" t="s">
        <v>561</v>
      </c>
      <c r="E7" s="29" t="s">
        <v>562</v>
      </c>
      <c r="F7" s="29" t="s">
        <v>563</v>
      </c>
      <c r="G7" s="29" t="s">
        <v>564</v>
      </c>
      <c r="H7" s="29" t="s">
        <v>565</v>
      </c>
      <c r="I7" s="43" t="s">
        <v>566</v>
      </c>
      <c r="J7" s="54">
        <v>0.50600000000000001</v>
      </c>
      <c r="K7" s="63">
        <f t="shared" si="0"/>
        <v>0.77921234557937435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0.49266260398268252</v>
      </c>
      <c r="C10" s="52">
        <f t="shared" ref="C10:H10" si="1">IFERROR(C6/C5,"Município não informou dados")</f>
        <v>0.49051175349489123</v>
      </c>
      <c r="D10" s="52">
        <f t="shared" si="1"/>
        <v>0.42953051848494256</v>
      </c>
      <c r="E10" s="52">
        <f t="shared" si="1"/>
        <v>0.45611188743337738</v>
      </c>
      <c r="F10" s="52">
        <f t="shared" si="1"/>
        <v>0.47067443363438716</v>
      </c>
      <c r="G10" s="52">
        <f t="shared" si="1"/>
        <v>0.46998603145983286</v>
      </c>
      <c r="H10" s="52">
        <f t="shared" si="1"/>
        <v>0.49184154438962541</v>
      </c>
      <c r="I10" s="52">
        <f>IFERROR(I6/I5,"Município não informou dados")</f>
        <v>0.48743798773216701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A6DA-F8E7-4496-9EC6-91B23F426BB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1127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25.5">
      <c r="A5" s="12" t="s">
        <v>251</v>
      </c>
      <c r="B5" s="26" t="s">
        <v>567</v>
      </c>
      <c r="C5" s="27" t="s">
        <v>568</v>
      </c>
      <c r="D5" s="27" t="s">
        <v>569</v>
      </c>
      <c r="E5" s="27" t="s">
        <v>570</v>
      </c>
      <c r="F5" s="27" t="s">
        <v>571</v>
      </c>
      <c r="G5" s="27" t="s">
        <v>572</v>
      </c>
      <c r="H5" s="27" t="s">
        <v>573</v>
      </c>
      <c r="I5" s="42" t="s">
        <v>574</v>
      </c>
      <c r="J5" s="54">
        <v>0.50600000000000001</v>
      </c>
      <c r="K5" s="63" t="str">
        <f>IFERROR((I5-B5)/B5,"Município não informou dados")</f>
        <v>Município não informou dados</v>
      </c>
    </row>
    <row r="6" spans="1:11" ht="25.5">
      <c r="A6" s="12" t="s">
        <v>1090</v>
      </c>
      <c r="B6" s="28" t="s">
        <v>575</v>
      </c>
      <c r="C6" s="29" t="s">
        <v>576</v>
      </c>
      <c r="D6" s="29" t="s">
        <v>577</v>
      </c>
      <c r="E6" s="29" t="s">
        <v>578</v>
      </c>
      <c r="F6" s="29" t="s">
        <v>579</v>
      </c>
      <c r="G6" s="29" t="s">
        <v>580</v>
      </c>
      <c r="H6" s="29" t="s">
        <v>581</v>
      </c>
      <c r="I6" s="42" t="s">
        <v>574</v>
      </c>
      <c r="J6" s="54">
        <v>0.50600000000000001</v>
      </c>
      <c r="K6" s="63" t="str">
        <f t="shared" ref="K6:K7" si="0">IFERROR((I6-B6)/B6,"Município não informou dados")</f>
        <v>Município não informou dados</v>
      </c>
    </row>
    <row r="7" spans="1:11" ht="25.5">
      <c r="A7" s="12" t="s">
        <v>268</v>
      </c>
      <c r="B7" s="28" t="s">
        <v>582</v>
      </c>
      <c r="C7" s="29" t="s">
        <v>583</v>
      </c>
      <c r="D7" s="29" t="s">
        <v>584</v>
      </c>
      <c r="E7" s="29" t="s">
        <v>585</v>
      </c>
      <c r="F7" s="29" t="s">
        <v>586</v>
      </c>
      <c r="G7" s="29" t="s">
        <v>587</v>
      </c>
      <c r="H7" s="29" t="s">
        <v>588</v>
      </c>
      <c r="I7" s="42" t="s">
        <v>574</v>
      </c>
      <c r="J7" s="54">
        <v>0.50600000000000001</v>
      </c>
      <c r="K7" s="63" t="str">
        <f t="shared" si="0"/>
        <v>Município não informou dados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0.35584385567131932</v>
      </c>
      <c r="C10" s="52">
        <f t="shared" ref="C10:H10" si="1">IFERROR(C6/C5,"Município não informou dados")</f>
        <v>0.37888891019912735</v>
      </c>
      <c r="D10" s="52">
        <f t="shared" si="1"/>
        <v>0.33183818174367546</v>
      </c>
      <c r="E10" s="52">
        <f t="shared" si="1"/>
        <v>0.33340853966838441</v>
      </c>
      <c r="F10" s="52">
        <f t="shared" si="1"/>
        <v>0.35331063832856002</v>
      </c>
      <c r="G10" s="52">
        <f t="shared" si="1"/>
        <v>0.3867877395347753</v>
      </c>
      <c r="H10" s="52">
        <f t="shared" si="1"/>
        <v>0.38657573767849829</v>
      </c>
      <c r="I10" s="52" t="str">
        <f>IFERROR(I6/I5,"Município não informou dados")</f>
        <v>Município não informou dados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462E-3BBB-4B91-865D-4A453AE746A5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48" customHeight="1">
      <c r="B3" s="69" t="s">
        <v>1128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589</v>
      </c>
      <c r="C5" s="27" t="s">
        <v>590</v>
      </c>
      <c r="D5" s="27" t="s">
        <v>591</v>
      </c>
      <c r="E5" s="27" t="s">
        <v>592</v>
      </c>
      <c r="F5" s="27" t="s">
        <v>593</v>
      </c>
      <c r="G5" s="27" t="s">
        <v>594</v>
      </c>
      <c r="H5" s="27" t="s">
        <v>595</v>
      </c>
      <c r="I5" s="42" t="s">
        <v>596</v>
      </c>
      <c r="J5" s="54">
        <v>0.50600000000000001</v>
      </c>
      <c r="K5" s="63">
        <f>IFERROR((I5-B5)/B5,"Município não informou dados")</f>
        <v>0.71963385772318444</v>
      </c>
    </row>
    <row r="6" spans="1:11" ht="15">
      <c r="A6" s="12" t="s">
        <v>1090</v>
      </c>
      <c r="B6" s="28" t="s">
        <v>597</v>
      </c>
      <c r="C6" s="29" t="s">
        <v>598</v>
      </c>
      <c r="D6" s="29" t="s">
        <v>599</v>
      </c>
      <c r="E6" s="29" t="s">
        <v>600</v>
      </c>
      <c r="F6" s="29" t="s">
        <v>601</v>
      </c>
      <c r="G6" s="29" t="s">
        <v>602</v>
      </c>
      <c r="H6" s="29" t="s">
        <v>603</v>
      </c>
      <c r="I6" s="43" t="s">
        <v>604</v>
      </c>
      <c r="J6" s="54">
        <v>0.50600000000000001</v>
      </c>
      <c r="K6" s="63">
        <f t="shared" ref="K6:K7" si="0">IFERROR((I6-B6)/B6,"Município não informou dados")</f>
        <v>0.68569420123776859</v>
      </c>
    </row>
    <row r="7" spans="1:11" ht="15">
      <c r="A7" s="12" t="s">
        <v>268</v>
      </c>
      <c r="B7" s="28" t="s">
        <v>605</v>
      </c>
      <c r="C7" s="29" t="s">
        <v>606</v>
      </c>
      <c r="D7" s="29" t="s">
        <v>607</v>
      </c>
      <c r="E7" s="29" t="s">
        <v>608</v>
      </c>
      <c r="F7" s="29" t="s">
        <v>609</v>
      </c>
      <c r="G7" s="29" t="s">
        <v>610</v>
      </c>
      <c r="H7" s="29" t="s">
        <v>611</v>
      </c>
      <c r="I7" s="43" t="s">
        <v>612</v>
      </c>
      <c r="J7" s="54">
        <v>0.50600000000000001</v>
      </c>
      <c r="K7" s="63">
        <f t="shared" si="0"/>
        <v>0.8110477254253331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0.5567295361758009</v>
      </c>
      <c r="C10" s="52">
        <f t="shared" ref="C10:H10" si="1">IFERROR(C6/C5,"Município não informou dados")</f>
        <v>0.58152029924820658</v>
      </c>
      <c r="D10" s="52">
        <f t="shared" si="1"/>
        <v>0.51486070521540206</v>
      </c>
      <c r="E10" s="52">
        <f t="shared" si="1"/>
        <v>0.50433077311954111</v>
      </c>
      <c r="F10" s="52">
        <f t="shared" si="1"/>
        <v>0.50937217330868267</v>
      </c>
      <c r="G10" s="52">
        <f t="shared" si="1"/>
        <v>0.55130281212260834</v>
      </c>
      <c r="H10" s="52">
        <f t="shared" si="1"/>
        <v>0.54453269354703782</v>
      </c>
      <c r="I10" s="52">
        <f>IFERROR(I6/I5,"Município não informou dados")</f>
        <v>0.54574161038669766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216D-89BA-4F0C-8B97-EB62AF994A18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1129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613</v>
      </c>
      <c r="C5" s="27" t="s">
        <v>614</v>
      </c>
      <c r="D5" s="27" t="s">
        <v>615</v>
      </c>
      <c r="E5" s="27" t="s">
        <v>616</v>
      </c>
      <c r="F5" s="27" t="s">
        <v>617</v>
      </c>
      <c r="G5" s="27" t="s">
        <v>618</v>
      </c>
      <c r="H5" s="27" t="s">
        <v>619</v>
      </c>
      <c r="I5" s="42" t="s">
        <v>620</v>
      </c>
      <c r="J5" s="54">
        <v>0.50600000000000001</v>
      </c>
      <c r="K5" s="63">
        <f>IFERROR((I5-B5)/B5,"Município não informou dados")</f>
        <v>0.67491045247587633</v>
      </c>
    </row>
    <row r="6" spans="1:11" ht="15">
      <c r="A6" s="12" t="s">
        <v>1090</v>
      </c>
      <c r="B6" s="28" t="s">
        <v>621</v>
      </c>
      <c r="C6" s="29" t="s">
        <v>622</v>
      </c>
      <c r="D6" s="29" t="s">
        <v>623</v>
      </c>
      <c r="E6" s="29" t="s">
        <v>624</v>
      </c>
      <c r="F6" s="29" t="s">
        <v>625</v>
      </c>
      <c r="G6" s="29" t="s">
        <v>626</v>
      </c>
      <c r="H6" s="29" t="s">
        <v>627</v>
      </c>
      <c r="I6" s="43" t="s">
        <v>628</v>
      </c>
      <c r="J6" s="54">
        <v>0.50600000000000001</v>
      </c>
      <c r="K6" s="63">
        <f t="shared" ref="K6:K7" si="0">IFERROR((I6-B6)/B6,"Município não informou dados")</f>
        <v>0.6379791604271009</v>
      </c>
    </row>
    <row r="7" spans="1:11" ht="15">
      <c r="A7" s="12" t="s">
        <v>268</v>
      </c>
      <c r="B7" s="28" t="s">
        <v>629</v>
      </c>
      <c r="C7" s="29" t="s">
        <v>630</v>
      </c>
      <c r="D7" s="29" t="s">
        <v>631</v>
      </c>
      <c r="E7" s="29" t="s">
        <v>632</v>
      </c>
      <c r="F7" s="29" t="s">
        <v>633</v>
      </c>
      <c r="G7" s="29" t="s">
        <v>634</v>
      </c>
      <c r="H7" s="29" t="s">
        <v>635</v>
      </c>
      <c r="I7" s="43" t="s">
        <v>636</v>
      </c>
      <c r="J7" s="54">
        <v>0.50600000000000001</v>
      </c>
      <c r="K7" s="63">
        <f t="shared" si="0"/>
        <v>0.75989543137177329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0.67090690988819324</v>
      </c>
      <c r="C10" s="52">
        <f t="shared" ref="C10:H10" si="1">IFERROR(C6/C5,"Município não informou dados")</f>
        <v>0.68273652385803829</v>
      </c>
      <c r="D10" s="52">
        <f t="shared" si="1"/>
        <v>0.60012728565358842</v>
      </c>
      <c r="E10" s="52">
        <f t="shared" si="1"/>
        <v>0.59556756785851295</v>
      </c>
      <c r="F10" s="52">
        <f t="shared" si="1"/>
        <v>0.60186433171317244</v>
      </c>
      <c r="G10" s="52">
        <f t="shared" si="1"/>
        <v>0.62144669663541818</v>
      </c>
      <c r="H10" s="52">
        <f t="shared" si="1"/>
        <v>0.63074448664151261</v>
      </c>
      <c r="I10" s="52">
        <f>IFERROR(I6/I5,"Município não informou dados")</f>
        <v>0.65611360616858483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ADF7-8EFE-4049-9837-5B4DF0C1403E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1130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637</v>
      </c>
      <c r="C5" s="27" t="s">
        <v>638</v>
      </c>
      <c r="D5" s="27" t="s">
        <v>639</v>
      </c>
      <c r="E5" s="27" t="s">
        <v>640</v>
      </c>
      <c r="F5" s="27" t="s">
        <v>641</v>
      </c>
      <c r="G5" s="27" t="s">
        <v>642</v>
      </c>
      <c r="H5" s="27" t="s">
        <v>643</v>
      </c>
      <c r="I5" s="42" t="s">
        <v>644</v>
      </c>
      <c r="J5" s="54">
        <v>0.50600000000000001</v>
      </c>
      <c r="K5" s="63">
        <f>IFERROR((I5-B5)/B5,"Município não informou dados")</f>
        <v>1.1681803207113362</v>
      </c>
    </row>
    <row r="6" spans="1:11" ht="15">
      <c r="A6" s="12" t="s">
        <v>1090</v>
      </c>
      <c r="B6" s="28" t="s">
        <v>645</v>
      </c>
      <c r="C6" s="29" t="s">
        <v>646</v>
      </c>
      <c r="D6" s="29" t="s">
        <v>647</v>
      </c>
      <c r="E6" s="29" t="s">
        <v>648</v>
      </c>
      <c r="F6" s="29" t="s">
        <v>649</v>
      </c>
      <c r="G6" s="29" t="s">
        <v>650</v>
      </c>
      <c r="H6" s="29" t="s">
        <v>651</v>
      </c>
      <c r="I6" s="43" t="s">
        <v>652</v>
      </c>
      <c r="J6" s="54">
        <v>0.50600000000000001</v>
      </c>
      <c r="K6" s="63">
        <f t="shared" ref="K6:K7" si="0">IFERROR((I6-B6)/B6,"Município não informou dados")</f>
        <v>1.0260909858681424</v>
      </c>
    </row>
    <row r="7" spans="1:11" ht="15">
      <c r="A7" s="12" t="s">
        <v>268</v>
      </c>
      <c r="B7" s="28" t="s">
        <v>653</v>
      </c>
      <c r="C7" s="29" t="s">
        <v>654</v>
      </c>
      <c r="D7" s="29" t="s">
        <v>655</v>
      </c>
      <c r="E7" s="29" t="s">
        <v>656</v>
      </c>
      <c r="F7" s="29" t="s">
        <v>657</v>
      </c>
      <c r="G7" s="29" t="s">
        <v>658</v>
      </c>
      <c r="H7" s="29" t="s">
        <v>659</v>
      </c>
      <c r="I7" s="43" t="s">
        <v>660</v>
      </c>
      <c r="J7" s="54">
        <v>0.50600000000000001</v>
      </c>
      <c r="K7" s="63">
        <f t="shared" si="0"/>
        <v>0.81381547039173718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0.50715922972820937</v>
      </c>
      <c r="C10" s="52">
        <f t="shared" ref="C10:H10" si="1">IFERROR(C6/C5,"Município não informou dados")</f>
        <v>0.49174566598890074</v>
      </c>
      <c r="D10" s="52">
        <f t="shared" si="1"/>
        <v>0.39783132832119023</v>
      </c>
      <c r="E10" s="52">
        <f t="shared" si="1"/>
        <v>0.44987122083198672</v>
      </c>
      <c r="F10" s="52">
        <f t="shared" si="1"/>
        <v>0.4642187283634901</v>
      </c>
      <c r="G10" s="52">
        <f t="shared" si="1"/>
        <v>0.47026419372405542</v>
      </c>
      <c r="H10" s="52">
        <f t="shared" si="1"/>
        <v>0.46178795324008964</v>
      </c>
      <c r="I10" s="52">
        <f>IFERROR(I6/I5,"Município não informou dados")</f>
        <v>0.47392310221459666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6DC6-BFA6-43A5-916C-5B88EFAF7749}">
  <dimension ref="A1:K11"/>
  <sheetViews>
    <sheetView zoomScale="70" zoomScaleNormal="70" workbookViewId="0">
      <selection activeCell="K11" sqref="K11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46.5" customHeight="1">
      <c r="B3" s="64" t="s">
        <v>1131</v>
      </c>
      <c r="C3" s="65"/>
      <c r="D3" s="65"/>
      <c r="E3" s="65"/>
      <c r="F3" s="65"/>
      <c r="G3" s="65"/>
      <c r="H3" s="65"/>
      <c r="I3" s="72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9"/>
      <c r="K4" s="58"/>
    </row>
    <row r="5" spans="1:11" ht="25.5">
      <c r="A5" s="12" t="s">
        <v>251</v>
      </c>
      <c r="B5" s="26" t="s">
        <v>661</v>
      </c>
      <c r="C5" s="27" t="s">
        <v>662</v>
      </c>
      <c r="D5" s="27" t="s">
        <v>663</v>
      </c>
      <c r="E5" s="27" t="s">
        <v>664</v>
      </c>
      <c r="F5" s="27" t="s">
        <v>665</v>
      </c>
      <c r="G5" s="27" t="s">
        <v>666</v>
      </c>
      <c r="H5" s="27" t="s">
        <v>667</v>
      </c>
      <c r="I5" s="45" t="s">
        <v>668</v>
      </c>
      <c r="J5" s="55">
        <v>0.50600000000000001</v>
      </c>
      <c r="K5" s="63" t="str">
        <f>IFERROR((I5-B5)/B5,"Município não informou dados")</f>
        <v>Município não informou dados</v>
      </c>
    </row>
    <row r="6" spans="1:11" ht="25.5">
      <c r="A6" s="12" t="s">
        <v>1090</v>
      </c>
      <c r="B6" s="28" t="s">
        <v>669</v>
      </c>
      <c r="C6" s="29" t="s">
        <v>670</v>
      </c>
      <c r="D6" s="29" t="s">
        <v>671</v>
      </c>
      <c r="E6" s="29" t="s">
        <v>672</v>
      </c>
      <c r="F6" s="29" t="s">
        <v>673</v>
      </c>
      <c r="G6" s="29" t="s">
        <v>674</v>
      </c>
      <c r="H6" s="29" t="s">
        <v>675</v>
      </c>
      <c r="I6" s="45" t="s">
        <v>668</v>
      </c>
      <c r="J6" s="55">
        <v>0.50600000000000001</v>
      </c>
      <c r="K6" s="63" t="str">
        <f t="shared" ref="K6:K7" si="0">IFERROR((I6-B6)/B6,"Município não informou dados")</f>
        <v>Município não informou dados</v>
      </c>
    </row>
    <row r="7" spans="1:11" ht="25.5">
      <c r="A7" s="12" t="s">
        <v>268</v>
      </c>
      <c r="B7" s="28" t="s">
        <v>676</v>
      </c>
      <c r="C7" s="29" t="s">
        <v>677</v>
      </c>
      <c r="D7" s="29" t="s">
        <v>678</v>
      </c>
      <c r="E7" s="29" t="s">
        <v>679</v>
      </c>
      <c r="F7" s="29" t="s">
        <v>680</v>
      </c>
      <c r="G7" s="29" t="s">
        <v>681</v>
      </c>
      <c r="H7" s="29" t="s">
        <v>682</v>
      </c>
      <c r="I7" s="45" t="s">
        <v>668</v>
      </c>
      <c r="J7" s="55">
        <v>0.50600000000000001</v>
      </c>
      <c r="K7" s="63" t="str">
        <f t="shared" si="0"/>
        <v>Município não informou dados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0.41618887230095064</v>
      </c>
      <c r="C10" s="52">
        <f t="shared" ref="C10:H10" si="1">IFERROR(C6/C5,"Município não informou dados")</f>
        <v>0.39625238458866524</v>
      </c>
      <c r="D10" s="52">
        <f t="shared" si="1"/>
        <v>0.31583159713386555</v>
      </c>
      <c r="E10" s="52">
        <f t="shared" si="1"/>
        <v>0.33546639795819577</v>
      </c>
      <c r="F10" s="52">
        <f t="shared" si="1"/>
        <v>0.40585115228402507</v>
      </c>
      <c r="G10" s="52">
        <f t="shared" si="1"/>
        <v>0.35759910815888879</v>
      </c>
      <c r="H10" s="52">
        <f t="shared" si="1"/>
        <v>0.36854301513257909</v>
      </c>
      <c r="I10" s="52" t="str">
        <f>IFERROR(I6/I5,"Município não informou dados")</f>
        <v>Município não informou dados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1</v>
      </c>
    </row>
  </sheetData>
  <mergeCells count="3">
    <mergeCell ref="A1:K1"/>
    <mergeCell ref="A2:K2"/>
    <mergeCell ref="B3:I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D180-B445-4794-A3A0-D446F3D28A85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4" t="s">
        <v>1099</v>
      </c>
      <c r="C3" s="65"/>
      <c r="D3" s="65"/>
      <c r="E3" s="65"/>
      <c r="F3" s="65"/>
      <c r="G3" s="65"/>
      <c r="H3" s="65"/>
      <c r="I3" s="72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9"/>
      <c r="K4" s="58"/>
    </row>
    <row r="5" spans="1:11" ht="15">
      <c r="A5" s="12" t="s">
        <v>251</v>
      </c>
      <c r="B5" s="26" t="s">
        <v>683</v>
      </c>
      <c r="C5" s="27" t="s">
        <v>684</v>
      </c>
      <c r="D5" s="27" t="s">
        <v>685</v>
      </c>
      <c r="E5" s="27" t="s">
        <v>686</v>
      </c>
      <c r="F5" s="27" t="s">
        <v>687</v>
      </c>
      <c r="G5" s="27" t="s">
        <v>688</v>
      </c>
      <c r="H5" s="27" t="s">
        <v>689</v>
      </c>
      <c r="I5" s="42" t="s">
        <v>690</v>
      </c>
      <c r="J5" s="55">
        <v>0.50600000000000001</v>
      </c>
      <c r="K5" s="63">
        <f>IFERROR((I5-B5)/B5,"Município não informou dados")</f>
        <v>1.0684762236839567</v>
      </c>
    </row>
    <row r="6" spans="1:11" ht="15">
      <c r="A6" s="12" t="s">
        <v>1090</v>
      </c>
      <c r="B6" s="28" t="s">
        <v>691</v>
      </c>
      <c r="C6" s="29" t="s">
        <v>692</v>
      </c>
      <c r="D6" s="29" t="s">
        <v>693</v>
      </c>
      <c r="E6" s="29" t="s">
        <v>694</v>
      </c>
      <c r="F6" s="29" t="s">
        <v>695</v>
      </c>
      <c r="G6" s="29" t="s">
        <v>696</v>
      </c>
      <c r="H6" s="29" t="s">
        <v>697</v>
      </c>
      <c r="I6" s="43" t="s">
        <v>698</v>
      </c>
      <c r="J6" s="55">
        <v>0.50600000000000001</v>
      </c>
      <c r="K6" s="63">
        <f t="shared" ref="K6:K7" si="0">IFERROR((I6-B6)/B6,"Município não informou dados")</f>
        <v>1.2014581235227269</v>
      </c>
    </row>
    <row r="7" spans="1:11" ht="15">
      <c r="A7" s="12" t="s">
        <v>268</v>
      </c>
      <c r="B7" s="28" t="s">
        <v>699</v>
      </c>
      <c r="C7" s="29" t="s">
        <v>700</v>
      </c>
      <c r="D7" s="29" t="s">
        <v>701</v>
      </c>
      <c r="E7" s="29" t="s">
        <v>702</v>
      </c>
      <c r="F7" s="29" t="s">
        <v>703</v>
      </c>
      <c r="G7" s="29" t="s">
        <v>704</v>
      </c>
      <c r="H7" s="29" t="s">
        <v>705</v>
      </c>
      <c r="I7" s="43" t="s">
        <v>706</v>
      </c>
      <c r="J7" s="55">
        <v>0.50600000000000001</v>
      </c>
      <c r="K7" s="63">
        <f t="shared" si="0"/>
        <v>1.0204078723667502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0.47941677131598542</v>
      </c>
      <c r="C10" s="52">
        <f t="shared" ref="C10:H10" si="1">IFERROR(C6/C5,"Município não informou dados")</f>
        <v>0.48799687702255573</v>
      </c>
      <c r="D10" s="52">
        <f t="shared" si="1"/>
        <v>0.45740883985424491</v>
      </c>
      <c r="E10" s="52">
        <f t="shared" si="1"/>
        <v>0.4590711282539216</v>
      </c>
      <c r="F10" s="52">
        <f t="shared" si="1"/>
        <v>0.45041869638367998</v>
      </c>
      <c r="G10" s="52">
        <f t="shared" si="1"/>
        <v>0.46764332802441028</v>
      </c>
      <c r="H10" s="52">
        <f t="shared" si="1"/>
        <v>0.55875127410189829</v>
      </c>
      <c r="I10" s="52">
        <f>IFERROR(I6/I5,"Município não informou dados")</f>
        <v>0.51023837435603558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1</v>
      </c>
      <c r="I11" s="56">
        <f t="shared" si="2"/>
        <v>1</v>
      </c>
    </row>
  </sheetData>
  <mergeCells count="3">
    <mergeCell ref="A1:K1"/>
    <mergeCell ref="A2:K2"/>
    <mergeCell ref="B3:I3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D6B8-A0E6-4B4F-9D38-C99E0A8477C7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1100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707</v>
      </c>
      <c r="C5" s="27" t="s">
        <v>708</v>
      </c>
      <c r="D5" s="27" t="s">
        <v>709</v>
      </c>
      <c r="E5" s="27" t="s">
        <v>710</v>
      </c>
      <c r="F5" s="27" t="s">
        <v>711</v>
      </c>
      <c r="G5" s="27" t="s">
        <v>712</v>
      </c>
      <c r="H5" s="27" t="s">
        <v>713</v>
      </c>
      <c r="I5" s="42" t="s">
        <v>714</v>
      </c>
      <c r="J5" s="54">
        <v>0.50600000000000001</v>
      </c>
      <c r="K5" s="63">
        <f>IFERROR((I5-B5)/B5,"Município não informou dados")</f>
        <v>1.5814319350980082</v>
      </c>
    </row>
    <row r="6" spans="1:11" ht="15">
      <c r="A6" s="12" t="s">
        <v>1090</v>
      </c>
      <c r="B6" s="28" t="s">
        <v>715</v>
      </c>
      <c r="C6" s="29" t="s">
        <v>716</v>
      </c>
      <c r="D6" s="29" t="s">
        <v>717</v>
      </c>
      <c r="E6" s="29" t="s">
        <v>718</v>
      </c>
      <c r="F6" s="29" t="s">
        <v>719</v>
      </c>
      <c r="G6" s="29" t="s">
        <v>720</v>
      </c>
      <c r="H6" s="29" t="s">
        <v>721</v>
      </c>
      <c r="I6" s="43" t="s">
        <v>722</v>
      </c>
      <c r="J6" s="54">
        <v>0.50600000000000001</v>
      </c>
      <c r="K6" s="63">
        <f t="shared" ref="K6:K7" si="0">IFERROR((I6-B6)/B6,"Município não informou dados")</f>
        <v>1.4636492436547142</v>
      </c>
    </row>
    <row r="7" spans="1:11" ht="15">
      <c r="A7" s="12" t="s">
        <v>268</v>
      </c>
      <c r="B7" s="28" t="s">
        <v>723</v>
      </c>
      <c r="C7" s="29" t="s">
        <v>724</v>
      </c>
      <c r="D7" s="29" t="s">
        <v>725</v>
      </c>
      <c r="E7" s="29" t="s">
        <v>726</v>
      </c>
      <c r="F7" s="29" t="s">
        <v>727</v>
      </c>
      <c r="G7" s="29" t="s">
        <v>728</v>
      </c>
      <c r="H7" s="29" t="s">
        <v>729</v>
      </c>
      <c r="I7" s="43" t="s">
        <v>730</v>
      </c>
      <c r="J7" s="54">
        <v>0.50600000000000001</v>
      </c>
      <c r="K7" s="63">
        <f t="shared" si="0"/>
        <v>1.3181326899896599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0.13614213373916198</v>
      </c>
      <c r="C10" s="52">
        <f t="shared" ref="C10:H10" si="1">IFERROR(C6/C5,"Município não informou dados")</f>
        <v>0.13576081775773177</v>
      </c>
      <c r="D10" s="52">
        <f t="shared" si="1"/>
        <v>0.11158023025756446</v>
      </c>
      <c r="E10" s="52">
        <f t="shared" si="1"/>
        <v>0.17361840195310571</v>
      </c>
      <c r="F10" s="52">
        <f t="shared" si="1"/>
        <v>0.13475271250178525</v>
      </c>
      <c r="G10" s="52">
        <f t="shared" si="1"/>
        <v>0.12526852885668655</v>
      </c>
      <c r="H10" s="52">
        <f t="shared" si="1"/>
        <v>0.11976509560295698</v>
      </c>
      <c r="I10" s="52">
        <f>IFERROR(I6/I5,"Município não informou dados")</f>
        <v>0.12993039260719114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11FD-8106-4379-BA32-600EA2EA11A0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1101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731</v>
      </c>
      <c r="C5" s="27" t="s">
        <v>732</v>
      </c>
      <c r="D5" s="27" t="s">
        <v>733</v>
      </c>
      <c r="E5" s="27" t="s">
        <v>734</v>
      </c>
      <c r="F5" s="27" t="s">
        <v>735</v>
      </c>
      <c r="G5" s="27" t="s">
        <v>736</v>
      </c>
      <c r="H5" s="27" t="s">
        <v>737</v>
      </c>
      <c r="I5" s="42" t="s">
        <v>738</v>
      </c>
      <c r="J5" s="54">
        <v>0.50600000000000001</v>
      </c>
      <c r="K5" s="63">
        <f>IFERROR((I5-B5)/B5,"Município não informou dados")</f>
        <v>0.86481426809719952</v>
      </c>
    </row>
    <row r="6" spans="1:11" ht="15">
      <c r="A6" s="12" t="s">
        <v>1090</v>
      </c>
      <c r="B6" s="28" t="s">
        <v>739</v>
      </c>
      <c r="C6" s="29" t="s">
        <v>740</v>
      </c>
      <c r="D6" s="29" t="s">
        <v>741</v>
      </c>
      <c r="E6" s="29" t="s">
        <v>742</v>
      </c>
      <c r="F6" s="29" t="s">
        <v>743</v>
      </c>
      <c r="G6" s="29" t="s">
        <v>744</v>
      </c>
      <c r="H6" s="29" t="s">
        <v>745</v>
      </c>
      <c r="I6" s="43" t="s">
        <v>746</v>
      </c>
      <c r="J6" s="54">
        <v>0.50600000000000001</v>
      </c>
      <c r="K6" s="63">
        <f t="shared" ref="K6:K7" si="0">IFERROR((I6-B6)/B6,"Município não informou dados")</f>
        <v>1.0686937791351827</v>
      </c>
    </row>
    <row r="7" spans="1:11" ht="15">
      <c r="A7" s="12" t="s">
        <v>268</v>
      </c>
      <c r="B7" s="28" t="s">
        <v>747</v>
      </c>
      <c r="C7" s="29" t="s">
        <v>748</v>
      </c>
      <c r="D7" s="29" t="s">
        <v>749</v>
      </c>
      <c r="E7" s="29" t="s">
        <v>750</v>
      </c>
      <c r="F7" s="29" t="s">
        <v>751</v>
      </c>
      <c r="G7" s="29" t="s">
        <v>752</v>
      </c>
      <c r="H7" s="29" t="s">
        <v>753</v>
      </c>
      <c r="I7" s="43" t="s">
        <v>754</v>
      </c>
      <c r="J7" s="54">
        <v>0.50600000000000001</v>
      </c>
      <c r="K7" s="63">
        <f t="shared" si="0"/>
        <v>0.85647748393215939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0.48851795599954562</v>
      </c>
      <c r="C10" s="52">
        <f t="shared" ref="C10:H10" si="1">IFERROR(C6/C5,"Município não informou dados")</f>
        <v>0.49821450110623067</v>
      </c>
      <c r="D10" s="52">
        <f t="shared" si="1"/>
        <v>0.48256911721967843</v>
      </c>
      <c r="E10" s="52">
        <f t="shared" si="1"/>
        <v>0.49110272895958318</v>
      </c>
      <c r="F10" s="52">
        <f t="shared" si="1"/>
        <v>0.47730204678932064</v>
      </c>
      <c r="G10" s="52">
        <f t="shared" si="1"/>
        <v>0.50784192757096847</v>
      </c>
      <c r="H10" s="52">
        <f t="shared" si="1"/>
        <v>0.51125714639770914</v>
      </c>
      <c r="I10" s="52">
        <f>IFERROR(I6/I5,"Município não informou dados")</f>
        <v>0.54192745833249911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39CC-AD27-4137-89BA-D1ECAC6749EA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1102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755</v>
      </c>
      <c r="C5" s="27" t="s">
        <v>756</v>
      </c>
      <c r="D5" s="27" t="s">
        <v>757</v>
      </c>
      <c r="E5" s="27" t="s">
        <v>758</v>
      </c>
      <c r="F5" s="27" t="s">
        <v>759</v>
      </c>
      <c r="G5" s="27" t="s">
        <v>760</v>
      </c>
      <c r="H5" s="27" t="s">
        <v>761</v>
      </c>
      <c r="I5" s="42" t="s">
        <v>762</v>
      </c>
      <c r="J5" s="54">
        <v>0.50600000000000001</v>
      </c>
      <c r="K5" s="63">
        <f>IFERROR((I5-B5)/B5,"Município não informou dados")</f>
        <v>1.1648287269505038</v>
      </c>
    </row>
    <row r="6" spans="1:11" ht="15">
      <c r="A6" s="12" t="s">
        <v>1090</v>
      </c>
      <c r="B6" s="28" t="s">
        <v>763</v>
      </c>
      <c r="C6" s="29" t="s">
        <v>764</v>
      </c>
      <c r="D6" s="29" t="s">
        <v>765</v>
      </c>
      <c r="E6" s="29" t="s">
        <v>766</v>
      </c>
      <c r="F6" s="29" t="s">
        <v>767</v>
      </c>
      <c r="G6" s="29" t="s">
        <v>768</v>
      </c>
      <c r="H6" s="29" t="s">
        <v>769</v>
      </c>
      <c r="I6" s="43" t="s">
        <v>770</v>
      </c>
      <c r="J6" s="54">
        <v>0.50600000000000001</v>
      </c>
      <c r="K6" s="63">
        <f t="shared" ref="K6:K7" si="0">IFERROR((I6-B6)/B6,"Município não informou dados")</f>
        <v>1.126254457842444</v>
      </c>
    </row>
    <row r="7" spans="1:11" ht="15">
      <c r="A7" s="12" t="s">
        <v>268</v>
      </c>
      <c r="B7" s="28" t="s">
        <v>771</v>
      </c>
      <c r="C7" s="29" t="s">
        <v>772</v>
      </c>
      <c r="D7" s="29" t="s">
        <v>773</v>
      </c>
      <c r="E7" s="29" t="s">
        <v>774</v>
      </c>
      <c r="F7" s="29" t="s">
        <v>775</v>
      </c>
      <c r="G7" s="29" t="s">
        <v>776</v>
      </c>
      <c r="H7" s="29" t="s">
        <v>777</v>
      </c>
      <c r="I7" s="43" t="s">
        <v>778</v>
      </c>
      <c r="J7" s="54">
        <v>0.50600000000000001</v>
      </c>
      <c r="K7" s="63">
        <f t="shared" si="0"/>
        <v>1.395116860551803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0.51118640310550079</v>
      </c>
      <c r="C10" s="52">
        <f t="shared" ref="C10:H10" si="1">IFERROR(C6/C5,"Município não informou dados")</f>
        <v>0.52088143498705164</v>
      </c>
      <c r="D10" s="52">
        <f t="shared" si="1"/>
        <v>0.46985815062527092</v>
      </c>
      <c r="E10" s="52">
        <f t="shared" si="1"/>
        <v>0.45811196356662659</v>
      </c>
      <c r="F10" s="52">
        <f t="shared" si="1"/>
        <v>0.53574623400879728</v>
      </c>
      <c r="G10" s="52">
        <f t="shared" si="1"/>
        <v>0.54106324010948581</v>
      </c>
      <c r="H10" s="52">
        <f t="shared" si="1"/>
        <v>0.47833627706603321</v>
      </c>
      <c r="I10" s="52">
        <f>IFERROR(I6/I5,"Município não informou dados")</f>
        <v>0.50207776479509303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0</v>
      </c>
      <c r="F11" s="56">
        <f t="shared" si="2"/>
        <v>1</v>
      </c>
      <c r="G11" s="56">
        <f t="shared" si="2"/>
        <v>1</v>
      </c>
      <c r="H11" s="56">
        <f t="shared" si="2"/>
        <v>0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E928-5AA7-42A4-82B0-AE6C84B5302D}">
  <dimension ref="A1:E218"/>
  <sheetViews>
    <sheetView workbookViewId="0">
      <selection activeCell="D3" sqref="D3"/>
    </sheetView>
  </sheetViews>
  <sheetFormatPr defaultRowHeight="12.75"/>
  <cols>
    <col min="1" max="1" width="21.85546875" customWidth="1"/>
    <col min="2" max="2" width="42" customWidth="1"/>
    <col min="3" max="3" width="28.5703125" customWidth="1"/>
    <col min="4" max="4" width="16.85546875" customWidth="1"/>
    <col min="5" max="5" width="28.5703125" customWidth="1"/>
  </cols>
  <sheetData>
    <row r="1" spans="1:5" ht="20.100000000000001" customHeight="1">
      <c r="A1" s="1" t="s">
        <v>75</v>
      </c>
      <c r="B1" s="2">
        <v>42917</v>
      </c>
      <c r="C1" s="3"/>
      <c r="D1" s="3"/>
      <c r="E1" s="3"/>
    </row>
    <row r="2" spans="1:5" ht="20.100000000000001" customHeight="1">
      <c r="A2" s="4" t="s">
        <v>76</v>
      </c>
      <c r="B2" s="4" t="s">
        <v>77</v>
      </c>
      <c r="C2" s="4" t="s">
        <v>78</v>
      </c>
      <c r="D2" s="4" t="s">
        <v>79</v>
      </c>
      <c r="E2" s="4" t="s">
        <v>80</v>
      </c>
    </row>
    <row r="3" spans="1:5" ht="20.100000000000001" customHeight="1">
      <c r="A3" s="5" t="s">
        <v>1</v>
      </c>
      <c r="B3" s="6" t="s">
        <v>0</v>
      </c>
      <c r="C3" s="7">
        <v>3550308</v>
      </c>
      <c r="D3" s="8">
        <v>12106920</v>
      </c>
      <c r="E3" s="5" t="s">
        <v>81</v>
      </c>
    </row>
    <row r="4" spans="1:5" ht="20.100000000000001" customHeight="1">
      <c r="A4" s="5" t="s">
        <v>3</v>
      </c>
      <c r="B4" s="6" t="s">
        <v>2</v>
      </c>
      <c r="C4" s="7">
        <v>3304557</v>
      </c>
      <c r="D4" s="8">
        <v>6520266</v>
      </c>
      <c r="E4" s="5" t="s">
        <v>81</v>
      </c>
    </row>
    <row r="5" spans="1:5" ht="20.100000000000001" customHeight="1">
      <c r="A5" s="5" t="s">
        <v>5</v>
      </c>
      <c r="B5" s="6" t="s">
        <v>4</v>
      </c>
      <c r="C5" s="7">
        <v>5300108</v>
      </c>
      <c r="D5" s="8">
        <v>3039444</v>
      </c>
      <c r="E5" s="5" t="s">
        <v>81</v>
      </c>
    </row>
    <row r="6" spans="1:5" ht="20.100000000000001" customHeight="1">
      <c r="A6" s="5" t="s">
        <v>7</v>
      </c>
      <c r="B6" s="6" t="s">
        <v>6</v>
      </c>
      <c r="C6" s="7">
        <v>2927408</v>
      </c>
      <c r="D6" s="8">
        <v>2953986</v>
      </c>
      <c r="E6" s="5" t="s">
        <v>81</v>
      </c>
    </row>
    <row r="7" spans="1:5" ht="20.100000000000001" customHeight="1">
      <c r="A7" s="5" t="s">
        <v>9</v>
      </c>
      <c r="B7" s="6" t="s">
        <v>8</v>
      </c>
      <c r="C7" s="7">
        <v>2304400</v>
      </c>
      <c r="D7" s="8">
        <v>2627482</v>
      </c>
      <c r="E7" s="5" t="s">
        <v>81</v>
      </c>
    </row>
    <row r="8" spans="1:5" ht="20.100000000000001" customHeight="1">
      <c r="A8" s="5" t="s">
        <v>11</v>
      </c>
      <c r="B8" s="6" t="s">
        <v>10</v>
      </c>
      <c r="C8" s="7">
        <v>3106200</v>
      </c>
      <c r="D8" s="8">
        <v>2523794</v>
      </c>
      <c r="E8" s="5" t="s">
        <v>81</v>
      </c>
    </row>
    <row r="9" spans="1:5" ht="20.100000000000001" customHeight="1">
      <c r="A9" s="5" t="s">
        <v>13</v>
      </c>
      <c r="B9" s="6" t="s">
        <v>12</v>
      </c>
      <c r="C9" s="7">
        <v>1302603</v>
      </c>
      <c r="D9" s="8">
        <v>2130264</v>
      </c>
      <c r="E9" s="5" t="s">
        <v>81</v>
      </c>
    </row>
    <row r="10" spans="1:5" ht="20.100000000000001" customHeight="1">
      <c r="A10" s="5" t="s">
        <v>15</v>
      </c>
      <c r="B10" s="6" t="s">
        <v>14</v>
      </c>
      <c r="C10" s="7">
        <v>2611606</v>
      </c>
      <c r="D10" s="8">
        <v>1633697</v>
      </c>
      <c r="E10" s="5" t="s">
        <v>81</v>
      </c>
    </row>
    <row r="11" spans="1:5" ht="20.100000000000001" customHeight="1">
      <c r="A11" s="5" t="s">
        <v>17</v>
      </c>
      <c r="B11" s="6" t="s">
        <v>16</v>
      </c>
      <c r="C11" s="7">
        <v>4314902</v>
      </c>
      <c r="D11" s="8">
        <v>1484941</v>
      </c>
      <c r="E11" s="5" t="s">
        <v>81</v>
      </c>
    </row>
    <row r="12" spans="1:5" ht="20.100000000000001" customHeight="1">
      <c r="A12" s="5" t="s">
        <v>19</v>
      </c>
      <c r="B12" s="6" t="s">
        <v>18</v>
      </c>
      <c r="C12" s="7">
        <v>5208707</v>
      </c>
      <c r="D12" s="8">
        <v>1466105</v>
      </c>
      <c r="E12" s="5" t="s">
        <v>81</v>
      </c>
    </row>
    <row r="13" spans="1:5" ht="20.100000000000001" customHeight="1">
      <c r="A13" s="5" t="s">
        <v>1</v>
      </c>
      <c r="B13" s="6" t="s">
        <v>20</v>
      </c>
      <c r="C13" s="7">
        <v>3518800</v>
      </c>
      <c r="D13" s="8">
        <v>1349113</v>
      </c>
      <c r="E13" s="5" t="s">
        <v>81</v>
      </c>
    </row>
    <row r="14" spans="1:5" ht="20.100000000000001" customHeight="1">
      <c r="A14" s="5" t="s">
        <v>1</v>
      </c>
      <c r="B14" s="6" t="s">
        <v>82</v>
      </c>
      <c r="C14" s="7">
        <v>3509502</v>
      </c>
      <c r="D14" s="8">
        <v>1182429</v>
      </c>
      <c r="E14" s="5" t="s">
        <v>81</v>
      </c>
    </row>
    <row r="15" spans="1:5" ht="20.100000000000001" customHeight="1">
      <c r="A15" s="5" t="s">
        <v>3</v>
      </c>
      <c r="B15" s="6" t="s">
        <v>21</v>
      </c>
      <c r="C15" s="7">
        <v>3304904</v>
      </c>
      <c r="D15" s="8">
        <v>1049826</v>
      </c>
      <c r="E15" s="5" t="s">
        <v>81</v>
      </c>
    </row>
    <row r="16" spans="1:5" ht="20.100000000000001" customHeight="1">
      <c r="A16" s="5" t="s">
        <v>83</v>
      </c>
      <c r="B16" s="6" t="s">
        <v>84</v>
      </c>
      <c r="C16" s="7">
        <v>2704302</v>
      </c>
      <c r="D16" s="8">
        <v>1029129</v>
      </c>
      <c r="E16" s="5" t="s">
        <v>81</v>
      </c>
    </row>
    <row r="17" spans="1:5" ht="20.100000000000001" customHeight="1">
      <c r="A17" s="5" t="s">
        <v>23</v>
      </c>
      <c r="B17" s="6" t="s">
        <v>22</v>
      </c>
      <c r="C17" s="7">
        <v>5002704</v>
      </c>
      <c r="D17" s="8">
        <v>874210</v>
      </c>
      <c r="E17" s="5" t="s">
        <v>81</v>
      </c>
    </row>
    <row r="18" spans="1:5" ht="20.100000000000001" customHeight="1">
      <c r="A18" s="5" t="s">
        <v>25</v>
      </c>
      <c r="B18" s="6" t="s">
        <v>24</v>
      </c>
      <c r="C18" s="7">
        <v>2211001</v>
      </c>
      <c r="D18" s="8">
        <v>850198</v>
      </c>
      <c r="E18" s="5" t="s">
        <v>81</v>
      </c>
    </row>
    <row r="19" spans="1:5" ht="20.100000000000001" customHeight="1">
      <c r="A19" s="5" t="s">
        <v>1</v>
      </c>
      <c r="B19" s="6" t="s">
        <v>26</v>
      </c>
      <c r="C19" s="7">
        <v>3548708</v>
      </c>
      <c r="D19" s="8">
        <v>827437</v>
      </c>
      <c r="E19" s="5" t="s">
        <v>81</v>
      </c>
    </row>
    <row r="20" spans="1:5" ht="20.100000000000001" customHeight="1">
      <c r="A20" s="5" t="s">
        <v>85</v>
      </c>
      <c r="B20" s="6" t="s">
        <v>86</v>
      </c>
      <c r="C20" s="7">
        <v>2507507</v>
      </c>
      <c r="D20" s="8">
        <v>811598</v>
      </c>
      <c r="E20" s="5" t="s">
        <v>81</v>
      </c>
    </row>
    <row r="21" spans="1:5" ht="20.100000000000001" customHeight="1">
      <c r="A21" s="5" t="s">
        <v>1</v>
      </c>
      <c r="B21" s="6" t="s">
        <v>27</v>
      </c>
      <c r="C21" s="7">
        <v>3547809</v>
      </c>
      <c r="D21" s="8">
        <v>715231</v>
      </c>
      <c r="E21" s="5" t="s">
        <v>81</v>
      </c>
    </row>
    <row r="22" spans="1:5" ht="20.100000000000001" customHeight="1">
      <c r="A22" s="5" t="s">
        <v>1</v>
      </c>
      <c r="B22" s="6" t="s">
        <v>87</v>
      </c>
      <c r="C22" s="7">
        <v>3543402</v>
      </c>
      <c r="D22" s="8">
        <v>682302</v>
      </c>
      <c r="E22" s="5" t="s">
        <v>81</v>
      </c>
    </row>
    <row r="23" spans="1:5" ht="20.100000000000001" customHeight="1">
      <c r="A23" s="5" t="s">
        <v>29</v>
      </c>
      <c r="B23" s="6" t="s">
        <v>28</v>
      </c>
      <c r="C23" s="7">
        <v>2800308</v>
      </c>
      <c r="D23" s="8">
        <v>650106</v>
      </c>
      <c r="E23" s="5" t="s">
        <v>81</v>
      </c>
    </row>
    <row r="24" spans="1:5" ht="20.100000000000001" customHeight="1">
      <c r="A24" s="5" t="s">
        <v>11</v>
      </c>
      <c r="B24" s="6" t="s">
        <v>30</v>
      </c>
      <c r="C24" s="7">
        <v>3136702</v>
      </c>
      <c r="D24" s="8">
        <v>563769</v>
      </c>
      <c r="E24" s="5" t="s">
        <v>81</v>
      </c>
    </row>
    <row r="25" spans="1:5" ht="20.100000000000001" customHeight="1">
      <c r="A25" s="5" t="s">
        <v>51</v>
      </c>
      <c r="B25" s="6" t="s">
        <v>88</v>
      </c>
      <c r="C25" s="7">
        <v>4113700</v>
      </c>
      <c r="D25" s="8">
        <v>558439</v>
      </c>
      <c r="E25" s="5" t="s">
        <v>81</v>
      </c>
    </row>
    <row r="26" spans="1:5" ht="20.100000000000001" customHeight="1">
      <c r="A26" s="5" t="s">
        <v>19</v>
      </c>
      <c r="B26" s="6" t="s">
        <v>31</v>
      </c>
      <c r="C26" s="7">
        <v>5201405</v>
      </c>
      <c r="D26" s="8">
        <v>542090</v>
      </c>
      <c r="E26" s="5" t="s">
        <v>81</v>
      </c>
    </row>
    <row r="27" spans="1:5" ht="20.100000000000001" customHeight="1">
      <c r="A27" s="5" t="s">
        <v>3</v>
      </c>
      <c r="B27" s="6" t="s">
        <v>89</v>
      </c>
      <c r="C27" s="7">
        <v>3300456</v>
      </c>
      <c r="D27" s="8">
        <v>495783</v>
      </c>
      <c r="E27" s="5" t="s">
        <v>81</v>
      </c>
    </row>
    <row r="28" spans="1:5" ht="20.100000000000001" customHeight="1">
      <c r="A28" s="5" t="s">
        <v>90</v>
      </c>
      <c r="B28" s="6" t="s">
        <v>91</v>
      </c>
      <c r="C28" s="7">
        <v>3205200</v>
      </c>
      <c r="D28" s="8">
        <v>486388</v>
      </c>
      <c r="E28" s="5" t="s">
        <v>81</v>
      </c>
    </row>
    <row r="29" spans="1:5" ht="20.100000000000001" customHeight="1">
      <c r="A29" s="5" t="s">
        <v>39</v>
      </c>
      <c r="B29" s="6" t="s">
        <v>92</v>
      </c>
      <c r="C29" s="7">
        <v>4205407</v>
      </c>
      <c r="D29" s="8">
        <v>485838</v>
      </c>
      <c r="E29" s="5" t="s">
        <v>81</v>
      </c>
    </row>
    <row r="30" spans="1:5" ht="20.100000000000001" customHeight="1">
      <c r="A30" s="5" t="s">
        <v>93</v>
      </c>
      <c r="B30" s="6" t="s">
        <v>94</v>
      </c>
      <c r="C30" s="7">
        <v>1600303</v>
      </c>
      <c r="D30" s="8">
        <v>474706</v>
      </c>
      <c r="E30" s="5" t="s">
        <v>81</v>
      </c>
    </row>
    <row r="31" spans="1:5" ht="20.100000000000001" customHeight="1">
      <c r="A31" s="5" t="s">
        <v>1</v>
      </c>
      <c r="B31" s="6" t="s">
        <v>95</v>
      </c>
      <c r="C31" s="7">
        <v>3529401</v>
      </c>
      <c r="D31" s="8">
        <v>462005</v>
      </c>
      <c r="E31" s="5" t="s">
        <v>81</v>
      </c>
    </row>
    <row r="32" spans="1:5" ht="20.100000000000001" customHeight="1">
      <c r="A32" s="5" t="s">
        <v>96</v>
      </c>
      <c r="B32" s="6" t="s">
        <v>97</v>
      </c>
      <c r="C32" s="7">
        <v>1200401</v>
      </c>
      <c r="D32" s="8">
        <v>383443</v>
      </c>
      <c r="E32" s="5" t="s">
        <v>81</v>
      </c>
    </row>
    <row r="33" spans="1:5" ht="20.100000000000001" customHeight="1">
      <c r="A33" s="5" t="s">
        <v>9</v>
      </c>
      <c r="B33" s="6" t="s">
        <v>98</v>
      </c>
      <c r="C33" s="7">
        <v>2303709</v>
      </c>
      <c r="D33" s="8">
        <v>362223</v>
      </c>
      <c r="E33" s="5" t="s">
        <v>81</v>
      </c>
    </row>
    <row r="34" spans="1:5" ht="20.100000000000001" customHeight="1">
      <c r="A34" s="5" t="s">
        <v>1</v>
      </c>
      <c r="B34" s="6" t="s">
        <v>32</v>
      </c>
      <c r="C34" s="7">
        <v>3551009</v>
      </c>
      <c r="D34" s="8">
        <v>360380</v>
      </c>
      <c r="E34" s="5" t="s">
        <v>81</v>
      </c>
    </row>
    <row r="35" spans="1:5" ht="20.100000000000001" customHeight="1">
      <c r="A35" s="5" t="s">
        <v>39</v>
      </c>
      <c r="B35" s="6" t="s">
        <v>99</v>
      </c>
      <c r="C35" s="7">
        <v>4202404</v>
      </c>
      <c r="D35" s="8">
        <v>348513</v>
      </c>
      <c r="E35" s="5" t="s">
        <v>81</v>
      </c>
    </row>
    <row r="36" spans="1:5" ht="20.100000000000001" customHeight="1">
      <c r="A36" s="5" t="s">
        <v>17</v>
      </c>
      <c r="B36" s="6" t="s">
        <v>100</v>
      </c>
      <c r="C36" s="7">
        <v>4314407</v>
      </c>
      <c r="D36" s="8">
        <v>344385</v>
      </c>
      <c r="E36" s="5" t="s">
        <v>81</v>
      </c>
    </row>
    <row r="37" spans="1:5" ht="20.100000000000001" customHeight="1">
      <c r="A37" s="5" t="s">
        <v>11</v>
      </c>
      <c r="B37" s="6" t="s">
        <v>33</v>
      </c>
      <c r="C37" s="7">
        <v>3170107</v>
      </c>
      <c r="D37" s="8">
        <v>328272</v>
      </c>
      <c r="E37" s="5" t="s">
        <v>81</v>
      </c>
    </row>
    <row r="38" spans="1:5" ht="20.100000000000001" customHeight="1">
      <c r="A38" s="5" t="s">
        <v>3</v>
      </c>
      <c r="B38" s="6" t="s">
        <v>34</v>
      </c>
      <c r="C38" s="7">
        <v>3303906</v>
      </c>
      <c r="D38" s="8">
        <v>298235</v>
      </c>
      <c r="E38" s="5" t="s">
        <v>81</v>
      </c>
    </row>
    <row r="39" spans="1:5" ht="20.100000000000001" customHeight="1">
      <c r="A39" s="5" t="s">
        <v>101</v>
      </c>
      <c r="B39" s="6" t="s">
        <v>102</v>
      </c>
      <c r="C39" s="7">
        <v>2408003</v>
      </c>
      <c r="D39" s="8">
        <v>295619</v>
      </c>
      <c r="E39" s="5" t="s">
        <v>81</v>
      </c>
    </row>
    <row r="40" spans="1:5" ht="20.100000000000001" customHeight="1">
      <c r="A40" s="5" t="s">
        <v>36</v>
      </c>
      <c r="B40" s="6" t="s">
        <v>35</v>
      </c>
      <c r="C40" s="7">
        <v>1721000</v>
      </c>
      <c r="D40" s="8">
        <v>286787</v>
      </c>
      <c r="E40" s="5" t="s">
        <v>81</v>
      </c>
    </row>
    <row r="41" spans="1:5" ht="20.100000000000001" customHeight="1">
      <c r="A41" s="5" t="s">
        <v>17</v>
      </c>
      <c r="B41" s="6" t="s">
        <v>37</v>
      </c>
      <c r="C41" s="7">
        <v>4316907</v>
      </c>
      <c r="D41" s="8">
        <v>278445</v>
      </c>
      <c r="E41" s="5" t="s">
        <v>81</v>
      </c>
    </row>
    <row r="42" spans="1:5" ht="20.100000000000001" customHeight="1">
      <c r="A42" s="5" t="s">
        <v>51</v>
      </c>
      <c r="B42" s="6" t="s">
        <v>103</v>
      </c>
      <c r="C42" s="7">
        <v>4108304</v>
      </c>
      <c r="D42" s="8">
        <v>264044</v>
      </c>
      <c r="E42" s="5" t="s">
        <v>81</v>
      </c>
    </row>
    <row r="43" spans="1:5" ht="20.100000000000001" customHeight="1">
      <c r="A43" s="5" t="s">
        <v>39</v>
      </c>
      <c r="B43" s="6" t="s">
        <v>38</v>
      </c>
      <c r="C43" s="7">
        <v>4216602</v>
      </c>
      <c r="D43" s="8">
        <v>239718</v>
      </c>
      <c r="E43" s="5" t="s">
        <v>81</v>
      </c>
    </row>
    <row r="44" spans="1:5" ht="20.100000000000001" customHeight="1">
      <c r="A44" s="5" t="s">
        <v>3</v>
      </c>
      <c r="B44" s="6" t="s">
        <v>104</v>
      </c>
      <c r="C44" s="7">
        <v>3302502</v>
      </c>
      <c r="D44" s="8">
        <v>237420</v>
      </c>
      <c r="E44" s="5" t="s">
        <v>81</v>
      </c>
    </row>
    <row r="45" spans="1:5" ht="20.100000000000001" customHeight="1">
      <c r="A45" s="5" t="s">
        <v>3</v>
      </c>
      <c r="B45" s="6" t="s">
        <v>105</v>
      </c>
      <c r="C45" s="7">
        <v>3301900</v>
      </c>
      <c r="D45" s="8">
        <v>232394</v>
      </c>
      <c r="E45" s="5" t="s">
        <v>81</v>
      </c>
    </row>
    <row r="46" spans="1:5" ht="20.100000000000001" customHeight="1">
      <c r="A46" s="5" t="s">
        <v>1</v>
      </c>
      <c r="B46" s="6" t="s">
        <v>106</v>
      </c>
      <c r="C46" s="7">
        <v>3524402</v>
      </c>
      <c r="D46" s="8">
        <v>229851</v>
      </c>
      <c r="E46" s="5" t="s">
        <v>81</v>
      </c>
    </row>
    <row r="47" spans="1:5" ht="20.100000000000001" customHeight="1">
      <c r="A47" s="5" t="s">
        <v>1</v>
      </c>
      <c r="B47" s="6" t="s">
        <v>40</v>
      </c>
      <c r="C47" s="7">
        <v>3541406</v>
      </c>
      <c r="D47" s="8">
        <v>225271</v>
      </c>
      <c r="E47" s="5" t="s">
        <v>81</v>
      </c>
    </row>
    <row r="48" spans="1:5" ht="20.100000000000001" customHeight="1">
      <c r="A48" s="5" t="s">
        <v>9</v>
      </c>
      <c r="B48" s="6" t="s">
        <v>107</v>
      </c>
      <c r="C48" s="7">
        <v>2307650</v>
      </c>
      <c r="D48" s="8">
        <v>224804</v>
      </c>
      <c r="E48" s="5" t="s">
        <v>81</v>
      </c>
    </row>
    <row r="49" spans="1:5" ht="20.100000000000001" customHeight="1">
      <c r="A49" s="5" t="s">
        <v>11</v>
      </c>
      <c r="B49" s="6" t="s">
        <v>108</v>
      </c>
      <c r="C49" s="7">
        <v>3157807</v>
      </c>
      <c r="D49" s="8">
        <v>218897</v>
      </c>
      <c r="E49" s="5" t="s">
        <v>81</v>
      </c>
    </row>
    <row r="50" spans="1:5" ht="20.100000000000001" customHeight="1">
      <c r="A50" s="5" t="s">
        <v>90</v>
      </c>
      <c r="B50" s="6" t="s">
        <v>109</v>
      </c>
      <c r="C50" s="7">
        <v>3201209</v>
      </c>
      <c r="D50" s="8">
        <v>211649</v>
      </c>
      <c r="E50" s="5" t="s">
        <v>81</v>
      </c>
    </row>
    <row r="51" spans="1:5" ht="20.100000000000001" customHeight="1">
      <c r="A51" s="5" t="s">
        <v>9</v>
      </c>
      <c r="B51" s="6" t="s">
        <v>110</v>
      </c>
      <c r="C51" s="7">
        <v>2312908</v>
      </c>
      <c r="D51" s="8">
        <v>205529</v>
      </c>
      <c r="E51" s="5" t="s">
        <v>81</v>
      </c>
    </row>
    <row r="52" spans="1:5" ht="20.100000000000001" customHeight="1">
      <c r="A52" s="5" t="s">
        <v>1</v>
      </c>
      <c r="B52" s="6" t="s">
        <v>111</v>
      </c>
      <c r="C52" s="7">
        <v>3502804</v>
      </c>
      <c r="D52" s="8">
        <v>194874</v>
      </c>
      <c r="E52" s="5" t="s">
        <v>81</v>
      </c>
    </row>
    <row r="53" spans="1:5" ht="20.100000000000001" customHeight="1">
      <c r="A53" s="5" t="s">
        <v>3</v>
      </c>
      <c r="B53" s="6" t="s">
        <v>112</v>
      </c>
      <c r="C53" s="7">
        <v>3303401</v>
      </c>
      <c r="D53" s="8">
        <v>185381</v>
      </c>
      <c r="E53" s="5" t="s">
        <v>81</v>
      </c>
    </row>
    <row r="54" spans="1:5" ht="20.100000000000001" customHeight="1">
      <c r="A54" s="5" t="s">
        <v>3</v>
      </c>
      <c r="B54" s="6" t="s">
        <v>113</v>
      </c>
      <c r="C54" s="7">
        <v>3300407</v>
      </c>
      <c r="D54" s="8">
        <v>179451</v>
      </c>
      <c r="E54" s="5" t="s">
        <v>81</v>
      </c>
    </row>
    <row r="55" spans="1:5" ht="20.100000000000001" customHeight="1">
      <c r="A55" s="5" t="s">
        <v>3</v>
      </c>
      <c r="B55" s="6" t="s">
        <v>114</v>
      </c>
      <c r="C55" s="7">
        <v>3302858</v>
      </c>
      <c r="D55" s="8">
        <v>171280</v>
      </c>
      <c r="E55" s="5" t="s">
        <v>81</v>
      </c>
    </row>
    <row r="56" spans="1:5" ht="20.100000000000001" customHeight="1">
      <c r="A56" s="5" t="s">
        <v>115</v>
      </c>
      <c r="B56" s="6" t="s">
        <v>116</v>
      </c>
      <c r="C56" s="7">
        <v>2112209</v>
      </c>
      <c r="D56" s="8">
        <v>167619</v>
      </c>
      <c r="E56" s="5" t="s">
        <v>81</v>
      </c>
    </row>
    <row r="57" spans="1:5" ht="20.100000000000001" customHeight="1">
      <c r="A57" s="5" t="s">
        <v>11</v>
      </c>
      <c r="B57" s="6" t="s">
        <v>117</v>
      </c>
      <c r="C57" s="7">
        <v>3151800</v>
      </c>
      <c r="D57" s="8">
        <v>166085</v>
      </c>
      <c r="E57" s="5" t="s">
        <v>81</v>
      </c>
    </row>
    <row r="58" spans="1:5" ht="20.100000000000001" customHeight="1">
      <c r="A58" s="5" t="s">
        <v>1</v>
      </c>
      <c r="B58" s="6" t="s">
        <v>41</v>
      </c>
      <c r="C58" s="7">
        <v>3522307</v>
      </c>
      <c r="D58" s="8">
        <v>160070</v>
      </c>
      <c r="E58" s="5" t="s">
        <v>81</v>
      </c>
    </row>
    <row r="59" spans="1:5" ht="20.100000000000001" customHeight="1">
      <c r="A59" s="5" t="s">
        <v>3</v>
      </c>
      <c r="B59" s="6" t="s">
        <v>118</v>
      </c>
      <c r="C59" s="7">
        <v>3303203</v>
      </c>
      <c r="D59" s="8">
        <v>158329</v>
      </c>
      <c r="E59" s="5" t="s">
        <v>81</v>
      </c>
    </row>
    <row r="60" spans="1:5" ht="20.100000000000001" customHeight="1">
      <c r="A60" s="5" t="s">
        <v>51</v>
      </c>
      <c r="B60" s="6" t="s">
        <v>119</v>
      </c>
      <c r="C60" s="7">
        <v>4118204</v>
      </c>
      <c r="D60" s="8">
        <v>152975</v>
      </c>
      <c r="E60" s="5" t="s">
        <v>81</v>
      </c>
    </row>
    <row r="61" spans="1:5" ht="20.100000000000001" customHeight="1">
      <c r="A61" s="5" t="s">
        <v>51</v>
      </c>
      <c r="B61" s="6" t="s">
        <v>120</v>
      </c>
      <c r="C61" s="7">
        <v>4101804</v>
      </c>
      <c r="D61" s="8">
        <v>137452</v>
      </c>
      <c r="E61" s="5" t="s">
        <v>81</v>
      </c>
    </row>
    <row r="62" spans="1:5" ht="20.100000000000001" customHeight="1">
      <c r="A62" s="5" t="s">
        <v>39</v>
      </c>
      <c r="B62" s="6" t="s">
        <v>42</v>
      </c>
      <c r="C62" s="7">
        <v>4202008</v>
      </c>
      <c r="D62" s="8">
        <v>135268</v>
      </c>
      <c r="E62" s="5" t="s">
        <v>81</v>
      </c>
    </row>
    <row r="63" spans="1:5" ht="20.100000000000001" customHeight="1">
      <c r="A63" s="5" t="s">
        <v>17</v>
      </c>
      <c r="B63" s="6" t="s">
        <v>121</v>
      </c>
      <c r="C63" s="7">
        <v>4316808</v>
      </c>
      <c r="D63" s="8">
        <v>127429</v>
      </c>
      <c r="E63" s="5" t="s">
        <v>81</v>
      </c>
    </row>
    <row r="64" spans="1:5" ht="20.100000000000001" customHeight="1">
      <c r="A64" s="5" t="s">
        <v>9</v>
      </c>
      <c r="B64" s="6" t="s">
        <v>122</v>
      </c>
      <c r="C64" s="7">
        <v>2307700</v>
      </c>
      <c r="D64" s="8">
        <v>126486</v>
      </c>
      <c r="E64" s="5" t="s">
        <v>81</v>
      </c>
    </row>
    <row r="65" spans="1:5" ht="20.100000000000001" customHeight="1">
      <c r="A65" s="5" t="s">
        <v>1</v>
      </c>
      <c r="B65" s="6" t="s">
        <v>123</v>
      </c>
      <c r="C65" s="7">
        <v>3506508</v>
      </c>
      <c r="D65" s="8">
        <v>120692</v>
      </c>
      <c r="E65" s="5" t="s">
        <v>81</v>
      </c>
    </row>
    <row r="66" spans="1:5" ht="20.100000000000001" customHeight="1">
      <c r="A66" s="5" t="s">
        <v>51</v>
      </c>
      <c r="B66" s="6" t="s">
        <v>124</v>
      </c>
      <c r="C66" s="7">
        <v>4119509</v>
      </c>
      <c r="D66" s="8">
        <v>107751</v>
      </c>
      <c r="E66" s="5" t="s">
        <v>81</v>
      </c>
    </row>
    <row r="67" spans="1:5" ht="20.100000000000001" customHeight="1">
      <c r="A67" s="5" t="s">
        <v>9</v>
      </c>
      <c r="B67" s="6" t="s">
        <v>125</v>
      </c>
      <c r="C67" s="7">
        <v>2305506</v>
      </c>
      <c r="D67" s="8">
        <v>102614</v>
      </c>
      <c r="E67" s="5" t="s">
        <v>81</v>
      </c>
    </row>
    <row r="68" spans="1:5" ht="20.100000000000001" customHeight="1">
      <c r="A68" s="5" t="s">
        <v>101</v>
      </c>
      <c r="B68" s="6" t="s">
        <v>126</v>
      </c>
      <c r="C68" s="7">
        <v>2412005</v>
      </c>
      <c r="D68" s="8">
        <v>101492</v>
      </c>
      <c r="E68" s="5" t="s">
        <v>81</v>
      </c>
    </row>
    <row r="69" spans="1:5" ht="20.100000000000001" customHeight="1">
      <c r="A69" s="5" t="s">
        <v>9</v>
      </c>
      <c r="B69" s="6" t="s">
        <v>127</v>
      </c>
      <c r="C69" s="7">
        <v>2311306</v>
      </c>
      <c r="D69" s="8">
        <v>86605</v>
      </c>
      <c r="E69" s="5" t="s">
        <v>81</v>
      </c>
    </row>
    <row r="70" spans="1:5" ht="20.100000000000001" customHeight="1">
      <c r="A70" s="5" t="s">
        <v>15</v>
      </c>
      <c r="B70" s="6" t="s">
        <v>128</v>
      </c>
      <c r="C70" s="7">
        <v>2606408</v>
      </c>
      <c r="D70" s="8">
        <v>83241</v>
      </c>
      <c r="E70" s="5" t="s">
        <v>81</v>
      </c>
    </row>
    <row r="71" spans="1:5" ht="20.100000000000001" customHeight="1">
      <c r="A71" s="5" t="s">
        <v>7</v>
      </c>
      <c r="B71" s="6" t="s">
        <v>129</v>
      </c>
      <c r="C71" s="7">
        <v>2930501</v>
      </c>
      <c r="D71" s="8">
        <v>83088</v>
      </c>
      <c r="E71" s="5" t="s">
        <v>81</v>
      </c>
    </row>
    <row r="72" spans="1:5" ht="20.100000000000001" customHeight="1">
      <c r="A72" s="5" t="s">
        <v>9</v>
      </c>
      <c r="B72" s="6" t="s">
        <v>130</v>
      </c>
      <c r="C72" s="7">
        <v>2309706</v>
      </c>
      <c r="D72" s="8">
        <v>82824</v>
      </c>
      <c r="E72" s="5" t="s">
        <v>81</v>
      </c>
    </row>
    <row r="73" spans="1:5" ht="20.100000000000001" customHeight="1">
      <c r="A73" s="5" t="s">
        <v>96</v>
      </c>
      <c r="B73" s="6" t="s">
        <v>131</v>
      </c>
      <c r="C73" s="7">
        <v>1200203</v>
      </c>
      <c r="D73" s="8">
        <v>82622</v>
      </c>
      <c r="E73" s="5" t="s">
        <v>81</v>
      </c>
    </row>
    <row r="74" spans="1:5" ht="20.100000000000001" customHeight="1">
      <c r="A74" s="5" t="s">
        <v>1</v>
      </c>
      <c r="B74" s="6" t="s">
        <v>132</v>
      </c>
      <c r="C74" s="7">
        <v>3509601</v>
      </c>
      <c r="D74" s="8">
        <v>82520</v>
      </c>
      <c r="E74" s="5" t="s">
        <v>81</v>
      </c>
    </row>
    <row r="75" spans="1:5" ht="20.100000000000001" customHeight="1">
      <c r="A75" s="5" t="s">
        <v>7</v>
      </c>
      <c r="B75" s="6" t="s">
        <v>43</v>
      </c>
      <c r="C75" s="7">
        <v>2930105</v>
      </c>
      <c r="D75" s="8">
        <v>81218</v>
      </c>
      <c r="E75" s="5" t="s">
        <v>81</v>
      </c>
    </row>
    <row r="76" spans="1:5" ht="20.100000000000001" customHeight="1">
      <c r="A76" s="5" t="s">
        <v>39</v>
      </c>
      <c r="B76" s="6" t="s">
        <v>133</v>
      </c>
      <c r="C76" s="7">
        <v>4211306</v>
      </c>
      <c r="D76" s="8">
        <v>77137</v>
      </c>
      <c r="E76" s="5" t="s">
        <v>81</v>
      </c>
    </row>
    <row r="77" spans="1:5" ht="20.100000000000001" customHeight="1">
      <c r="A77" s="5" t="s">
        <v>25</v>
      </c>
      <c r="B77" s="6" t="s">
        <v>134</v>
      </c>
      <c r="C77" s="7">
        <v>2208007</v>
      </c>
      <c r="D77" s="8">
        <v>76928</v>
      </c>
      <c r="E77" s="5" t="s">
        <v>81</v>
      </c>
    </row>
    <row r="78" spans="1:5" ht="20.100000000000001" customHeight="1">
      <c r="A78" s="5" t="s">
        <v>39</v>
      </c>
      <c r="B78" s="6" t="s">
        <v>135</v>
      </c>
      <c r="C78" s="7">
        <v>4214805</v>
      </c>
      <c r="D78" s="8">
        <v>69188</v>
      </c>
      <c r="E78" s="5" t="s">
        <v>81</v>
      </c>
    </row>
    <row r="79" spans="1:5" ht="20.100000000000001" customHeight="1">
      <c r="A79" s="5" t="s">
        <v>39</v>
      </c>
      <c r="B79" s="6" t="s">
        <v>44</v>
      </c>
      <c r="C79" s="7">
        <v>4202305</v>
      </c>
      <c r="D79" s="8">
        <v>66558</v>
      </c>
      <c r="E79" s="5" t="s">
        <v>81</v>
      </c>
    </row>
    <row r="80" spans="1:5" ht="20.100000000000001" customHeight="1">
      <c r="A80" s="5" t="s">
        <v>39</v>
      </c>
      <c r="B80" s="6" t="s">
        <v>136</v>
      </c>
      <c r="C80" s="7">
        <v>4207502</v>
      </c>
      <c r="D80" s="8">
        <v>66497</v>
      </c>
      <c r="E80" s="5" t="s">
        <v>81</v>
      </c>
    </row>
    <row r="81" spans="1:5" ht="20.100000000000001" customHeight="1">
      <c r="A81" s="5" t="s">
        <v>1</v>
      </c>
      <c r="B81" s="6" t="s">
        <v>45</v>
      </c>
      <c r="C81" s="7">
        <v>3537305</v>
      </c>
      <c r="D81" s="8">
        <v>62738</v>
      </c>
      <c r="E81" s="5" t="s">
        <v>81</v>
      </c>
    </row>
    <row r="82" spans="1:5" ht="20.100000000000001" customHeight="1">
      <c r="A82" s="5" t="s">
        <v>11</v>
      </c>
      <c r="B82" s="6" t="s">
        <v>137</v>
      </c>
      <c r="C82" s="7">
        <v>3137601</v>
      </c>
      <c r="D82" s="8">
        <v>61752</v>
      </c>
      <c r="E82" s="5" t="s">
        <v>81</v>
      </c>
    </row>
    <row r="83" spans="1:5" ht="20.100000000000001" customHeight="1">
      <c r="A83" s="5" t="s">
        <v>9</v>
      </c>
      <c r="B83" s="6" t="s">
        <v>138</v>
      </c>
      <c r="C83" s="7">
        <v>2314102</v>
      </c>
      <c r="D83" s="8">
        <v>60030</v>
      </c>
      <c r="E83" s="5" t="s">
        <v>81</v>
      </c>
    </row>
    <row r="84" spans="1:5" ht="20.100000000000001" customHeight="1">
      <c r="A84" s="5" t="s">
        <v>1</v>
      </c>
      <c r="B84" s="6" t="s">
        <v>46</v>
      </c>
      <c r="C84" s="7">
        <v>3506359</v>
      </c>
      <c r="D84" s="8">
        <v>59297</v>
      </c>
      <c r="E84" s="5" t="s">
        <v>81</v>
      </c>
    </row>
    <row r="85" spans="1:5" ht="20.100000000000001" customHeight="1">
      <c r="A85" s="5" t="s">
        <v>9</v>
      </c>
      <c r="B85" s="6" t="s">
        <v>139</v>
      </c>
      <c r="C85" s="7">
        <v>2307601</v>
      </c>
      <c r="D85" s="8">
        <v>58915</v>
      </c>
      <c r="E85" s="5" t="s">
        <v>81</v>
      </c>
    </row>
    <row r="86" spans="1:5" ht="20.100000000000001" customHeight="1">
      <c r="A86" s="5" t="s">
        <v>3</v>
      </c>
      <c r="B86" s="6" t="s">
        <v>140</v>
      </c>
      <c r="C86" s="7">
        <v>3304300</v>
      </c>
      <c r="D86" s="8">
        <v>58272</v>
      </c>
      <c r="E86" s="5" t="s">
        <v>81</v>
      </c>
    </row>
    <row r="87" spans="1:5" ht="20.100000000000001" customHeight="1">
      <c r="A87" s="5" t="s">
        <v>1</v>
      </c>
      <c r="B87" s="6" t="s">
        <v>141</v>
      </c>
      <c r="C87" s="7">
        <v>3524006</v>
      </c>
      <c r="D87" s="8">
        <v>57031</v>
      </c>
      <c r="E87" s="5" t="s">
        <v>81</v>
      </c>
    </row>
    <row r="88" spans="1:5" ht="20.100000000000001" customHeight="1">
      <c r="A88" s="5" t="s">
        <v>36</v>
      </c>
      <c r="B88" s="6" t="s">
        <v>47</v>
      </c>
      <c r="C88" s="7">
        <v>1718204</v>
      </c>
      <c r="D88" s="8">
        <v>52828</v>
      </c>
      <c r="E88" s="5" t="s">
        <v>81</v>
      </c>
    </row>
    <row r="89" spans="1:5" ht="20.100000000000001" customHeight="1">
      <c r="A89" s="5" t="s">
        <v>39</v>
      </c>
      <c r="B89" s="6" t="s">
        <v>48</v>
      </c>
      <c r="C89" s="7">
        <v>4216206</v>
      </c>
      <c r="D89" s="8">
        <v>50701</v>
      </c>
      <c r="E89" s="5" t="s">
        <v>81</v>
      </c>
    </row>
    <row r="90" spans="1:5" ht="20.100000000000001" customHeight="1">
      <c r="A90" s="5" t="s">
        <v>11</v>
      </c>
      <c r="B90" s="6" t="s">
        <v>49</v>
      </c>
      <c r="C90" s="7">
        <v>3107406</v>
      </c>
      <c r="D90" s="8">
        <v>50042</v>
      </c>
      <c r="E90" s="5" t="s">
        <v>81</v>
      </c>
    </row>
    <row r="91" spans="1:5" ht="20.100000000000001" customHeight="1">
      <c r="A91" s="5" t="s">
        <v>1</v>
      </c>
      <c r="B91" s="6" t="s">
        <v>142</v>
      </c>
      <c r="C91" s="7">
        <v>3544103</v>
      </c>
      <c r="D91" s="8">
        <v>49408</v>
      </c>
      <c r="E91" s="5" t="s">
        <v>81</v>
      </c>
    </row>
    <row r="92" spans="1:5" ht="20.100000000000001" customHeight="1">
      <c r="A92" s="5" t="s">
        <v>51</v>
      </c>
      <c r="B92" s="6" t="s">
        <v>50</v>
      </c>
      <c r="C92" s="7">
        <v>4106407</v>
      </c>
      <c r="D92" s="8">
        <v>48677</v>
      </c>
      <c r="E92" s="5" t="s">
        <v>81</v>
      </c>
    </row>
    <row r="93" spans="1:5" ht="20.100000000000001" customHeight="1">
      <c r="A93" s="5" t="s">
        <v>9</v>
      </c>
      <c r="B93" s="6" t="s">
        <v>126</v>
      </c>
      <c r="C93" s="7">
        <v>2312403</v>
      </c>
      <c r="D93" s="8">
        <v>48265</v>
      </c>
      <c r="E93" s="5" t="s">
        <v>81</v>
      </c>
    </row>
    <row r="94" spans="1:5" ht="20.100000000000001" customHeight="1">
      <c r="A94" s="5" t="s">
        <v>19</v>
      </c>
      <c r="B94" s="6" t="s">
        <v>143</v>
      </c>
      <c r="C94" s="7">
        <v>5211800</v>
      </c>
      <c r="D94" s="8">
        <v>48216</v>
      </c>
      <c r="E94" s="5" t="s">
        <v>81</v>
      </c>
    </row>
    <row r="95" spans="1:5" ht="20.100000000000001" customHeight="1">
      <c r="A95" s="5" t="s">
        <v>25</v>
      </c>
      <c r="B95" s="6" t="s">
        <v>52</v>
      </c>
      <c r="C95" s="7">
        <v>2202208</v>
      </c>
      <c r="D95" s="8">
        <v>46082</v>
      </c>
      <c r="E95" s="5" t="s">
        <v>81</v>
      </c>
    </row>
    <row r="96" spans="1:5" ht="20.100000000000001" customHeight="1">
      <c r="A96" s="5" t="s">
        <v>115</v>
      </c>
      <c r="B96" s="6" t="s">
        <v>144</v>
      </c>
      <c r="C96" s="7">
        <v>2110500</v>
      </c>
      <c r="D96" s="8">
        <v>46039</v>
      </c>
      <c r="E96" s="5" t="s">
        <v>81</v>
      </c>
    </row>
    <row r="97" spans="1:5" ht="20.100000000000001" customHeight="1">
      <c r="A97" s="5" t="s">
        <v>25</v>
      </c>
      <c r="B97" s="6" t="s">
        <v>145</v>
      </c>
      <c r="C97" s="7">
        <v>2211100</v>
      </c>
      <c r="D97" s="8">
        <v>43761</v>
      </c>
      <c r="E97" s="5" t="s">
        <v>81</v>
      </c>
    </row>
    <row r="98" spans="1:5" ht="20.100000000000001" customHeight="1">
      <c r="A98" s="5" t="s">
        <v>3</v>
      </c>
      <c r="B98" s="6" t="s">
        <v>146</v>
      </c>
      <c r="C98" s="7">
        <v>3302601</v>
      </c>
      <c r="D98" s="8">
        <v>42415</v>
      </c>
      <c r="E98" s="5" t="s">
        <v>81</v>
      </c>
    </row>
    <row r="99" spans="1:5" ht="20.100000000000001" customHeight="1">
      <c r="A99" s="5" t="s">
        <v>39</v>
      </c>
      <c r="B99" s="6" t="s">
        <v>147</v>
      </c>
      <c r="C99" s="7">
        <v>4215000</v>
      </c>
      <c r="D99" s="8">
        <v>42029</v>
      </c>
      <c r="E99" s="5" t="s">
        <v>81</v>
      </c>
    </row>
    <row r="100" spans="1:5" ht="20.100000000000001" customHeight="1">
      <c r="A100" s="5" t="s">
        <v>23</v>
      </c>
      <c r="B100" s="6" t="s">
        <v>148</v>
      </c>
      <c r="C100" s="7">
        <v>5006309</v>
      </c>
      <c r="D100" s="8">
        <v>41755</v>
      </c>
      <c r="E100" s="5" t="s">
        <v>81</v>
      </c>
    </row>
    <row r="101" spans="1:5" ht="20.100000000000001" customHeight="1">
      <c r="A101" s="5" t="s">
        <v>115</v>
      </c>
      <c r="B101" s="6" t="s">
        <v>149</v>
      </c>
      <c r="C101" s="7">
        <v>2112308</v>
      </c>
      <c r="D101" s="8">
        <v>41342</v>
      </c>
      <c r="E101" s="5" t="s">
        <v>81</v>
      </c>
    </row>
    <row r="102" spans="1:5" ht="20.100000000000001" customHeight="1">
      <c r="A102" s="5" t="s">
        <v>11</v>
      </c>
      <c r="B102" s="6" t="s">
        <v>150</v>
      </c>
      <c r="C102" s="7">
        <v>3107109</v>
      </c>
      <c r="D102" s="8">
        <v>40530</v>
      </c>
      <c r="E102" s="5" t="s">
        <v>81</v>
      </c>
    </row>
    <row r="103" spans="1:5" ht="20.100000000000001" customHeight="1">
      <c r="A103" s="5" t="s">
        <v>7</v>
      </c>
      <c r="B103" s="6" t="s">
        <v>53</v>
      </c>
      <c r="C103" s="7">
        <v>2901007</v>
      </c>
      <c r="D103" s="8">
        <v>38259</v>
      </c>
      <c r="E103" s="5" t="s">
        <v>81</v>
      </c>
    </row>
    <row r="104" spans="1:5" ht="20.100000000000001" customHeight="1">
      <c r="A104" s="5" t="s">
        <v>3</v>
      </c>
      <c r="B104" s="6" t="s">
        <v>151</v>
      </c>
      <c r="C104" s="7">
        <v>3306206</v>
      </c>
      <c r="D104" s="8">
        <v>35768</v>
      </c>
      <c r="E104" s="5" t="s">
        <v>81</v>
      </c>
    </row>
    <row r="105" spans="1:5" ht="20.100000000000001" customHeight="1">
      <c r="A105" s="5" t="s">
        <v>51</v>
      </c>
      <c r="B105" s="6" t="s">
        <v>54</v>
      </c>
      <c r="C105" s="7">
        <v>4114807</v>
      </c>
      <c r="D105" s="8">
        <v>34955</v>
      </c>
      <c r="E105" s="5" t="s">
        <v>81</v>
      </c>
    </row>
    <row r="106" spans="1:5" ht="20.100000000000001" customHeight="1">
      <c r="A106" s="5" t="s">
        <v>7</v>
      </c>
      <c r="B106" s="6" t="s">
        <v>152</v>
      </c>
      <c r="C106" s="7">
        <v>2926301</v>
      </c>
      <c r="D106" s="8">
        <v>34784</v>
      </c>
      <c r="E106" s="5" t="s">
        <v>81</v>
      </c>
    </row>
    <row r="107" spans="1:5" ht="20.100000000000001" customHeight="1">
      <c r="A107" s="5" t="s">
        <v>51</v>
      </c>
      <c r="B107" s="6" t="s">
        <v>153</v>
      </c>
      <c r="C107" s="7">
        <v>4114203</v>
      </c>
      <c r="D107" s="8">
        <v>34559</v>
      </c>
      <c r="E107" s="5" t="s">
        <v>81</v>
      </c>
    </row>
    <row r="108" spans="1:5" ht="20.100000000000001" customHeight="1">
      <c r="A108" s="5" t="s">
        <v>39</v>
      </c>
      <c r="B108" s="6" t="s">
        <v>154</v>
      </c>
      <c r="C108" s="7">
        <v>4213203</v>
      </c>
      <c r="D108" s="8">
        <v>32334</v>
      </c>
      <c r="E108" s="5" t="s">
        <v>81</v>
      </c>
    </row>
    <row r="109" spans="1:5" ht="20.100000000000001" customHeight="1">
      <c r="A109" s="5" t="s">
        <v>19</v>
      </c>
      <c r="B109" s="6" t="s">
        <v>155</v>
      </c>
      <c r="C109" s="7">
        <v>5215603</v>
      </c>
      <c r="D109" s="8">
        <v>32148</v>
      </c>
      <c r="E109" s="5" t="s">
        <v>81</v>
      </c>
    </row>
    <row r="110" spans="1:5" ht="20.100000000000001" customHeight="1">
      <c r="A110" s="5" t="s">
        <v>11</v>
      </c>
      <c r="B110" s="6" t="s">
        <v>156</v>
      </c>
      <c r="C110" s="7">
        <v>3145307</v>
      </c>
      <c r="D110" s="8">
        <v>31884</v>
      </c>
      <c r="E110" s="5" t="s">
        <v>81</v>
      </c>
    </row>
    <row r="111" spans="1:5" ht="20.100000000000001" customHeight="1">
      <c r="A111" s="5" t="s">
        <v>115</v>
      </c>
      <c r="B111" s="6" t="s">
        <v>157</v>
      </c>
      <c r="C111" s="7">
        <v>2103703</v>
      </c>
      <c r="D111" s="8">
        <v>30706</v>
      </c>
      <c r="E111" s="5" t="s">
        <v>81</v>
      </c>
    </row>
    <row r="112" spans="1:5" ht="20.100000000000001" customHeight="1">
      <c r="A112" s="5" t="s">
        <v>51</v>
      </c>
      <c r="B112" s="6" t="s">
        <v>158</v>
      </c>
      <c r="C112" s="7">
        <v>4108601</v>
      </c>
      <c r="D112" s="8">
        <v>29664</v>
      </c>
      <c r="E112" s="5" t="s">
        <v>81</v>
      </c>
    </row>
    <row r="113" spans="1:5" ht="20.100000000000001" customHeight="1">
      <c r="A113" s="5" t="s">
        <v>7</v>
      </c>
      <c r="B113" s="6" t="s">
        <v>159</v>
      </c>
      <c r="C113" s="7">
        <v>2933000</v>
      </c>
      <c r="D113" s="8">
        <v>28743</v>
      </c>
      <c r="E113" s="5" t="s">
        <v>81</v>
      </c>
    </row>
    <row r="114" spans="1:5" ht="20.100000000000001" customHeight="1">
      <c r="A114" s="5" t="s">
        <v>11</v>
      </c>
      <c r="B114" s="6" t="s">
        <v>160</v>
      </c>
      <c r="C114" s="7">
        <v>3119302</v>
      </c>
      <c r="D114" s="8">
        <v>28508</v>
      </c>
      <c r="E114" s="5" t="s">
        <v>81</v>
      </c>
    </row>
    <row r="115" spans="1:5" ht="20.100000000000001" customHeight="1">
      <c r="A115" s="5" t="s">
        <v>9</v>
      </c>
      <c r="B115" s="6" t="s">
        <v>55</v>
      </c>
      <c r="C115" s="7">
        <v>2309409</v>
      </c>
      <c r="D115" s="8">
        <v>28353</v>
      </c>
      <c r="E115" s="5" t="s">
        <v>81</v>
      </c>
    </row>
    <row r="116" spans="1:5" ht="20.100000000000001" customHeight="1">
      <c r="A116" s="5" t="s">
        <v>51</v>
      </c>
      <c r="B116" s="6" t="s">
        <v>161</v>
      </c>
      <c r="C116" s="7">
        <v>4116901</v>
      </c>
      <c r="D116" s="8">
        <v>28084</v>
      </c>
      <c r="E116" s="5" t="s">
        <v>81</v>
      </c>
    </row>
    <row r="117" spans="1:5" ht="20.100000000000001" customHeight="1">
      <c r="A117" s="5" t="s">
        <v>7</v>
      </c>
      <c r="B117" s="6" t="s">
        <v>162</v>
      </c>
      <c r="C117" s="7">
        <v>2922102</v>
      </c>
      <c r="D117" s="8">
        <v>27364</v>
      </c>
      <c r="E117" s="5" t="s">
        <v>81</v>
      </c>
    </row>
    <row r="118" spans="1:5" ht="20.100000000000001" customHeight="1">
      <c r="A118" s="5" t="s">
        <v>3</v>
      </c>
      <c r="B118" s="6" t="s">
        <v>163</v>
      </c>
      <c r="C118" s="7">
        <v>3301876</v>
      </c>
      <c r="D118" s="8">
        <v>26936</v>
      </c>
      <c r="E118" s="5" t="s">
        <v>81</v>
      </c>
    </row>
    <row r="119" spans="1:5" ht="20.100000000000001" customHeight="1">
      <c r="A119" s="5" t="s">
        <v>7</v>
      </c>
      <c r="B119" s="6" t="s">
        <v>164</v>
      </c>
      <c r="C119" s="7">
        <v>2901106</v>
      </c>
      <c r="D119" s="8">
        <v>26409</v>
      </c>
      <c r="E119" s="5" t="s">
        <v>81</v>
      </c>
    </row>
    <row r="120" spans="1:5" ht="20.100000000000001" customHeight="1">
      <c r="A120" s="5" t="s">
        <v>9</v>
      </c>
      <c r="B120" s="6" t="s">
        <v>165</v>
      </c>
      <c r="C120" s="7">
        <v>2301208</v>
      </c>
      <c r="D120" s="8">
        <v>26269</v>
      </c>
      <c r="E120" s="5" t="s">
        <v>81</v>
      </c>
    </row>
    <row r="121" spans="1:5" ht="20.100000000000001" customHeight="1">
      <c r="A121" s="5" t="s">
        <v>51</v>
      </c>
      <c r="B121" s="6" t="s">
        <v>56</v>
      </c>
      <c r="C121" s="7">
        <v>4102109</v>
      </c>
      <c r="D121" s="8">
        <v>26196</v>
      </c>
      <c r="E121" s="5" t="s">
        <v>81</v>
      </c>
    </row>
    <row r="122" spans="1:5" ht="20.100000000000001" customHeight="1">
      <c r="A122" s="5" t="s">
        <v>11</v>
      </c>
      <c r="B122" s="6" t="s">
        <v>166</v>
      </c>
      <c r="C122" s="7">
        <v>3106309</v>
      </c>
      <c r="D122" s="8">
        <v>26158</v>
      </c>
      <c r="E122" s="5" t="s">
        <v>81</v>
      </c>
    </row>
    <row r="123" spans="1:5" ht="20.100000000000001" customHeight="1">
      <c r="A123" s="5" t="s">
        <v>115</v>
      </c>
      <c r="B123" s="6" t="s">
        <v>167</v>
      </c>
      <c r="C123" s="7">
        <v>2105427</v>
      </c>
      <c r="D123" s="8">
        <v>25589</v>
      </c>
      <c r="E123" s="5" t="s">
        <v>81</v>
      </c>
    </row>
    <row r="124" spans="1:5" ht="20.100000000000001" customHeight="1">
      <c r="A124" s="5" t="s">
        <v>23</v>
      </c>
      <c r="B124" s="6" t="s">
        <v>168</v>
      </c>
      <c r="C124" s="7">
        <v>5001003</v>
      </c>
      <c r="D124" s="8">
        <v>25072</v>
      </c>
      <c r="E124" s="5" t="s">
        <v>81</v>
      </c>
    </row>
    <row r="125" spans="1:5" ht="20.100000000000001" customHeight="1">
      <c r="A125" s="5" t="s">
        <v>25</v>
      </c>
      <c r="B125" s="6" t="s">
        <v>169</v>
      </c>
      <c r="C125" s="7">
        <v>2201903</v>
      </c>
      <c r="D125" s="8">
        <v>24711</v>
      </c>
      <c r="E125" s="5" t="s">
        <v>81</v>
      </c>
    </row>
    <row r="126" spans="1:5" ht="20.100000000000001" customHeight="1">
      <c r="A126" s="5" t="s">
        <v>170</v>
      </c>
      <c r="B126" s="6" t="s">
        <v>171</v>
      </c>
      <c r="C126" s="7">
        <v>5100201</v>
      </c>
      <c r="D126" s="8">
        <v>24501</v>
      </c>
      <c r="E126" s="5" t="s">
        <v>81</v>
      </c>
    </row>
    <row r="127" spans="1:5" ht="20.100000000000001" customHeight="1">
      <c r="A127" s="5" t="s">
        <v>19</v>
      </c>
      <c r="B127" s="6" t="s">
        <v>172</v>
      </c>
      <c r="C127" s="7">
        <v>5208905</v>
      </c>
      <c r="D127" s="8">
        <v>24103</v>
      </c>
      <c r="E127" s="5" t="s">
        <v>81</v>
      </c>
    </row>
    <row r="128" spans="1:5" ht="20.100000000000001" customHeight="1">
      <c r="A128" s="5" t="s">
        <v>11</v>
      </c>
      <c r="B128" s="6" t="s">
        <v>173</v>
      </c>
      <c r="C128" s="7">
        <v>3132701</v>
      </c>
      <c r="D128" s="8">
        <v>23637</v>
      </c>
      <c r="E128" s="5" t="s">
        <v>81</v>
      </c>
    </row>
    <row r="129" spans="1:5" ht="20.100000000000001" customHeight="1">
      <c r="A129" s="5" t="s">
        <v>9</v>
      </c>
      <c r="B129" s="6" t="s">
        <v>174</v>
      </c>
      <c r="C129" s="7">
        <v>2304004</v>
      </c>
      <c r="D129" s="8">
        <v>23107</v>
      </c>
      <c r="E129" s="5" t="s">
        <v>81</v>
      </c>
    </row>
    <row r="130" spans="1:5" ht="20.100000000000001" customHeight="1">
      <c r="A130" s="5" t="s">
        <v>7</v>
      </c>
      <c r="B130" s="6" t="s">
        <v>175</v>
      </c>
      <c r="C130" s="7">
        <v>2922409</v>
      </c>
      <c r="D130" s="8">
        <v>22998</v>
      </c>
      <c r="E130" s="5" t="s">
        <v>81</v>
      </c>
    </row>
    <row r="131" spans="1:5" ht="20.100000000000001" customHeight="1">
      <c r="A131" s="5" t="s">
        <v>51</v>
      </c>
      <c r="B131" s="6" t="s">
        <v>176</v>
      </c>
      <c r="C131" s="7">
        <v>4113502</v>
      </c>
      <c r="D131" s="8">
        <v>22903</v>
      </c>
      <c r="E131" s="5" t="s">
        <v>81</v>
      </c>
    </row>
    <row r="132" spans="1:5" ht="20.100000000000001" customHeight="1">
      <c r="A132" s="5" t="s">
        <v>3</v>
      </c>
      <c r="B132" s="6" t="s">
        <v>177</v>
      </c>
      <c r="C132" s="7">
        <v>3302106</v>
      </c>
      <c r="D132" s="8">
        <v>22694</v>
      </c>
      <c r="E132" s="5" t="s">
        <v>81</v>
      </c>
    </row>
    <row r="133" spans="1:5" ht="20.100000000000001" customHeight="1">
      <c r="A133" s="5" t="s">
        <v>39</v>
      </c>
      <c r="B133" s="6" t="s">
        <v>57</v>
      </c>
      <c r="C133" s="7">
        <v>4215703</v>
      </c>
      <c r="D133" s="8">
        <v>22609</v>
      </c>
      <c r="E133" s="5" t="s">
        <v>81</v>
      </c>
    </row>
    <row r="134" spans="1:5" ht="20.100000000000001" customHeight="1">
      <c r="A134" s="5" t="s">
        <v>19</v>
      </c>
      <c r="B134" s="6" t="s">
        <v>178</v>
      </c>
      <c r="C134" s="7">
        <v>5205406</v>
      </c>
      <c r="D134" s="8">
        <v>22155</v>
      </c>
      <c r="E134" s="5" t="s">
        <v>81</v>
      </c>
    </row>
    <row r="135" spans="1:5" ht="20.100000000000001" customHeight="1">
      <c r="A135" s="5" t="s">
        <v>39</v>
      </c>
      <c r="B135" s="6" t="s">
        <v>179</v>
      </c>
      <c r="C135" s="7">
        <v>4212809</v>
      </c>
      <c r="D135" s="8">
        <v>21884</v>
      </c>
      <c r="E135" s="5" t="s">
        <v>81</v>
      </c>
    </row>
    <row r="136" spans="1:5" ht="20.100000000000001" customHeight="1">
      <c r="A136" s="5" t="s">
        <v>11</v>
      </c>
      <c r="B136" s="6" t="s">
        <v>180</v>
      </c>
      <c r="C136" s="7">
        <v>3142908</v>
      </c>
      <c r="D136" s="8">
        <v>21783</v>
      </c>
      <c r="E136" s="5" t="s">
        <v>81</v>
      </c>
    </row>
    <row r="137" spans="1:5" ht="20.100000000000001" customHeight="1">
      <c r="A137" s="5" t="s">
        <v>7</v>
      </c>
      <c r="B137" s="6" t="s">
        <v>181</v>
      </c>
      <c r="C137" s="7">
        <v>2927507</v>
      </c>
      <c r="D137" s="8">
        <v>21415</v>
      </c>
      <c r="E137" s="5" t="s">
        <v>81</v>
      </c>
    </row>
    <row r="138" spans="1:5" ht="20.100000000000001" customHeight="1">
      <c r="A138" s="5" t="s">
        <v>51</v>
      </c>
      <c r="B138" s="6" t="s">
        <v>182</v>
      </c>
      <c r="C138" s="7">
        <v>4106605</v>
      </c>
      <c r="D138" s="8">
        <v>21237</v>
      </c>
      <c r="E138" s="5" t="s">
        <v>81</v>
      </c>
    </row>
    <row r="139" spans="1:5" ht="20.100000000000001" customHeight="1">
      <c r="A139" s="5" t="s">
        <v>51</v>
      </c>
      <c r="B139" s="6" t="s">
        <v>183</v>
      </c>
      <c r="C139" s="7">
        <v>4101101</v>
      </c>
      <c r="D139" s="8">
        <v>20769</v>
      </c>
      <c r="E139" s="5" t="s">
        <v>81</v>
      </c>
    </row>
    <row r="140" spans="1:5" ht="20.100000000000001" customHeight="1">
      <c r="A140" s="5" t="s">
        <v>9</v>
      </c>
      <c r="B140" s="6" t="s">
        <v>58</v>
      </c>
      <c r="C140" s="7">
        <v>2310852</v>
      </c>
      <c r="D140" s="8">
        <v>20644</v>
      </c>
      <c r="E140" s="5" t="s">
        <v>81</v>
      </c>
    </row>
    <row r="141" spans="1:5" ht="20.100000000000001" customHeight="1">
      <c r="A141" s="5" t="s">
        <v>93</v>
      </c>
      <c r="B141" s="6" t="s">
        <v>184</v>
      </c>
      <c r="C141" s="7">
        <v>1600535</v>
      </c>
      <c r="D141" s="8">
        <v>20611</v>
      </c>
      <c r="E141" s="5" t="s">
        <v>81</v>
      </c>
    </row>
    <row r="142" spans="1:5" ht="20.100000000000001" customHeight="1">
      <c r="A142" s="5" t="s">
        <v>7</v>
      </c>
      <c r="B142" s="6" t="s">
        <v>185</v>
      </c>
      <c r="C142" s="7">
        <v>2929701</v>
      </c>
      <c r="D142" s="8">
        <v>20429</v>
      </c>
      <c r="E142" s="5" t="s">
        <v>81</v>
      </c>
    </row>
    <row r="143" spans="1:5" ht="20.100000000000001" customHeight="1">
      <c r="A143" s="5" t="s">
        <v>25</v>
      </c>
      <c r="B143" s="6" t="s">
        <v>59</v>
      </c>
      <c r="C143" s="7">
        <v>2202000</v>
      </c>
      <c r="D143" s="8">
        <v>19464</v>
      </c>
      <c r="E143" s="5" t="s">
        <v>81</v>
      </c>
    </row>
    <row r="144" spans="1:5" ht="20.100000000000001" customHeight="1">
      <c r="A144" s="5" t="s">
        <v>15</v>
      </c>
      <c r="B144" s="6" t="s">
        <v>186</v>
      </c>
      <c r="C144" s="7">
        <v>2600203</v>
      </c>
      <c r="D144" s="8">
        <v>19411</v>
      </c>
      <c r="E144" s="5" t="s">
        <v>81</v>
      </c>
    </row>
    <row r="145" spans="1:5" ht="20.100000000000001" customHeight="1">
      <c r="A145" s="5" t="s">
        <v>9</v>
      </c>
      <c r="B145" s="6" t="s">
        <v>60</v>
      </c>
      <c r="C145" s="7">
        <v>2313351</v>
      </c>
      <c r="D145" s="8">
        <v>18902</v>
      </c>
      <c r="E145" s="5" t="s">
        <v>81</v>
      </c>
    </row>
    <row r="146" spans="1:5" ht="20.100000000000001" customHeight="1">
      <c r="A146" s="5" t="s">
        <v>115</v>
      </c>
      <c r="B146" s="6" t="s">
        <v>187</v>
      </c>
      <c r="C146" s="7">
        <v>2107902</v>
      </c>
      <c r="D146" s="8">
        <v>18839</v>
      </c>
      <c r="E146" s="5" t="s">
        <v>81</v>
      </c>
    </row>
    <row r="147" spans="1:5" ht="20.100000000000001" customHeight="1">
      <c r="A147" s="5" t="s">
        <v>11</v>
      </c>
      <c r="B147" s="6" t="s">
        <v>188</v>
      </c>
      <c r="C147" s="7">
        <v>3131158</v>
      </c>
      <c r="D147" s="8">
        <v>18375</v>
      </c>
      <c r="E147" s="5" t="s">
        <v>81</v>
      </c>
    </row>
    <row r="148" spans="1:5" ht="20.100000000000001" customHeight="1">
      <c r="A148" s="5" t="s">
        <v>9</v>
      </c>
      <c r="B148" s="6" t="s">
        <v>61</v>
      </c>
      <c r="C148" s="7">
        <v>2313005</v>
      </c>
      <c r="D148" s="8">
        <v>18158</v>
      </c>
      <c r="E148" s="5" t="s">
        <v>81</v>
      </c>
    </row>
    <row r="149" spans="1:5" ht="20.100000000000001" customHeight="1">
      <c r="A149" s="5" t="s">
        <v>51</v>
      </c>
      <c r="B149" s="6" t="s">
        <v>62</v>
      </c>
      <c r="C149" s="7">
        <v>4106308</v>
      </c>
      <c r="D149" s="8">
        <v>17193</v>
      </c>
      <c r="E149" s="5" t="s">
        <v>81</v>
      </c>
    </row>
    <row r="150" spans="1:5" ht="20.100000000000001" customHeight="1">
      <c r="A150" s="5" t="s">
        <v>51</v>
      </c>
      <c r="B150" s="6" t="s">
        <v>63</v>
      </c>
      <c r="C150" s="7">
        <v>4127205</v>
      </c>
      <c r="D150" s="8">
        <v>16991</v>
      </c>
      <c r="E150" s="5" t="s">
        <v>81</v>
      </c>
    </row>
    <row r="151" spans="1:5" ht="20.100000000000001" customHeight="1">
      <c r="A151" s="5" t="s">
        <v>51</v>
      </c>
      <c r="B151" s="6" t="s">
        <v>64</v>
      </c>
      <c r="C151" s="7">
        <v>4127304</v>
      </c>
      <c r="D151" s="8">
        <v>16578</v>
      </c>
      <c r="E151" s="5" t="s">
        <v>81</v>
      </c>
    </row>
    <row r="152" spans="1:5" ht="20.100000000000001" customHeight="1">
      <c r="A152" s="5" t="s">
        <v>7</v>
      </c>
      <c r="B152" s="6" t="s">
        <v>189</v>
      </c>
      <c r="C152" s="7">
        <v>2918753</v>
      </c>
      <c r="D152" s="8">
        <v>16029</v>
      </c>
      <c r="E152" s="5" t="s">
        <v>81</v>
      </c>
    </row>
    <row r="153" spans="1:5" ht="20.100000000000001" customHeight="1">
      <c r="A153" s="5" t="s">
        <v>9</v>
      </c>
      <c r="B153" s="6" t="s">
        <v>65</v>
      </c>
      <c r="C153" s="7">
        <v>2311900</v>
      </c>
      <c r="D153" s="8">
        <v>15678</v>
      </c>
      <c r="E153" s="5" t="s">
        <v>81</v>
      </c>
    </row>
    <row r="154" spans="1:5" ht="20.100000000000001" customHeight="1">
      <c r="A154" s="5" t="s">
        <v>11</v>
      </c>
      <c r="B154" s="6" t="s">
        <v>190</v>
      </c>
      <c r="C154" s="7">
        <v>3102308</v>
      </c>
      <c r="D154" s="8">
        <v>15599</v>
      </c>
      <c r="E154" s="5" t="s">
        <v>81</v>
      </c>
    </row>
    <row r="155" spans="1:5" ht="20.100000000000001" customHeight="1">
      <c r="A155" s="5" t="s">
        <v>39</v>
      </c>
      <c r="B155" s="6" t="s">
        <v>191</v>
      </c>
      <c r="C155" s="7">
        <v>4204509</v>
      </c>
      <c r="D155" s="8">
        <v>15541</v>
      </c>
      <c r="E155" s="5" t="s">
        <v>81</v>
      </c>
    </row>
    <row r="156" spans="1:5" ht="20.100000000000001" customHeight="1">
      <c r="A156" s="5" t="s">
        <v>7</v>
      </c>
      <c r="B156" s="6" t="s">
        <v>192</v>
      </c>
      <c r="C156" s="7">
        <v>2929008</v>
      </c>
      <c r="D156" s="8">
        <v>15310</v>
      </c>
      <c r="E156" s="5" t="s">
        <v>81</v>
      </c>
    </row>
    <row r="157" spans="1:5" ht="20.100000000000001" customHeight="1">
      <c r="A157" s="5" t="s">
        <v>11</v>
      </c>
      <c r="B157" s="6" t="s">
        <v>193</v>
      </c>
      <c r="C157" s="7">
        <v>3112703</v>
      </c>
      <c r="D157" s="8">
        <v>15237</v>
      </c>
      <c r="E157" s="5" t="s">
        <v>81</v>
      </c>
    </row>
    <row r="158" spans="1:5" ht="20.100000000000001" customHeight="1">
      <c r="A158" s="5" t="s">
        <v>19</v>
      </c>
      <c r="B158" s="6" t="s">
        <v>194</v>
      </c>
      <c r="C158" s="7">
        <v>5214002</v>
      </c>
      <c r="D158" s="8">
        <v>15125</v>
      </c>
      <c r="E158" s="5" t="s">
        <v>81</v>
      </c>
    </row>
    <row r="159" spans="1:5" ht="20.100000000000001" customHeight="1">
      <c r="A159" s="5" t="s">
        <v>7</v>
      </c>
      <c r="B159" s="6" t="s">
        <v>195</v>
      </c>
      <c r="C159" s="7">
        <v>2926103</v>
      </c>
      <c r="D159" s="8">
        <v>14730</v>
      </c>
      <c r="E159" s="5" t="s">
        <v>81</v>
      </c>
    </row>
    <row r="160" spans="1:5" ht="20.100000000000001" customHeight="1">
      <c r="A160" s="5" t="s">
        <v>11</v>
      </c>
      <c r="B160" s="6" t="s">
        <v>196</v>
      </c>
      <c r="C160" s="7">
        <v>3110301</v>
      </c>
      <c r="D160" s="8">
        <v>14529</v>
      </c>
      <c r="E160" s="5" t="s">
        <v>81</v>
      </c>
    </row>
    <row r="161" spans="1:5" ht="20.100000000000001" customHeight="1">
      <c r="A161" s="5" t="s">
        <v>7</v>
      </c>
      <c r="B161" s="6" t="s">
        <v>197</v>
      </c>
      <c r="C161" s="7">
        <v>2902500</v>
      </c>
      <c r="D161" s="8">
        <v>14323</v>
      </c>
      <c r="E161" s="5" t="s">
        <v>81</v>
      </c>
    </row>
    <row r="162" spans="1:5" ht="20.100000000000001" customHeight="1">
      <c r="A162" s="5" t="s">
        <v>39</v>
      </c>
      <c r="B162" s="6" t="s">
        <v>66</v>
      </c>
      <c r="C162" s="7">
        <v>4206009</v>
      </c>
      <c r="D162" s="8">
        <v>14229</v>
      </c>
      <c r="E162" s="5" t="s">
        <v>81</v>
      </c>
    </row>
    <row r="163" spans="1:5" ht="20.100000000000001" customHeight="1">
      <c r="A163" s="5" t="s">
        <v>25</v>
      </c>
      <c r="B163" s="6" t="s">
        <v>67</v>
      </c>
      <c r="C163" s="7">
        <v>2205409</v>
      </c>
      <c r="D163" s="8">
        <v>14123</v>
      </c>
      <c r="E163" s="5" t="s">
        <v>81</v>
      </c>
    </row>
    <row r="164" spans="1:5" ht="20.100000000000001" customHeight="1">
      <c r="A164" s="5" t="s">
        <v>51</v>
      </c>
      <c r="B164" s="6" t="s">
        <v>198</v>
      </c>
      <c r="C164" s="7">
        <v>4101705</v>
      </c>
      <c r="D164" s="8">
        <v>14098</v>
      </c>
      <c r="E164" s="5" t="s">
        <v>81</v>
      </c>
    </row>
    <row r="165" spans="1:5" ht="20.100000000000001" customHeight="1">
      <c r="A165" s="5" t="s">
        <v>9</v>
      </c>
      <c r="B165" s="6" t="s">
        <v>68</v>
      </c>
      <c r="C165" s="7">
        <v>2313906</v>
      </c>
      <c r="D165" s="8">
        <v>13677</v>
      </c>
      <c r="E165" s="5" t="s">
        <v>81</v>
      </c>
    </row>
    <row r="166" spans="1:5" ht="20.100000000000001" customHeight="1">
      <c r="A166" s="5" t="s">
        <v>25</v>
      </c>
      <c r="B166" s="6" t="s">
        <v>199</v>
      </c>
      <c r="C166" s="7">
        <v>2203305</v>
      </c>
      <c r="D166" s="8">
        <v>13595</v>
      </c>
      <c r="E166" s="5" t="s">
        <v>81</v>
      </c>
    </row>
    <row r="167" spans="1:5" ht="20.100000000000001" customHeight="1">
      <c r="A167" s="5" t="s">
        <v>51</v>
      </c>
      <c r="B167" s="6" t="s">
        <v>69</v>
      </c>
      <c r="C167" s="7">
        <v>4117107</v>
      </c>
      <c r="D167" s="8">
        <v>13486</v>
      </c>
      <c r="E167" s="5" t="s">
        <v>81</v>
      </c>
    </row>
    <row r="168" spans="1:5" ht="20.100000000000001" customHeight="1">
      <c r="A168" s="5" t="s">
        <v>51</v>
      </c>
      <c r="B168" s="6" t="s">
        <v>70</v>
      </c>
      <c r="C168" s="7">
        <v>4111902</v>
      </c>
      <c r="D168" s="8">
        <v>13398</v>
      </c>
      <c r="E168" s="5" t="s">
        <v>81</v>
      </c>
    </row>
    <row r="169" spans="1:5" ht="20.100000000000001" customHeight="1">
      <c r="A169" s="5" t="s">
        <v>11</v>
      </c>
      <c r="B169" s="6" t="s">
        <v>200</v>
      </c>
      <c r="C169" s="7">
        <v>3132305</v>
      </c>
      <c r="D169" s="8">
        <v>12725</v>
      </c>
      <c r="E169" s="5" t="s">
        <v>81</v>
      </c>
    </row>
    <row r="170" spans="1:5" ht="20.100000000000001" customHeight="1">
      <c r="A170" s="5" t="s">
        <v>7</v>
      </c>
      <c r="B170" s="6" t="s">
        <v>201</v>
      </c>
      <c r="C170" s="7">
        <v>2923035</v>
      </c>
      <c r="D170" s="8">
        <v>12514</v>
      </c>
      <c r="E170" s="5" t="s">
        <v>81</v>
      </c>
    </row>
    <row r="171" spans="1:5" ht="20.100000000000001" customHeight="1">
      <c r="A171" s="5" t="s">
        <v>51</v>
      </c>
      <c r="B171" s="6" t="s">
        <v>202</v>
      </c>
      <c r="C171" s="7">
        <v>4105607</v>
      </c>
      <c r="D171" s="8">
        <v>12326</v>
      </c>
      <c r="E171" s="5" t="s">
        <v>81</v>
      </c>
    </row>
    <row r="172" spans="1:5" ht="20.100000000000001" customHeight="1">
      <c r="A172" s="5" t="s">
        <v>51</v>
      </c>
      <c r="B172" s="6" t="s">
        <v>71</v>
      </c>
      <c r="C172" s="7">
        <v>4102505</v>
      </c>
      <c r="D172" s="8">
        <v>12300</v>
      </c>
      <c r="E172" s="5" t="s">
        <v>81</v>
      </c>
    </row>
    <row r="173" spans="1:5" ht="20.100000000000001" customHeight="1">
      <c r="A173" s="5" t="s">
        <v>11</v>
      </c>
      <c r="B173" s="6" t="s">
        <v>203</v>
      </c>
      <c r="C173" s="7">
        <v>3165552</v>
      </c>
      <c r="D173" s="8">
        <v>12060</v>
      </c>
      <c r="E173" s="5" t="s">
        <v>81</v>
      </c>
    </row>
    <row r="174" spans="1:5" ht="20.100000000000001" customHeight="1">
      <c r="A174" s="5" t="s">
        <v>25</v>
      </c>
      <c r="B174" s="6" t="s">
        <v>204</v>
      </c>
      <c r="C174" s="7">
        <v>2208106</v>
      </c>
      <c r="D174" s="8">
        <v>11935</v>
      </c>
      <c r="E174" s="5" t="s">
        <v>81</v>
      </c>
    </row>
    <row r="175" spans="1:5" ht="20.100000000000001" customHeight="1">
      <c r="A175" s="5" t="s">
        <v>115</v>
      </c>
      <c r="B175" s="6" t="s">
        <v>205</v>
      </c>
      <c r="C175" s="7">
        <v>2110856</v>
      </c>
      <c r="D175" s="8">
        <v>11808</v>
      </c>
      <c r="E175" s="5" t="s">
        <v>81</v>
      </c>
    </row>
    <row r="176" spans="1:5" ht="20.100000000000001" customHeight="1">
      <c r="A176" s="5" t="s">
        <v>7</v>
      </c>
      <c r="B176" s="6" t="s">
        <v>206</v>
      </c>
      <c r="C176" s="7">
        <v>2919306</v>
      </c>
      <c r="D176" s="8">
        <v>11636</v>
      </c>
      <c r="E176" s="5" t="s">
        <v>81</v>
      </c>
    </row>
    <row r="177" spans="1:5" ht="20.100000000000001" customHeight="1">
      <c r="A177" s="5" t="s">
        <v>7</v>
      </c>
      <c r="B177" s="6" t="s">
        <v>207</v>
      </c>
      <c r="C177" s="7">
        <v>2917904</v>
      </c>
      <c r="D177" s="8">
        <v>11120</v>
      </c>
      <c r="E177" s="5" t="s">
        <v>81</v>
      </c>
    </row>
    <row r="178" spans="1:5" ht="20.100000000000001" customHeight="1">
      <c r="A178" s="5" t="s">
        <v>115</v>
      </c>
      <c r="B178" s="6" t="s">
        <v>208</v>
      </c>
      <c r="C178" s="7">
        <v>2105922</v>
      </c>
      <c r="D178" s="8">
        <v>11048</v>
      </c>
      <c r="E178" s="5" t="s">
        <v>81</v>
      </c>
    </row>
    <row r="179" spans="1:5" ht="20.100000000000001" customHeight="1">
      <c r="A179" s="5" t="s">
        <v>51</v>
      </c>
      <c r="B179" s="6" t="s">
        <v>209</v>
      </c>
      <c r="C179" s="7">
        <v>4121802</v>
      </c>
      <c r="D179" s="8">
        <v>10941</v>
      </c>
      <c r="E179" s="5" t="s">
        <v>81</v>
      </c>
    </row>
    <row r="180" spans="1:5" ht="20.100000000000001" customHeight="1">
      <c r="A180" s="5" t="s">
        <v>7</v>
      </c>
      <c r="B180" s="6" t="s">
        <v>210</v>
      </c>
      <c r="C180" s="7">
        <v>2929370</v>
      </c>
      <c r="D180" s="8">
        <v>10784</v>
      </c>
      <c r="E180" s="5" t="s">
        <v>81</v>
      </c>
    </row>
    <row r="181" spans="1:5" ht="20.100000000000001" customHeight="1">
      <c r="A181" s="5" t="s">
        <v>7</v>
      </c>
      <c r="B181" s="6" t="s">
        <v>211</v>
      </c>
      <c r="C181" s="7">
        <v>2923902</v>
      </c>
      <c r="D181" s="8">
        <v>10673</v>
      </c>
      <c r="E181" s="5" t="s">
        <v>81</v>
      </c>
    </row>
    <row r="182" spans="1:5" ht="20.100000000000001" customHeight="1">
      <c r="A182" s="5" t="s">
        <v>11</v>
      </c>
      <c r="B182" s="6" t="s">
        <v>212</v>
      </c>
      <c r="C182" s="7">
        <v>3122454</v>
      </c>
      <c r="D182" s="8">
        <v>10547</v>
      </c>
      <c r="E182" s="5" t="s">
        <v>81</v>
      </c>
    </row>
    <row r="183" spans="1:5" ht="20.100000000000001" customHeight="1">
      <c r="A183" s="5" t="s">
        <v>11</v>
      </c>
      <c r="B183" s="6" t="s">
        <v>213</v>
      </c>
      <c r="C183" s="7">
        <v>3106002</v>
      </c>
      <c r="D183" s="8">
        <v>10416</v>
      </c>
      <c r="E183" s="5" t="s">
        <v>81</v>
      </c>
    </row>
    <row r="184" spans="1:5" ht="20.100000000000001" customHeight="1">
      <c r="A184" s="5" t="s">
        <v>29</v>
      </c>
      <c r="B184" s="6" t="s">
        <v>214</v>
      </c>
      <c r="C184" s="7">
        <v>2800407</v>
      </c>
      <c r="D184" s="8">
        <v>10362</v>
      </c>
      <c r="E184" s="5" t="s">
        <v>81</v>
      </c>
    </row>
    <row r="185" spans="1:5" ht="20.100000000000001" customHeight="1">
      <c r="A185" s="5" t="s">
        <v>7</v>
      </c>
      <c r="B185" s="6" t="s">
        <v>215</v>
      </c>
      <c r="C185" s="7">
        <v>2920007</v>
      </c>
      <c r="D185" s="8">
        <v>10274</v>
      </c>
      <c r="E185" s="5" t="s">
        <v>81</v>
      </c>
    </row>
    <row r="186" spans="1:5" ht="20.100000000000001" customHeight="1">
      <c r="A186" s="5" t="s">
        <v>7</v>
      </c>
      <c r="B186" s="6" t="s">
        <v>216</v>
      </c>
      <c r="C186" s="7">
        <v>2933406</v>
      </c>
      <c r="D186" s="8">
        <v>9753</v>
      </c>
      <c r="E186" s="5" t="s">
        <v>81</v>
      </c>
    </row>
    <row r="187" spans="1:5" ht="20.100000000000001" customHeight="1">
      <c r="A187" s="5" t="s">
        <v>51</v>
      </c>
      <c r="B187" s="6" t="s">
        <v>217</v>
      </c>
      <c r="C187" s="7">
        <v>4122602</v>
      </c>
      <c r="D187" s="8">
        <v>9581</v>
      </c>
      <c r="E187" s="5" t="s">
        <v>81</v>
      </c>
    </row>
    <row r="188" spans="1:5" ht="20.100000000000001" customHeight="1">
      <c r="A188" s="5" t="s">
        <v>7</v>
      </c>
      <c r="B188" s="6" t="s">
        <v>218</v>
      </c>
      <c r="C188" s="7">
        <v>2928950</v>
      </c>
      <c r="D188" s="8">
        <v>9404</v>
      </c>
      <c r="E188" s="5" t="s">
        <v>81</v>
      </c>
    </row>
    <row r="189" spans="1:5" ht="20.100000000000001" customHeight="1">
      <c r="A189" s="5" t="s">
        <v>7</v>
      </c>
      <c r="B189" s="6" t="s">
        <v>219</v>
      </c>
      <c r="C189" s="7">
        <v>2928307</v>
      </c>
      <c r="D189" s="8">
        <v>9263</v>
      </c>
      <c r="E189" s="5" t="s">
        <v>81</v>
      </c>
    </row>
    <row r="190" spans="1:5" ht="20.100000000000001" customHeight="1">
      <c r="A190" s="5" t="s">
        <v>7</v>
      </c>
      <c r="B190" s="6" t="s">
        <v>220</v>
      </c>
      <c r="C190" s="7">
        <v>2919058</v>
      </c>
      <c r="D190" s="8">
        <v>8886</v>
      </c>
      <c r="E190" s="5" t="s">
        <v>81</v>
      </c>
    </row>
    <row r="191" spans="1:5" ht="20.100000000000001" customHeight="1">
      <c r="A191" s="5" t="s">
        <v>9</v>
      </c>
      <c r="B191" s="6" t="s">
        <v>221</v>
      </c>
      <c r="C191" s="7">
        <v>2308807</v>
      </c>
      <c r="D191" s="8">
        <v>8636</v>
      </c>
      <c r="E191" s="5" t="s">
        <v>81</v>
      </c>
    </row>
    <row r="192" spans="1:5" ht="20.100000000000001" customHeight="1">
      <c r="A192" s="5" t="s">
        <v>19</v>
      </c>
      <c r="B192" s="6" t="s">
        <v>222</v>
      </c>
      <c r="C192" s="7">
        <v>5200050</v>
      </c>
      <c r="D192" s="8">
        <v>8207</v>
      </c>
      <c r="E192" s="5" t="s">
        <v>81</v>
      </c>
    </row>
    <row r="193" spans="1:5" ht="20.100000000000001" customHeight="1">
      <c r="A193" s="5" t="s">
        <v>51</v>
      </c>
      <c r="B193" s="6" t="s">
        <v>72</v>
      </c>
      <c r="C193" s="7">
        <v>4127882</v>
      </c>
      <c r="D193" s="8">
        <v>7971</v>
      </c>
      <c r="E193" s="5" t="s">
        <v>81</v>
      </c>
    </row>
    <row r="194" spans="1:5" ht="20.100000000000001" customHeight="1">
      <c r="A194" s="5" t="s">
        <v>11</v>
      </c>
      <c r="B194" s="6" t="s">
        <v>223</v>
      </c>
      <c r="C194" s="7">
        <v>3111408</v>
      </c>
      <c r="D194" s="8">
        <v>7886</v>
      </c>
      <c r="E194" s="5" t="s">
        <v>81</v>
      </c>
    </row>
    <row r="195" spans="1:5" ht="20.100000000000001" customHeight="1">
      <c r="A195" s="5" t="s">
        <v>11</v>
      </c>
      <c r="B195" s="6" t="s">
        <v>224</v>
      </c>
      <c r="C195" s="7">
        <v>3117836</v>
      </c>
      <c r="D195" s="8">
        <v>7624</v>
      </c>
      <c r="E195" s="5" t="s">
        <v>81</v>
      </c>
    </row>
    <row r="196" spans="1:5" ht="20.100000000000001" customHeight="1">
      <c r="A196" s="5" t="s">
        <v>225</v>
      </c>
      <c r="B196" s="6" t="s">
        <v>226</v>
      </c>
      <c r="C196" s="7">
        <v>1400605</v>
      </c>
      <c r="D196" s="8">
        <v>7597</v>
      </c>
      <c r="E196" s="5" t="s">
        <v>81</v>
      </c>
    </row>
    <row r="197" spans="1:5" ht="20.100000000000001" customHeight="1">
      <c r="A197" s="5" t="s">
        <v>9</v>
      </c>
      <c r="B197" s="6" t="s">
        <v>73</v>
      </c>
      <c r="C197" s="7">
        <v>2312809</v>
      </c>
      <c r="D197" s="8">
        <v>7513</v>
      </c>
      <c r="E197" s="5" t="s">
        <v>81</v>
      </c>
    </row>
    <row r="198" spans="1:5" ht="20.100000000000001" customHeight="1">
      <c r="A198" s="5" t="s">
        <v>51</v>
      </c>
      <c r="B198" s="6" t="s">
        <v>227</v>
      </c>
      <c r="C198" s="7">
        <v>4113734</v>
      </c>
      <c r="D198" s="8">
        <v>7455</v>
      </c>
      <c r="E198" s="5" t="s">
        <v>81</v>
      </c>
    </row>
    <row r="199" spans="1:5" ht="20.100000000000001" customHeight="1">
      <c r="A199" s="5" t="s">
        <v>51</v>
      </c>
      <c r="B199" s="6" t="s">
        <v>228</v>
      </c>
      <c r="C199" s="7">
        <v>4115002</v>
      </c>
      <c r="D199" s="8">
        <v>7166</v>
      </c>
      <c r="E199" s="5" t="s">
        <v>81</v>
      </c>
    </row>
    <row r="200" spans="1:5" ht="20.100000000000001" customHeight="1">
      <c r="A200" s="5" t="s">
        <v>11</v>
      </c>
      <c r="B200" s="6" t="s">
        <v>229</v>
      </c>
      <c r="C200" s="7">
        <v>3100104</v>
      </c>
      <c r="D200" s="8">
        <v>7059</v>
      </c>
      <c r="E200" s="5" t="s">
        <v>81</v>
      </c>
    </row>
    <row r="201" spans="1:5" ht="20.100000000000001" customHeight="1">
      <c r="A201" s="5" t="s">
        <v>51</v>
      </c>
      <c r="B201" s="6" t="s">
        <v>230</v>
      </c>
      <c r="C201" s="7">
        <v>4113007</v>
      </c>
      <c r="D201" s="8">
        <v>7026</v>
      </c>
      <c r="E201" s="5" t="s">
        <v>81</v>
      </c>
    </row>
    <row r="202" spans="1:5" ht="20.100000000000001" customHeight="1">
      <c r="A202" s="5" t="s">
        <v>51</v>
      </c>
      <c r="B202" s="6" t="s">
        <v>74</v>
      </c>
      <c r="C202" s="7">
        <v>4103206</v>
      </c>
      <c r="D202" s="8">
        <v>7019</v>
      </c>
      <c r="E202" s="5" t="s">
        <v>81</v>
      </c>
    </row>
    <row r="203" spans="1:5" ht="20.100000000000001" customHeight="1">
      <c r="A203" s="5" t="s">
        <v>11</v>
      </c>
      <c r="B203" s="6" t="s">
        <v>231</v>
      </c>
      <c r="C203" s="7">
        <v>3115458</v>
      </c>
      <c r="D203" s="8">
        <v>6612</v>
      </c>
      <c r="E203" s="5" t="s">
        <v>81</v>
      </c>
    </row>
    <row r="204" spans="1:5" ht="20.100000000000001" customHeight="1">
      <c r="A204" s="5" t="s">
        <v>36</v>
      </c>
      <c r="B204" s="6" t="s">
        <v>232</v>
      </c>
      <c r="C204" s="7">
        <v>1713809</v>
      </c>
      <c r="D204" s="8">
        <v>6535</v>
      </c>
      <c r="E204" s="5" t="s">
        <v>81</v>
      </c>
    </row>
    <row r="205" spans="1:5" ht="20.100000000000001" customHeight="1">
      <c r="A205" s="5" t="s">
        <v>25</v>
      </c>
      <c r="B205" s="6" t="s">
        <v>233</v>
      </c>
      <c r="C205" s="7">
        <v>2201945</v>
      </c>
      <c r="D205" s="8">
        <v>6300</v>
      </c>
      <c r="E205" s="5" t="s">
        <v>81</v>
      </c>
    </row>
    <row r="206" spans="1:5" ht="20.100000000000001" customHeight="1">
      <c r="A206" s="5" t="s">
        <v>39</v>
      </c>
      <c r="B206" s="6" t="s">
        <v>234</v>
      </c>
      <c r="C206" s="7">
        <v>4208005</v>
      </c>
      <c r="D206" s="8">
        <v>6275</v>
      </c>
      <c r="E206" s="5" t="s">
        <v>81</v>
      </c>
    </row>
    <row r="207" spans="1:5" ht="20.100000000000001" customHeight="1">
      <c r="A207" s="5" t="s">
        <v>11</v>
      </c>
      <c r="B207" s="6" t="s">
        <v>235</v>
      </c>
      <c r="C207" s="7">
        <v>3131000</v>
      </c>
      <c r="D207" s="8">
        <v>6240</v>
      </c>
      <c r="E207" s="5" t="s">
        <v>81</v>
      </c>
    </row>
    <row r="208" spans="1:5" ht="20.100000000000001" customHeight="1">
      <c r="A208" s="5" t="s">
        <v>25</v>
      </c>
      <c r="B208" s="6" t="s">
        <v>236</v>
      </c>
      <c r="C208" s="7">
        <v>2209104</v>
      </c>
      <c r="D208" s="8">
        <v>6140</v>
      </c>
      <c r="E208" s="5" t="s">
        <v>81</v>
      </c>
    </row>
    <row r="209" spans="1:5" ht="20.100000000000001" customHeight="1">
      <c r="A209" s="5" t="s">
        <v>7</v>
      </c>
      <c r="B209" s="6" t="s">
        <v>237</v>
      </c>
      <c r="C209" s="7">
        <v>2909505</v>
      </c>
      <c r="D209" s="8">
        <v>5576</v>
      </c>
      <c r="E209" s="5" t="s">
        <v>81</v>
      </c>
    </row>
    <row r="210" spans="1:5" ht="20.100000000000001" customHeight="1">
      <c r="A210" s="5" t="s">
        <v>25</v>
      </c>
      <c r="B210" s="6" t="s">
        <v>238</v>
      </c>
      <c r="C210" s="7">
        <v>2205516</v>
      </c>
      <c r="D210" s="8">
        <v>5391</v>
      </c>
      <c r="E210" s="5" t="s">
        <v>81</v>
      </c>
    </row>
    <row r="211" spans="1:5" ht="20.100000000000001" customHeight="1">
      <c r="A211" s="5" t="s">
        <v>11</v>
      </c>
      <c r="B211" s="6" t="s">
        <v>239</v>
      </c>
      <c r="C211" s="7">
        <v>3159001</v>
      </c>
      <c r="D211" s="8">
        <v>4301</v>
      </c>
      <c r="E211" s="5" t="s">
        <v>81</v>
      </c>
    </row>
    <row r="212" spans="1:5" ht="20.100000000000001" customHeight="1">
      <c r="A212" s="5" t="s">
        <v>51</v>
      </c>
      <c r="B212" s="6" t="s">
        <v>240</v>
      </c>
      <c r="C212" s="7">
        <v>4103479</v>
      </c>
      <c r="D212" s="8">
        <v>4245</v>
      </c>
      <c r="E212" s="5" t="s">
        <v>81</v>
      </c>
    </row>
    <row r="213" spans="1:5" ht="20.100000000000001" customHeight="1">
      <c r="A213" s="5" t="s">
        <v>17</v>
      </c>
      <c r="B213" s="6" t="s">
        <v>241</v>
      </c>
      <c r="C213" s="7">
        <v>4315206</v>
      </c>
      <c r="D213" s="8">
        <v>4159</v>
      </c>
      <c r="E213" s="5" t="s">
        <v>81</v>
      </c>
    </row>
    <row r="214" spans="1:5" ht="20.100000000000001" customHeight="1">
      <c r="A214" s="5" t="s">
        <v>11</v>
      </c>
      <c r="B214" s="6" t="s">
        <v>242</v>
      </c>
      <c r="C214" s="7">
        <v>3149200</v>
      </c>
      <c r="D214" s="8">
        <v>3672</v>
      </c>
      <c r="E214" s="5" t="s">
        <v>81</v>
      </c>
    </row>
    <row r="215" spans="1:5" ht="20.100000000000001" customHeight="1">
      <c r="A215" s="5" t="s">
        <v>19</v>
      </c>
      <c r="B215" s="6" t="s">
        <v>243</v>
      </c>
      <c r="C215" s="7">
        <v>5203609</v>
      </c>
      <c r="D215" s="8">
        <v>3604</v>
      </c>
      <c r="E215" s="5" t="s">
        <v>81</v>
      </c>
    </row>
    <row r="216" spans="1:5" ht="20.100000000000001" customHeight="1">
      <c r="A216" s="5" t="s">
        <v>51</v>
      </c>
      <c r="B216" s="6" t="s">
        <v>244</v>
      </c>
      <c r="C216" s="7">
        <v>4107553</v>
      </c>
      <c r="D216" s="8">
        <v>3323</v>
      </c>
      <c r="E216" s="5" t="s">
        <v>81</v>
      </c>
    </row>
    <row r="217" spans="1:5" ht="20.100000000000001" customHeight="1">
      <c r="A217" s="5" t="s">
        <v>51</v>
      </c>
      <c r="B217" s="6" t="s">
        <v>245</v>
      </c>
      <c r="C217" s="7">
        <v>4119657</v>
      </c>
      <c r="D217" s="8">
        <v>3140</v>
      </c>
      <c r="E217" s="5" t="s">
        <v>81</v>
      </c>
    </row>
    <row r="218" spans="1:5" ht="20.100000000000001" customHeight="1">
      <c r="A218" s="5" t="s">
        <v>25</v>
      </c>
      <c r="B218" s="6" t="s">
        <v>246</v>
      </c>
      <c r="C218" s="7">
        <v>2208601</v>
      </c>
      <c r="D218" s="8">
        <v>3103</v>
      </c>
      <c r="E218" s="5" t="s">
        <v>81</v>
      </c>
    </row>
  </sheetData>
  <sortState xmlns:xlrd2="http://schemas.microsoft.com/office/spreadsheetml/2017/richdata2" ref="A3:E218">
    <sortCondition descending="1" ref="D3:D218"/>
  </sortState>
  <pageMargins left="0" right="0" top="0" bottom="0" header="0" footer="0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DD38-304D-42DB-9337-7BDB89FB1E16}">
  <dimension ref="A1:K11"/>
  <sheetViews>
    <sheetView zoomScale="60" zoomScaleNormal="6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1103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.75" thickBot="1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26.25" thickBot="1">
      <c r="A5" s="12" t="s">
        <v>251</v>
      </c>
      <c r="B5" s="26" t="s">
        <v>779</v>
      </c>
      <c r="C5" s="27" t="s">
        <v>780</v>
      </c>
      <c r="D5" s="27" t="s">
        <v>781</v>
      </c>
      <c r="E5" s="27" t="s">
        <v>782</v>
      </c>
      <c r="F5" s="27" t="s">
        <v>783</v>
      </c>
      <c r="G5" s="27" t="s">
        <v>784</v>
      </c>
      <c r="H5" s="27" t="s">
        <v>785</v>
      </c>
      <c r="I5" s="45" t="s">
        <v>786</v>
      </c>
      <c r="J5" s="54">
        <v>0.50600000000000001</v>
      </c>
      <c r="K5" s="63" t="str">
        <f>IFERROR((I5-B5)/B5,"Município não informou dados")</f>
        <v>Município não informou dados</v>
      </c>
    </row>
    <row r="6" spans="1:11" ht="26.25" thickBot="1">
      <c r="A6" s="12" t="s">
        <v>1090</v>
      </c>
      <c r="B6" s="28" t="s">
        <v>787</v>
      </c>
      <c r="C6" s="29" t="s">
        <v>788</v>
      </c>
      <c r="D6" s="29" t="s">
        <v>789</v>
      </c>
      <c r="E6" s="29" t="s">
        <v>790</v>
      </c>
      <c r="F6" s="29" t="s">
        <v>791</v>
      </c>
      <c r="G6" s="29" t="s">
        <v>792</v>
      </c>
      <c r="H6" s="29" t="s">
        <v>793</v>
      </c>
      <c r="I6" s="45" t="s">
        <v>786</v>
      </c>
      <c r="J6" s="54">
        <v>0.50600000000000001</v>
      </c>
      <c r="K6" s="63" t="str">
        <f t="shared" ref="K6:K7" si="0">IFERROR((I6-B6)/B6,"Município não informou dados")</f>
        <v>Município não informou dados</v>
      </c>
    </row>
    <row r="7" spans="1:11" ht="26.25" thickBot="1">
      <c r="A7" s="12" t="s">
        <v>268</v>
      </c>
      <c r="B7" s="28" t="s">
        <v>794</v>
      </c>
      <c r="C7" s="29" t="s">
        <v>795</v>
      </c>
      <c r="D7" s="29" t="s">
        <v>796</v>
      </c>
      <c r="E7" s="29" t="s">
        <v>797</v>
      </c>
      <c r="F7" s="29" t="s">
        <v>798</v>
      </c>
      <c r="G7" s="29" t="s">
        <v>799</v>
      </c>
      <c r="H7" s="29" t="s">
        <v>800</v>
      </c>
      <c r="I7" s="45" t="s">
        <v>786</v>
      </c>
      <c r="J7" s="54">
        <v>0.50600000000000001</v>
      </c>
      <c r="K7" s="63" t="str">
        <f t="shared" si="0"/>
        <v>Município não informou dados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0.36508571228039166</v>
      </c>
      <c r="C10" s="52">
        <f t="shared" ref="C10:H10" si="1">IFERROR(C6/C5,"Município não informou dados")</f>
        <v>0.34495284987738301</v>
      </c>
      <c r="D10" s="52">
        <f t="shared" si="1"/>
        <v>0.31183677225314893</v>
      </c>
      <c r="E10" s="52">
        <f t="shared" si="1"/>
        <v>0.31601278725616627</v>
      </c>
      <c r="F10" s="52">
        <f t="shared" si="1"/>
        <v>0.33314497310805491</v>
      </c>
      <c r="G10" s="52">
        <f t="shared" si="1"/>
        <v>0.33558960909428315</v>
      </c>
      <c r="H10" s="52">
        <f t="shared" si="1"/>
        <v>0.3655965202336296</v>
      </c>
      <c r="I10" s="52" t="str">
        <f>IFERROR(I6/I5,"Município não informou dados")</f>
        <v>Município não informou dados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A8DC-7C0A-4874-A5AE-F3EB5D41B70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1104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801</v>
      </c>
      <c r="C5" s="27" t="s">
        <v>802</v>
      </c>
      <c r="D5" s="27" t="s">
        <v>803</v>
      </c>
      <c r="E5" s="27" t="s">
        <v>804</v>
      </c>
      <c r="F5" s="27" t="s">
        <v>805</v>
      </c>
      <c r="G5" s="27" t="s">
        <v>806</v>
      </c>
      <c r="H5" s="27" t="s">
        <v>807</v>
      </c>
      <c r="I5" s="42" t="s">
        <v>808</v>
      </c>
      <c r="J5" s="54">
        <v>0.50600000000000001</v>
      </c>
      <c r="K5" s="63">
        <f>IFERROR((I5-B5)/B5,"Município não informou dados")</f>
        <v>1.0799872067280734</v>
      </c>
    </row>
    <row r="6" spans="1:11" ht="15">
      <c r="A6" s="12" t="s">
        <v>1090</v>
      </c>
      <c r="B6" s="28" t="s">
        <v>809</v>
      </c>
      <c r="C6" s="29" t="s">
        <v>810</v>
      </c>
      <c r="D6" s="29" t="s">
        <v>811</v>
      </c>
      <c r="E6" s="29" t="s">
        <v>812</v>
      </c>
      <c r="F6" s="29" t="s">
        <v>813</v>
      </c>
      <c r="G6" s="29" t="s">
        <v>814</v>
      </c>
      <c r="H6" s="29" t="s">
        <v>815</v>
      </c>
      <c r="I6" s="43" t="s">
        <v>816</v>
      </c>
      <c r="J6" s="54">
        <v>0.50600000000000001</v>
      </c>
      <c r="K6" s="63">
        <f t="shared" ref="K6:K7" si="0">IFERROR((I6-B6)/B6,"Município não informou dados")</f>
        <v>1.2293651866961257</v>
      </c>
    </row>
    <row r="7" spans="1:11" ht="15">
      <c r="A7" s="12" t="s">
        <v>268</v>
      </c>
      <c r="B7" s="28" t="s">
        <v>817</v>
      </c>
      <c r="C7" s="29" t="s">
        <v>818</v>
      </c>
      <c r="D7" s="29" t="s">
        <v>819</v>
      </c>
      <c r="E7" s="29" t="s">
        <v>820</v>
      </c>
      <c r="F7" s="29" t="s">
        <v>821</v>
      </c>
      <c r="G7" s="29" t="s">
        <v>822</v>
      </c>
      <c r="H7" s="29" t="s">
        <v>823</v>
      </c>
      <c r="I7" s="43" t="s">
        <v>824</v>
      </c>
      <c r="J7" s="54">
        <v>0.50600000000000001</v>
      </c>
      <c r="K7" s="63">
        <f t="shared" si="0"/>
        <v>1.0944423923909774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0.41339121628424785</v>
      </c>
      <c r="C10" s="52">
        <f t="shared" ref="C10:H10" si="1">IFERROR(C6/C5,"Município não informou dados")</f>
        <v>0.43243929917671964</v>
      </c>
      <c r="D10" s="52">
        <f t="shared" si="1"/>
        <v>0.41555306612859499</v>
      </c>
      <c r="E10" s="52">
        <f t="shared" si="1"/>
        <v>0.37234542558975231</v>
      </c>
      <c r="F10" s="52">
        <f t="shared" si="1"/>
        <v>0.39367508379905997</v>
      </c>
      <c r="G10" s="52">
        <f t="shared" si="1"/>
        <v>0.50839013447116821</v>
      </c>
      <c r="H10" s="52">
        <f t="shared" si="1"/>
        <v>0.44200084224751013</v>
      </c>
      <c r="I10" s="52">
        <f>IFERROR(I6/I5,"Município não informou dados")</f>
        <v>0.44307964159058205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1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1C54-4D32-4D5D-8774-F7DC53E7CCC9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1105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825</v>
      </c>
      <c r="C5" s="27" t="s">
        <v>826</v>
      </c>
      <c r="D5" s="27" t="s">
        <v>827</v>
      </c>
      <c r="E5" s="27" t="s">
        <v>828</v>
      </c>
      <c r="F5" s="27" t="s">
        <v>829</v>
      </c>
      <c r="G5" s="27" t="s">
        <v>830</v>
      </c>
      <c r="H5" s="27" t="s">
        <v>831</v>
      </c>
      <c r="I5" s="42" t="s">
        <v>832</v>
      </c>
      <c r="J5" s="54">
        <v>0.50600000000000001</v>
      </c>
      <c r="K5" s="63">
        <f>IFERROR((I5-B5)/B5,"Município não informou dados")</f>
        <v>1.0309479598071547</v>
      </c>
    </row>
    <row r="6" spans="1:11" ht="15">
      <c r="A6" s="12" t="s">
        <v>1090</v>
      </c>
      <c r="B6" s="28" t="s">
        <v>833</v>
      </c>
      <c r="C6" s="29" t="s">
        <v>834</v>
      </c>
      <c r="D6" s="29" t="s">
        <v>835</v>
      </c>
      <c r="E6" s="29" t="s">
        <v>836</v>
      </c>
      <c r="F6" s="29" t="s">
        <v>837</v>
      </c>
      <c r="G6" s="29" t="s">
        <v>838</v>
      </c>
      <c r="H6" s="29" t="s">
        <v>839</v>
      </c>
      <c r="I6" s="43" t="s">
        <v>840</v>
      </c>
      <c r="J6" s="54">
        <v>0.50600000000000001</v>
      </c>
      <c r="K6" s="63">
        <f t="shared" ref="K6:K7" si="0">IFERROR((I6-B6)/B6,"Município não informou dados")</f>
        <v>1.1550259664395233</v>
      </c>
    </row>
    <row r="7" spans="1:11" ht="15">
      <c r="A7" s="12" t="s">
        <v>268</v>
      </c>
      <c r="B7" s="28" t="s">
        <v>841</v>
      </c>
      <c r="C7" s="29" t="s">
        <v>842</v>
      </c>
      <c r="D7" s="29" t="s">
        <v>843</v>
      </c>
      <c r="E7" s="29" t="s">
        <v>844</v>
      </c>
      <c r="F7" s="29" t="s">
        <v>845</v>
      </c>
      <c r="G7" s="29" t="s">
        <v>846</v>
      </c>
      <c r="H7" s="29" t="s">
        <v>847</v>
      </c>
      <c r="I7" s="43" t="s">
        <v>848</v>
      </c>
      <c r="J7" s="54">
        <v>0.50600000000000001</v>
      </c>
      <c r="K7" s="63">
        <f t="shared" si="0"/>
        <v>0.98681321837187352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0.47905010583496754</v>
      </c>
      <c r="C10" s="52">
        <f t="shared" ref="C10:H10" si="1">IFERROR(C6/C5,"Município não informou dados")</f>
        <v>0.48542104603317748</v>
      </c>
      <c r="D10" s="52">
        <f t="shared" si="1"/>
        <v>0.41934346383227428</v>
      </c>
      <c r="E10" s="52">
        <f t="shared" si="1"/>
        <v>0.44915976691562026</v>
      </c>
      <c r="F10" s="52">
        <f t="shared" si="1"/>
        <v>0.53047917176649506</v>
      </c>
      <c r="G10" s="52">
        <f t="shared" si="1"/>
        <v>0.55819908815361174</v>
      </c>
      <c r="H10" s="52">
        <f t="shared" si="1"/>
        <v>0.49798167567379653</v>
      </c>
      <c r="I10" s="52">
        <f>IFERROR(I6/I5,"Município não informou dados")</f>
        <v>0.50831702127807521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1</v>
      </c>
      <c r="G11" s="56">
        <f t="shared" si="2"/>
        <v>1</v>
      </c>
      <c r="H11" s="56">
        <f t="shared" si="2"/>
        <v>0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8D06-AE00-4314-914B-CAD0A700BAF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1106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849</v>
      </c>
      <c r="C5" s="27" t="s">
        <v>850</v>
      </c>
      <c r="D5" s="27" t="s">
        <v>851</v>
      </c>
      <c r="E5" s="27" t="s">
        <v>852</v>
      </c>
      <c r="F5" s="27" t="s">
        <v>853</v>
      </c>
      <c r="G5" s="27" t="s">
        <v>854</v>
      </c>
      <c r="H5" s="27" t="s">
        <v>855</v>
      </c>
      <c r="I5" s="42" t="s">
        <v>856</v>
      </c>
      <c r="J5" s="54">
        <v>0.50600000000000001</v>
      </c>
      <c r="K5" s="63">
        <f>IFERROR((I5-B5)/B5,"Município não informou dados")</f>
        <v>1.2797277076284677</v>
      </c>
    </row>
    <row r="6" spans="1:11" ht="15">
      <c r="A6" s="12" t="s">
        <v>1090</v>
      </c>
      <c r="B6" s="28" t="s">
        <v>857</v>
      </c>
      <c r="C6" s="29" t="s">
        <v>858</v>
      </c>
      <c r="D6" s="29" t="s">
        <v>859</v>
      </c>
      <c r="E6" s="29" t="s">
        <v>860</v>
      </c>
      <c r="F6" s="29" t="s">
        <v>861</v>
      </c>
      <c r="G6" s="29" t="s">
        <v>862</v>
      </c>
      <c r="H6" s="29" t="s">
        <v>863</v>
      </c>
      <c r="I6" s="43" t="s">
        <v>864</v>
      </c>
      <c r="J6" s="54">
        <v>0.50600000000000001</v>
      </c>
      <c r="K6" s="63">
        <f t="shared" ref="K6:K7" si="0">IFERROR((I6-B6)/B6,"Município não informou dados")</f>
        <v>1.4253857799954466</v>
      </c>
    </row>
    <row r="7" spans="1:11" ht="15">
      <c r="A7" s="12" t="s">
        <v>268</v>
      </c>
      <c r="B7" s="28" t="s">
        <v>865</v>
      </c>
      <c r="C7" s="29" t="s">
        <v>866</v>
      </c>
      <c r="D7" s="29" t="s">
        <v>867</v>
      </c>
      <c r="E7" s="29" t="s">
        <v>868</v>
      </c>
      <c r="F7" s="29" t="s">
        <v>869</v>
      </c>
      <c r="G7" s="29" t="s">
        <v>870</v>
      </c>
      <c r="H7" s="29" t="s">
        <v>871</v>
      </c>
      <c r="I7" s="43" t="s">
        <v>872</v>
      </c>
      <c r="J7" s="54">
        <v>0.50600000000000001</v>
      </c>
      <c r="K7" s="63">
        <f t="shared" si="0"/>
        <v>1.0722241094641944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0.74277200770942742</v>
      </c>
      <c r="C10" s="52">
        <f t="shared" ref="C10:H10" si="1">IFERROR(C6/C5,"Município não informou dados")</f>
        <v>0.75694326460139949</v>
      </c>
      <c r="D10" s="52">
        <f t="shared" si="1"/>
        <v>0.70010613908994024</v>
      </c>
      <c r="E10" s="52">
        <f t="shared" si="1"/>
        <v>0.71131437913334261</v>
      </c>
      <c r="F10" s="52">
        <f t="shared" si="1"/>
        <v>0.75846610767502198</v>
      </c>
      <c r="G10" s="52">
        <f t="shared" si="1"/>
        <v>0.78007130630054566</v>
      </c>
      <c r="H10" s="52">
        <f t="shared" si="1"/>
        <v>0.775467918154082</v>
      </c>
      <c r="I10" s="52">
        <f>IFERROR(I6/I5,"Município não informou dados")</f>
        <v>0.79022975386440719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C257-2495-4D64-9D94-8A19EB3A3105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A3" t="s">
        <v>873</v>
      </c>
      <c r="B3" s="64" t="s">
        <v>1107</v>
      </c>
      <c r="C3" s="65"/>
      <c r="D3" s="65"/>
      <c r="E3" s="65"/>
      <c r="F3" s="65"/>
      <c r="G3" s="65"/>
      <c r="H3" s="65"/>
      <c r="I3" s="72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4">
        <v>2025</v>
      </c>
      <c r="J4" s="57"/>
      <c r="K4" s="58"/>
    </row>
    <row r="5" spans="1:11" ht="15">
      <c r="A5" s="12" t="s">
        <v>251</v>
      </c>
      <c r="B5" s="34" t="s">
        <v>874</v>
      </c>
      <c r="C5" s="35" t="s">
        <v>875</v>
      </c>
      <c r="D5" s="35" t="s">
        <v>876</v>
      </c>
      <c r="E5" s="27" t="s">
        <v>877</v>
      </c>
      <c r="F5" s="27" t="s">
        <v>878</v>
      </c>
      <c r="G5" s="27" t="s">
        <v>879</v>
      </c>
      <c r="H5" s="27" t="s">
        <v>880</v>
      </c>
      <c r="I5" s="42" t="s">
        <v>881</v>
      </c>
      <c r="J5" s="54">
        <v>0.50600000000000001</v>
      </c>
      <c r="K5" s="63">
        <f>IFERROR((I5-B5)/B5,"Município não informou dados")</f>
        <v>1.3303942793209118</v>
      </c>
    </row>
    <row r="6" spans="1:11" ht="15">
      <c r="A6" s="12" t="s">
        <v>1090</v>
      </c>
      <c r="B6" s="36" t="s">
        <v>882</v>
      </c>
      <c r="C6" s="37" t="s">
        <v>883</v>
      </c>
      <c r="D6" s="37" t="s">
        <v>884</v>
      </c>
      <c r="E6" s="29" t="s">
        <v>885</v>
      </c>
      <c r="F6" s="29" t="s">
        <v>886</v>
      </c>
      <c r="G6" s="29" t="s">
        <v>887</v>
      </c>
      <c r="H6" s="29" t="s">
        <v>888</v>
      </c>
      <c r="I6" s="43" t="s">
        <v>889</v>
      </c>
      <c r="J6" s="54">
        <v>0.50600000000000001</v>
      </c>
      <c r="K6" s="63">
        <f t="shared" ref="K6:K7" si="0">IFERROR((I6-B6)/B6,"Município não informou dados")</f>
        <v>2.0297631284757554</v>
      </c>
    </row>
    <row r="7" spans="1:11" ht="15">
      <c r="A7" s="12" t="s">
        <v>268</v>
      </c>
      <c r="B7" s="36" t="s">
        <v>890</v>
      </c>
      <c r="C7" s="37" t="s">
        <v>891</v>
      </c>
      <c r="D7" s="37" t="s">
        <v>892</v>
      </c>
      <c r="E7" s="29" t="s">
        <v>893</v>
      </c>
      <c r="F7" s="29" t="s">
        <v>894</v>
      </c>
      <c r="G7" s="29" t="s">
        <v>895</v>
      </c>
      <c r="H7" s="29" t="s">
        <v>896</v>
      </c>
      <c r="I7" s="43" t="s">
        <v>897</v>
      </c>
      <c r="J7" s="54">
        <v>0.50600000000000001</v>
      </c>
      <c r="K7" s="63">
        <f t="shared" si="0"/>
        <v>1.3367838919980553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0.56401511406655802</v>
      </c>
      <c r="C10" s="52">
        <f t="shared" ref="C10:H10" si="1">IFERROR(C6/C5,"Município não informou dados")</f>
        <v>0.59737559050773037</v>
      </c>
      <c r="D10" s="52">
        <f t="shared" si="1"/>
        <v>0.62665918038745072</v>
      </c>
      <c r="E10" s="52">
        <f t="shared" si="1"/>
        <v>0.63048168758777678</v>
      </c>
      <c r="F10" s="52">
        <f t="shared" si="1"/>
        <v>0.76557963868788659</v>
      </c>
      <c r="G10" s="52">
        <f t="shared" si="1"/>
        <v>0.75523903291562211</v>
      </c>
      <c r="H10" s="52">
        <f t="shared" si="1"/>
        <v>0.74222776527571488</v>
      </c>
      <c r="I10" s="52">
        <f>IFERROR(I6/I5,"Município não informou dados")</f>
        <v>0.73328029152211394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A1:K1"/>
    <mergeCell ref="A2:K2"/>
    <mergeCell ref="B3:I3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6FC2-8C59-43D0-B0A7-51F2B45275A0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1108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898</v>
      </c>
      <c r="C5" s="27" t="s">
        <v>899</v>
      </c>
      <c r="D5" s="27" t="s">
        <v>900</v>
      </c>
      <c r="E5" s="27" t="s">
        <v>901</v>
      </c>
      <c r="F5" s="27" t="s">
        <v>902</v>
      </c>
      <c r="G5" s="27" t="s">
        <v>903</v>
      </c>
      <c r="H5" s="27" t="s">
        <v>904</v>
      </c>
      <c r="I5" s="42" t="s">
        <v>905</v>
      </c>
      <c r="J5" s="54">
        <v>0.50600000000000001</v>
      </c>
      <c r="K5" s="63">
        <f>IFERROR((I5-B5)/B5,"Município não informou dados")</f>
        <v>1.3591340055598295</v>
      </c>
    </row>
    <row r="6" spans="1:11" ht="15">
      <c r="A6" s="12" t="s">
        <v>1090</v>
      </c>
      <c r="B6" s="28" t="s">
        <v>906</v>
      </c>
      <c r="C6" s="29" t="s">
        <v>907</v>
      </c>
      <c r="D6" s="29" t="s">
        <v>908</v>
      </c>
      <c r="E6" s="29" t="s">
        <v>909</v>
      </c>
      <c r="F6" s="29" t="s">
        <v>910</v>
      </c>
      <c r="G6" s="29" t="s">
        <v>911</v>
      </c>
      <c r="H6" s="29" t="s">
        <v>912</v>
      </c>
      <c r="I6" s="42" t="s">
        <v>913</v>
      </c>
      <c r="J6" s="54">
        <v>0.50600000000000001</v>
      </c>
      <c r="K6" s="63">
        <f t="shared" ref="K6:K7" si="0">IFERROR((I6-B6)/B6,"Município não informou dados")</f>
        <v>1.881720676697995</v>
      </c>
    </row>
    <row r="7" spans="1:11" ht="15">
      <c r="A7" s="12" t="s">
        <v>268</v>
      </c>
      <c r="B7" s="28" t="s">
        <v>914</v>
      </c>
      <c r="C7" s="29" t="s">
        <v>915</v>
      </c>
      <c r="D7" s="29" t="s">
        <v>916</v>
      </c>
      <c r="E7" s="29" t="s">
        <v>917</v>
      </c>
      <c r="F7" s="29" t="s">
        <v>918</v>
      </c>
      <c r="G7" s="29" t="s">
        <v>919</v>
      </c>
      <c r="H7" s="29" t="s">
        <v>920</v>
      </c>
      <c r="I7" s="42" t="s">
        <v>921</v>
      </c>
      <c r="J7" s="54">
        <v>0.50600000000000001</v>
      </c>
      <c r="K7" s="63">
        <f t="shared" si="0"/>
        <v>1.9194408782826873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0.34578957477677569</v>
      </c>
      <c r="C10" s="52">
        <f t="shared" ref="C10:H10" si="1">IFERROR(C6/C5,"Município não informou dados")</f>
        <v>0.37535617921722858</v>
      </c>
      <c r="D10" s="52">
        <f t="shared" si="1"/>
        <v>0.3296020661248279</v>
      </c>
      <c r="E10" s="52">
        <f t="shared" si="1"/>
        <v>0.3464336561854503</v>
      </c>
      <c r="F10" s="52">
        <f t="shared" si="1"/>
        <v>0.4320211629120661</v>
      </c>
      <c r="G10" s="52">
        <f t="shared" si="1"/>
        <v>0.48250975992109829</v>
      </c>
      <c r="H10" s="52">
        <f t="shared" si="1"/>
        <v>0.4109328808867353</v>
      </c>
      <c r="I10" s="52">
        <f>IFERROR(I6/I5,"Município não informou dados")</f>
        <v>0.42238760709329731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CF01-1B5F-4882-ABAA-2E35279B6A2C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1109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922</v>
      </c>
      <c r="C5" s="27" t="s">
        <v>923</v>
      </c>
      <c r="D5" s="27" t="s">
        <v>924</v>
      </c>
      <c r="E5" s="27" t="s">
        <v>925</v>
      </c>
      <c r="F5" s="27" t="s">
        <v>926</v>
      </c>
      <c r="G5" s="27" t="s">
        <v>927</v>
      </c>
      <c r="H5" s="27" t="s">
        <v>928</v>
      </c>
      <c r="I5" s="42" t="s">
        <v>929</v>
      </c>
      <c r="J5" s="54">
        <v>0.50600000000000001</v>
      </c>
      <c r="K5" s="63">
        <f>IFERROR((I5-B5)/B5,"Município não informou dados")</f>
        <v>1.0910574406214208</v>
      </c>
    </row>
    <row r="6" spans="1:11" ht="15">
      <c r="A6" s="12" t="s">
        <v>1090</v>
      </c>
      <c r="B6" s="28" t="s">
        <v>930</v>
      </c>
      <c r="C6" s="29" t="s">
        <v>931</v>
      </c>
      <c r="D6" s="29" t="s">
        <v>932</v>
      </c>
      <c r="E6" s="29" t="s">
        <v>933</v>
      </c>
      <c r="F6" s="29" t="s">
        <v>934</v>
      </c>
      <c r="G6" s="29" t="s">
        <v>935</v>
      </c>
      <c r="H6" s="29" t="s">
        <v>936</v>
      </c>
      <c r="I6" s="43" t="s">
        <v>937</v>
      </c>
      <c r="J6" s="54">
        <v>0.50600000000000001</v>
      </c>
      <c r="K6" s="63">
        <f t="shared" ref="K6:K7" si="0">IFERROR((I6-B6)/B6,"Município não informou dados")</f>
        <v>1.4870823472717734</v>
      </c>
    </row>
    <row r="7" spans="1:11" ht="15">
      <c r="A7" s="12" t="s">
        <v>268</v>
      </c>
      <c r="B7" s="28" t="s">
        <v>938</v>
      </c>
      <c r="C7" s="29" t="s">
        <v>939</v>
      </c>
      <c r="D7" s="29" t="s">
        <v>940</v>
      </c>
      <c r="E7" s="29" t="s">
        <v>941</v>
      </c>
      <c r="F7" s="29" t="s">
        <v>942</v>
      </c>
      <c r="G7" s="29" t="s">
        <v>943</v>
      </c>
      <c r="H7" s="29" t="s">
        <v>944</v>
      </c>
      <c r="I7" s="43" t="s">
        <v>945</v>
      </c>
      <c r="J7" s="54">
        <v>0.50600000000000001</v>
      </c>
      <c r="K7" s="63">
        <f t="shared" si="0"/>
        <v>1.4016859946950873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0.51318981427110788</v>
      </c>
      <c r="C10" s="52">
        <f t="shared" ref="C10:H10" si="1">IFERROR(C6/C5,"Município não informou dados")</f>
        <v>0.53369798398962476</v>
      </c>
      <c r="D10" s="52">
        <f t="shared" si="1"/>
        <v>0.49822180482775025</v>
      </c>
      <c r="E10" s="52">
        <f t="shared" si="1"/>
        <v>0.51955724034158435</v>
      </c>
      <c r="F10" s="52">
        <f t="shared" si="1"/>
        <v>0.55315704554133549</v>
      </c>
      <c r="G10" s="52">
        <f t="shared" si="1"/>
        <v>0.59696675770153862</v>
      </c>
      <c r="H10" s="52">
        <f t="shared" si="1"/>
        <v>0.55674847124137283</v>
      </c>
      <c r="I10" s="52">
        <f>IFERROR(I6/I5,"Município não informou dados")</f>
        <v>0.61038271980421921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D8EF-22C4-4E93-86D7-53C34DA1E29D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1110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946</v>
      </c>
      <c r="C5" s="27" t="s">
        <v>947</v>
      </c>
      <c r="D5" s="27" t="s">
        <v>948</v>
      </c>
      <c r="E5" s="27" t="s">
        <v>949</v>
      </c>
      <c r="F5" s="27" t="s">
        <v>950</v>
      </c>
      <c r="G5" s="27" t="s">
        <v>951</v>
      </c>
      <c r="H5" s="27" t="s">
        <v>952</v>
      </c>
      <c r="I5" s="42" t="s">
        <v>953</v>
      </c>
      <c r="J5" s="54">
        <v>0.50600000000000001</v>
      </c>
      <c r="K5" s="63">
        <f>IFERROR((I5-B5)/B5,"Município não informou dados")</f>
        <v>1.6611191724004768</v>
      </c>
    </row>
    <row r="6" spans="1:11" ht="15">
      <c r="A6" s="12" t="s">
        <v>1090</v>
      </c>
      <c r="B6" s="28" t="s">
        <v>954</v>
      </c>
      <c r="C6" s="29" t="s">
        <v>955</v>
      </c>
      <c r="D6" s="29" t="s">
        <v>956</v>
      </c>
      <c r="E6" s="29" t="s">
        <v>957</v>
      </c>
      <c r="F6" s="29" t="s">
        <v>958</v>
      </c>
      <c r="G6" s="29" t="s">
        <v>959</v>
      </c>
      <c r="H6" s="29" t="s">
        <v>960</v>
      </c>
      <c r="I6" s="42" t="s">
        <v>961</v>
      </c>
      <c r="J6" s="54">
        <v>0.50600000000000001</v>
      </c>
      <c r="K6" s="63">
        <f t="shared" ref="K6:K7" si="0">IFERROR((I6-B6)/B6,"Município não informou dados")</f>
        <v>1.3452469406827681</v>
      </c>
    </row>
    <row r="7" spans="1:11" ht="15">
      <c r="A7" s="12" t="s">
        <v>268</v>
      </c>
      <c r="B7" s="28" t="s">
        <v>962</v>
      </c>
      <c r="C7" s="29" t="s">
        <v>963</v>
      </c>
      <c r="D7" s="29" t="s">
        <v>964</v>
      </c>
      <c r="E7" s="29" t="s">
        <v>965</v>
      </c>
      <c r="F7" s="29" t="s">
        <v>966</v>
      </c>
      <c r="G7" s="29" t="s">
        <v>967</v>
      </c>
      <c r="H7" s="29" t="s">
        <v>968</v>
      </c>
      <c r="I7" s="42" t="s">
        <v>969</v>
      </c>
      <c r="J7" s="54">
        <v>0.50600000000000001</v>
      </c>
      <c r="K7" s="63">
        <f t="shared" si="0"/>
        <v>1.0824608034030183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0.35976892016689965</v>
      </c>
      <c r="C10" s="52">
        <f t="shared" ref="C10:H10" si="1">IFERROR(C6/C5,"Município não informou dados")</f>
        <v>0.35086854202390116</v>
      </c>
      <c r="D10" s="52">
        <f t="shared" si="1"/>
        <v>0.28981893635404782</v>
      </c>
      <c r="E10" s="52">
        <f t="shared" si="1"/>
        <v>0.27550048500786567</v>
      </c>
      <c r="F10" s="52">
        <f t="shared" si="1"/>
        <v>0.31450377118843487</v>
      </c>
      <c r="G10" s="52">
        <f t="shared" si="1"/>
        <v>0.32608479872009172</v>
      </c>
      <c r="H10" s="52">
        <f t="shared" si="1"/>
        <v>0.28707975459892382</v>
      </c>
      <c r="I10" s="52">
        <f>IFERROR(I6/I5,"Município não informou dados")</f>
        <v>0.3170647027480013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830DF-D4F2-44BC-8E5A-826BAC38C3D3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1111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34" t="s">
        <v>970</v>
      </c>
      <c r="C5" s="35" t="s">
        <v>971</v>
      </c>
      <c r="D5" s="35" t="s">
        <v>972</v>
      </c>
      <c r="E5" s="27" t="s">
        <v>973</v>
      </c>
      <c r="F5" s="27" t="s">
        <v>974</v>
      </c>
      <c r="G5" s="27" t="s">
        <v>975</v>
      </c>
      <c r="H5" s="27" t="s">
        <v>976</v>
      </c>
      <c r="I5" s="42" t="s">
        <v>977</v>
      </c>
      <c r="J5" s="54">
        <v>0.50600000000000001</v>
      </c>
      <c r="K5" s="63">
        <f>IFERROR((I5-B5)/B5,"Município não informou dados")</f>
        <v>1.0136023384367778</v>
      </c>
    </row>
    <row r="6" spans="1:11" ht="15">
      <c r="A6" s="12" t="s">
        <v>1090</v>
      </c>
      <c r="B6" s="36" t="s">
        <v>978</v>
      </c>
      <c r="C6" s="37" t="s">
        <v>979</v>
      </c>
      <c r="D6" s="37" t="s">
        <v>980</v>
      </c>
      <c r="E6" s="29" t="s">
        <v>981</v>
      </c>
      <c r="F6" s="29" t="s">
        <v>982</v>
      </c>
      <c r="G6" s="29" t="s">
        <v>983</v>
      </c>
      <c r="H6" s="29" t="s">
        <v>984</v>
      </c>
      <c r="I6" s="43" t="s">
        <v>985</v>
      </c>
      <c r="J6" s="54">
        <v>0.50600000000000001</v>
      </c>
      <c r="K6" s="63">
        <f t="shared" ref="K6:K7" si="0">IFERROR((I6-B6)/B6,"Município não informou dados")</f>
        <v>0.97660547284482735</v>
      </c>
    </row>
    <row r="7" spans="1:11" ht="15">
      <c r="A7" s="12" t="s">
        <v>268</v>
      </c>
      <c r="B7" s="36" t="s">
        <v>986</v>
      </c>
      <c r="C7" s="37" t="s">
        <v>987</v>
      </c>
      <c r="D7" s="37" t="s">
        <v>988</v>
      </c>
      <c r="E7" s="29" t="s">
        <v>989</v>
      </c>
      <c r="F7" s="29" t="s">
        <v>990</v>
      </c>
      <c r="G7" s="29" t="s">
        <v>991</v>
      </c>
      <c r="H7" s="29" t="s">
        <v>992</v>
      </c>
      <c r="I7" s="43" t="s">
        <v>993</v>
      </c>
      <c r="J7" s="54">
        <v>0.50600000000000001</v>
      </c>
      <c r="K7" s="63">
        <f t="shared" si="0"/>
        <v>1.2778539233376212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0.37083338810878397</v>
      </c>
      <c r="C10" s="52">
        <f t="shared" ref="C10:H10" si="1">IFERROR(C6/C5,"Município não informou dados")</f>
        <v>0.37653621697106526</v>
      </c>
      <c r="D10" s="52">
        <f t="shared" si="1"/>
        <v>0.3563739939724701</v>
      </c>
      <c r="E10" s="52">
        <f t="shared" si="1"/>
        <v>0.34341298358521671</v>
      </c>
      <c r="F10" s="52">
        <f t="shared" si="1"/>
        <v>0.35517608816574164</v>
      </c>
      <c r="G10" s="52">
        <f t="shared" si="1"/>
        <v>0.37904053758737405</v>
      </c>
      <c r="H10" s="52">
        <f t="shared" si="1"/>
        <v>0.35937853518199547</v>
      </c>
      <c r="I10" s="52">
        <f>IFERROR(I6/I5,"Município não informou dados")</f>
        <v>0.36401989134481055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BE1B-99DC-40D7-B2A8-168DE795BAA6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1112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994</v>
      </c>
      <c r="C5" s="27" t="s">
        <v>995</v>
      </c>
      <c r="D5" s="27" t="s">
        <v>996</v>
      </c>
      <c r="E5" s="27" t="s">
        <v>997</v>
      </c>
      <c r="F5" s="27" t="s">
        <v>998</v>
      </c>
      <c r="G5" s="27" t="s">
        <v>999</v>
      </c>
      <c r="H5" s="27" t="s">
        <v>1000</v>
      </c>
      <c r="I5" s="42" t="s">
        <v>1001</v>
      </c>
      <c r="J5" s="54">
        <v>0.50600000000000001</v>
      </c>
      <c r="K5" s="63">
        <f>IFERROR((I5-B5)/B5,"Município não informou dados")</f>
        <v>1.5103944009536645</v>
      </c>
    </row>
    <row r="6" spans="1:11" ht="15">
      <c r="A6" s="12" t="s">
        <v>1090</v>
      </c>
      <c r="B6" s="28" t="s">
        <v>1002</v>
      </c>
      <c r="C6" s="29" t="s">
        <v>1003</v>
      </c>
      <c r="D6" s="29" t="s">
        <v>1004</v>
      </c>
      <c r="E6" s="29" t="s">
        <v>1005</v>
      </c>
      <c r="F6" s="29" t="s">
        <v>1006</v>
      </c>
      <c r="G6" s="29" t="s">
        <v>1007</v>
      </c>
      <c r="H6" s="29" t="s">
        <v>1008</v>
      </c>
      <c r="I6" s="43" t="s">
        <v>1009</v>
      </c>
      <c r="J6" s="54">
        <v>0.50600000000000001</v>
      </c>
      <c r="K6" s="63">
        <f t="shared" ref="K6:K7" si="0">IFERROR((I6-B6)/B6,"Município não informou dados")</f>
        <v>1.0100152216709848</v>
      </c>
    </row>
    <row r="7" spans="1:11" ht="15">
      <c r="A7" s="12" t="s">
        <v>268</v>
      </c>
      <c r="B7" s="28" t="s">
        <v>1010</v>
      </c>
      <c r="C7" s="29" t="s">
        <v>1011</v>
      </c>
      <c r="D7" s="29" t="s">
        <v>1012</v>
      </c>
      <c r="E7" s="29" t="s">
        <v>1013</v>
      </c>
      <c r="F7" s="29" t="s">
        <v>1014</v>
      </c>
      <c r="G7" s="29" t="s">
        <v>1015</v>
      </c>
      <c r="H7" s="29" t="s">
        <v>1016</v>
      </c>
      <c r="I7" s="43" t="s">
        <v>1017</v>
      </c>
      <c r="J7" s="54">
        <v>0.50600000000000001</v>
      </c>
      <c r="K7" s="63">
        <f t="shared" si="0"/>
        <v>1.7181108530539571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0.38622050577220979</v>
      </c>
      <c r="C10" s="52">
        <f t="shared" ref="C10:H10" si="1">IFERROR(C6/C5,"Município não informou dados")</f>
        <v>0.38551590855875523</v>
      </c>
      <c r="D10" s="52">
        <f t="shared" si="1"/>
        <v>0.33753919785297648</v>
      </c>
      <c r="E10" s="52">
        <f t="shared" si="1"/>
        <v>0.2670365534914349</v>
      </c>
      <c r="F10" s="52">
        <f t="shared" si="1"/>
        <v>0.44074665739604801</v>
      </c>
      <c r="G10" s="52">
        <f t="shared" si="1"/>
        <v>0.42928247531472813</v>
      </c>
      <c r="H10" s="52">
        <f t="shared" si="1"/>
        <v>0.41009724940454573</v>
      </c>
      <c r="I10" s="52">
        <f>IFERROR(I6/I5,"Município não informou dados")</f>
        <v>0.30923790111573662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EDF6-0C3F-43CC-B277-1FCD5811FBAE}">
  <dimension ref="A1:C35"/>
  <sheetViews>
    <sheetView workbookViewId="0">
      <selection activeCell="A25" sqref="A25:C35"/>
    </sheetView>
  </sheetViews>
  <sheetFormatPr defaultRowHeight="12.75"/>
  <cols>
    <col min="1" max="1" width="23.5703125" bestFit="1" customWidth="1"/>
    <col min="3" max="3" width="17.7109375" customWidth="1"/>
  </cols>
  <sheetData>
    <row r="1" spans="1:3">
      <c r="A1" t="s">
        <v>0</v>
      </c>
      <c r="B1" t="s">
        <v>1</v>
      </c>
      <c r="C1" s="9">
        <f>_xlfn.XLOOKUP(A1,'Tabela Município'!$B$3:$B$218,'Tabela Município'!$D$3:$D$218,"N")</f>
        <v>12106920</v>
      </c>
    </row>
    <row r="2" spans="1:3">
      <c r="A2" t="s">
        <v>2</v>
      </c>
      <c r="B2" t="s">
        <v>3</v>
      </c>
      <c r="C2" s="9">
        <f>_xlfn.XLOOKUP(A2,'Tabela Município'!$B$3:$B$218,'Tabela Município'!$D$3:$D$218,"N")</f>
        <v>6520266</v>
      </c>
    </row>
    <row r="3" spans="1:3">
      <c r="A3" t="s">
        <v>4</v>
      </c>
      <c r="B3" t="s">
        <v>5</v>
      </c>
      <c r="C3" s="9">
        <f>_xlfn.XLOOKUP(A3,'Tabela Município'!$B$3:$B$218,'Tabela Município'!$D$3:$D$218,"N")</f>
        <v>3039444</v>
      </c>
    </row>
    <row r="4" spans="1:3">
      <c r="A4" t="s">
        <v>6</v>
      </c>
      <c r="B4" t="s">
        <v>7</v>
      </c>
      <c r="C4" s="9">
        <f>_xlfn.XLOOKUP(A4,'Tabela Município'!$B$3:$B$218,'Tabela Município'!$D$3:$D$218,"N")</f>
        <v>2953986</v>
      </c>
    </row>
    <row r="5" spans="1:3">
      <c r="A5" t="s">
        <v>8</v>
      </c>
      <c r="B5" t="s">
        <v>9</v>
      </c>
      <c r="C5" s="9">
        <f>_xlfn.XLOOKUP(A5,'Tabela Município'!$B$3:$B$218,'Tabela Município'!$D$3:$D$218,"N")</f>
        <v>2627482</v>
      </c>
    </row>
    <row r="6" spans="1:3">
      <c r="A6" t="s">
        <v>10</v>
      </c>
      <c r="B6" t="s">
        <v>11</v>
      </c>
      <c r="C6" s="9">
        <f>_xlfn.XLOOKUP(A6,'Tabela Município'!$B$3:$B$218,'Tabela Município'!$D$3:$D$218,"N")</f>
        <v>2523794</v>
      </c>
    </row>
    <row r="7" spans="1:3">
      <c r="A7" t="s">
        <v>12</v>
      </c>
      <c r="B7" t="s">
        <v>13</v>
      </c>
      <c r="C7" s="9">
        <f>_xlfn.XLOOKUP(A7,'Tabela Município'!$B$3:$B$218,'Tabela Município'!$D$3:$D$218,"N")</f>
        <v>2130264</v>
      </c>
    </row>
    <row r="8" spans="1:3">
      <c r="A8" t="s">
        <v>14</v>
      </c>
      <c r="B8" t="s">
        <v>15</v>
      </c>
      <c r="C8" s="9">
        <f>_xlfn.XLOOKUP(A8,'Tabela Município'!$B$3:$B$218,'Tabela Município'!$D$3:$D$218,"N")</f>
        <v>1633697</v>
      </c>
    </row>
    <row r="9" spans="1:3">
      <c r="A9" t="s">
        <v>16</v>
      </c>
      <c r="B9" t="s">
        <v>17</v>
      </c>
      <c r="C9" s="9">
        <f>_xlfn.XLOOKUP(A9,'Tabela Município'!$B$3:$B$218,'Tabela Município'!$D$3:$D$218,"N")</f>
        <v>1484941</v>
      </c>
    </row>
    <row r="10" spans="1:3">
      <c r="A10" t="s">
        <v>18</v>
      </c>
      <c r="B10" t="s">
        <v>19</v>
      </c>
      <c r="C10" s="9">
        <f>_xlfn.XLOOKUP(A10,'Tabela Município'!$B$3:$B$218,'Tabela Município'!$D$3:$D$218,"N")</f>
        <v>1466105</v>
      </c>
    </row>
    <row r="11" spans="1:3">
      <c r="A11" t="s">
        <v>20</v>
      </c>
      <c r="B11" t="s">
        <v>1</v>
      </c>
      <c r="C11" s="9">
        <f>_xlfn.XLOOKUP(A11,'Tabela Município'!$B$3:$B$218,'Tabela Município'!$D$3:$D$218,"N")</f>
        <v>1349113</v>
      </c>
    </row>
    <row r="12" spans="1:3">
      <c r="A12" t="s">
        <v>21</v>
      </c>
      <c r="B12" t="s">
        <v>3</v>
      </c>
      <c r="C12" s="9">
        <f>_xlfn.XLOOKUP(A12,'Tabela Município'!$B$3:$B$218,'Tabela Município'!$D$3:$D$218,"N")</f>
        <v>1049826</v>
      </c>
    </row>
    <row r="13" spans="1:3">
      <c r="A13" t="s">
        <v>22</v>
      </c>
      <c r="B13" t="s">
        <v>23</v>
      </c>
      <c r="C13" s="9">
        <f>_xlfn.XLOOKUP(A13,'Tabela Município'!$B$3:$B$218,'Tabela Município'!$D$3:$D$218,"N")</f>
        <v>874210</v>
      </c>
    </row>
    <row r="14" spans="1:3">
      <c r="A14" t="s">
        <v>24</v>
      </c>
      <c r="B14" t="s">
        <v>25</v>
      </c>
      <c r="C14" s="9">
        <f>_xlfn.XLOOKUP(A14,'Tabela Município'!$B$3:$B$218,'Tabela Município'!$D$3:$D$218,"N")</f>
        <v>850198</v>
      </c>
    </row>
    <row r="15" spans="1:3">
      <c r="A15" t="s">
        <v>26</v>
      </c>
      <c r="B15" t="s">
        <v>1</v>
      </c>
      <c r="C15" s="9">
        <f>_xlfn.XLOOKUP(A15,'Tabela Município'!$B$3:$B$218,'Tabela Município'!$D$3:$D$218,"N")</f>
        <v>827437</v>
      </c>
    </row>
    <row r="16" spans="1:3">
      <c r="A16" t="s">
        <v>27</v>
      </c>
      <c r="B16" t="s">
        <v>1</v>
      </c>
      <c r="C16" s="9">
        <f>_xlfn.XLOOKUP(A16,'Tabela Município'!$B$3:$B$218,'Tabela Município'!$D$3:$D$218,"N")</f>
        <v>715231</v>
      </c>
    </row>
    <row r="17" spans="1:3">
      <c r="A17" t="s">
        <v>28</v>
      </c>
      <c r="B17" t="s">
        <v>29</v>
      </c>
      <c r="C17" s="9">
        <f>_xlfn.XLOOKUP(A17,'Tabela Município'!$B$3:$B$218,'Tabela Município'!$D$3:$D$218,"N")</f>
        <v>650106</v>
      </c>
    </row>
    <row r="18" spans="1:3">
      <c r="A18" t="s">
        <v>30</v>
      </c>
      <c r="B18" t="s">
        <v>11</v>
      </c>
      <c r="C18" s="9">
        <f>_xlfn.XLOOKUP(A18,'Tabela Município'!$B$3:$B$218,'Tabela Município'!$D$3:$D$218,"N")</f>
        <v>563769</v>
      </c>
    </row>
    <row r="19" spans="1:3">
      <c r="A19" t="s">
        <v>31</v>
      </c>
      <c r="B19" t="s">
        <v>19</v>
      </c>
      <c r="C19" s="9">
        <f>_xlfn.XLOOKUP(A19,'Tabela Município'!$B$3:$B$218,'Tabela Município'!$D$3:$D$218,"N")</f>
        <v>542090</v>
      </c>
    </row>
    <row r="20" spans="1:3">
      <c r="A20" t="s">
        <v>32</v>
      </c>
      <c r="B20" t="s">
        <v>1</v>
      </c>
      <c r="C20" s="9">
        <f>_xlfn.XLOOKUP(A20,'Tabela Município'!$B$3:$B$218,'Tabela Município'!$D$3:$D$218,"N")</f>
        <v>360380</v>
      </c>
    </row>
    <row r="21" spans="1:3">
      <c r="A21" t="s">
        <v>33</v>
      </c>
      <c r="B21" t="s">
        <v>11</v>
      </c>
      <c r="C21" s="9">
        <f>_xlfn.XLOOKUP(A21,'Tabela Município'!$B$3:$B$218,'Tabela Município'!$D$3:$D$218,"N")</f>
        <v>328272</v>
      </c>
    </row>
    <row r="22" spans="1:3">
      <c r="A22" t="s">
        <v>34</v>
      </c>
      <c r="B22" t="s">
        <v>3</v>
      </c>
      <c r="C22" s="9">
        <f>_xlfn.XLOOKUP(A22,'Tabela Município'!$B$3:$B$218,'Tabela Município'!$D$3:$D$218,"N")</f>
        <v>298235</v>
      </c>
    </row>
    <row r="23" spans="1:3">
      <c r="A23" t="s">
        <v>35</v>
      </c>
      <c r="B23" t="s">
        <v>36</v>
      </c>
      <c r="C23" s="9">
        <f>_xlfn.XLOOKUP(A23,'Tabela Município'!$B$3:$B$218,'Tabela Município'!$D$3:$D$218,"N")</f>
        <v>286787</v>
      </c>
    </row>
    <row r="24" spans="1:3">
      <c r="A24" t="s">
        <v>37</v>
      </c>
      <c r="B24" t="s">
        <v>17</v>
      </c>
      <c r="C24" s="9">
        <f>_xlfn.XLOOKUP(A24,'Tabela Município'!$B$3:$B$218,'Tabela Município'!$D$3:$D$218,"N")</f>
        <v>278445</v>
      </c>
    </row>
    <row r="25" spans="1:3">
      <c r="A25" t="s">
        <v>38</v>
      </c>
      <c r="B25" t="s">
        <v>39</v>
      </c>
      <c r="C25" s="9">
        <f>_xlfn.XLOOKUP(A25,'Tabela Município'!$B$3:$B$218,'Tabela Município'!$D$3:$D$218,"N")</f>
        <v>239718</v>
      </c>
    </row>
    <row r="26" spans="1:3">
      <c r="A26" t="s">
        <v>40</v>
      </c>
      <c r="B26" t="s">
        <v>1</v>
      </c>
      <c r="C26" s="9">
        <f>_xlfn.XLOOKUP(A26,'Tabela Município'!$B$3:$B$218,'Tabela Município'!$D$3:$D$218,"N")</f>
        <v>225271</v>
      </c>
    </row>
    <row r="27" spans="1:3">
      <c r="A27" t="s">
        <v>41</v>
      </c>
      <c r="B27" t="s">
        <v>1</v>
      </c>
      <c r="C27" s="9">
        <f>_xlfn.XLOOKUP(A27,'Tabela Município'!$B$3:$B$218,'Tabela Município'!$D$3:$D$218,"N")</f>
        <v>160070</v>
      </c>
    </row>
    <row r="28" spans="1:3">
      <c r="A28" t="s">
        <v>42</v>
      </c>
      <c r="B28" t="s">
        <v>39</v>
      </c>
      <c r="C28" s="9">
        <f>_xlfn.XLOOKUP(A28,'Tabela Município'!$B$3:$B$218,'Tabela Município'!$D$3:$D$218,"N")</f>
        <v>135268</v>
      </c>
    </row>
    <row r="29" spans="1:3">
      <c r="A29" t="s">
        <v>43</v>
      </c>
      <c r="B29" t="s">
        <v>7</v>
      </c>
      <c r="C29" s="9">
        <f>_xlfn.XLOOKUP(A29,'Tabela Município'!$B$3:$B$218,'Tabela Município'!$D$3:$D$218,"N")</f>
        <v>81218</v>
      </c>
    </row>
    <row r="30" spans="1:3">
      <c r="A30" t="s">
        <v>44</v>
      </c>
      <c r="B30" t="s">
        <v>39</v>
      </c>
      <c r="C30" s="9">
        <f>_xlfn.XLOOKUP(A30,'Tabela Município'!$B$3:$B$218,'Tabela Município'!$D$3:$D$218,"N")</f>
        <v>66558</v>
      </c>
    </row>
    <row r="31" spans="1:3">
      <c r="A31" t="s">
        <v>45</v>
      </c>
      <c r="B31" t="s">
        <v>1</v>
      </c>
      <c r="C31" s="9">
        <f>_xlfn.XLOOKUP(A31,'Tabela Município'!$B$3:$B$218,'Tabela Município'!$D$3:$D$218,"N")</f>
        <v>62738</v>
      </c>
    </row>
    <row r="32" spans="1:3">
      <c r="A32" t="s">
        <v>46</v>
      </c>
      <c r="B32" t="s">
        <v>1</v>
      </c>
      <c r="C32" s="9">
        <f>_xlfn.XLOOKUP(A32,'Tabela Município'!$B$3:$B$218,'Tabela Município'!$D$3:$D$218,"N")</f>
        <v>59297</v>
      </c>
    </row>
    <row r="33" spans="1:3">
      <c r="A33" t="s">
        <v>47</v>
      </c>
      <c r="B33" t="s">
        <v>36</v>
      </c>
      <c r="C33" s="9">
        <f>_xlfn.XLOOKUP(A33,'Tabela Município'!$B$3:$B$218,'Tabela Município'!$D$3:$D$218,"N")</f>
        <v>52828</v>
      </c>
    </row>
    <row r="34" spans="1:3">
      <c r="A34" t="s">
        <v>48</v>
      </c>
      <c r="B34" t="s">
        <v>39</v>
      </c>
      <c r="C34" s="9">
        <f>_xlfn.XLOOKUP(A34,'Tabela Município'!$B$3:$B$218,'Tabela Município'!$D$3:$D$218,"N")</f>
        <v>50701</v>
      </c>
    </row>
    <row r="35" spans="1:3">
      <c r="A35" t="s">
        <v>49</v>
      </c>
      <c r="B35" t="s">
        <v>11</v>
      </c>
      <c r="C35" s="9">
        <f>_xlfn.XLOOKUP(A35,'Tabela Município'!$B$3:$B$218,'Tabela Município'!$D$3:$D$218,"N")</f>
        <v>50042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BA6B-8E0A-412F-9136-3908B8C0376D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 customHeight="1">
      <c r="B3" s="69" t="s">
        <v>1113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1018</v>
      </c>
      <c r="C5" s="27" t="s">
        <v>1019</v>
      </c>
      <c r="D5" s="27" t="s">
        <v>1020</v>
      </c>
      <c r="E5" s="27" t="s">
        <v>1021</v>
      </c>
      <c r="F5" s="27" t="s">
        <v>1022</v>
      </c>
      <c r="G5" s="27" t="s">
        <v>1023</v>
      </c>
      <c r="H5" s="27" t="s">
        <v>1024</v>
      </c>
      <c r="I5" s="42" t="s">
        <v>1025</v>
      </c>
      <c r="J5" s="54">
        <v>0.50600000000000001</v>
      </c>
      <c r="K5" s="63">
        <f>IFERROR((I5-B5)/B5,"Município não informou dados")</f>
        <v>1.0853877510596102</v>
      </c>
    </row>
    <row r="6" spans="1:11" ht="15">
      <c r="A6" s="12" t="s">
        <v>1090</v>
      </c>
      <c r="B6" s="28" t="s">
        <v>1026</v>
      </c>
      <c r="C6" s="29" t="s">
        <v>1027</v>
      </c>
      <c r="D6" s="29" t="s">
        <v>1028</v>
      </c>
      <c r="E6" s="29" t="s">
        <v>1029</v>
      </c>
      <c r="F6" s="29" t="s">
        <v>1030</v>
      </c>
      <c r="G6" s="29" t="s">
        <v>1031</v>
      </c>
      <c r="H6" s="29" t="s">
        <v>1032</v>
      </c>
      <c r="I6" s="43" t="s">
        <v>1033</v>
      </c>
      <c r="J6" s="54">
        <v>0.50600000000000001</v>
      </c>
      <c r="K6" s="63">
        <f t="shared" ref="K6:K7" si="0">IFERROR((I6-B6)/B6,"Município não informou dados")</f>
        <v>1.9074763869853952</v>
      </c>
    </row>
    <row r="7" spans="1:11" ht="15">
      <c r="A7" s="12" t="s">
        <v>268</v>
      </c>
      <c r="B7" s="28" t="s">
        <v>1034</v>
      </c>
      <c r="C7" s="29" t="s">
        <v>1035</v>
      </c>
      <c r="D7" s="29" t="s">
        <v>1036</v>
      </c>
      <c r="E7" s="29" t="s">
        <v>1037</v>
      </c>
      <c r="F7" s="29" t="s">
        <v>1038</v>
      </c>
      <c r="G7" s="29" t="s">
        <v>1039</v>
      </c>
      <c r="H7" s="29" t="s">
        <v>1040</v>
      </c>
      <c r="I7" s="43" t="s">
        <v>1041</v>
      </c>
      <c r="J7" s="54">
        <v>0.50600000000000001</v>
      </c>
      <c r="K7" s="63">
        <f t="shared" si="0"/>
        <v>1.6182929532568096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0.33974972864922726</v>
      </c>
      <c r="C10" s="52">
        <f t="shared" ref="C10:H10" si="1">IFERROR(C6/C5,"Município não informou dados")</f>
        <v>0.36062256197831377</v>
      </c>
      <c r="D10" s="52">
        <f t="shared" si="1"/>
        <v>0.3781808620356818</v>
      </c>
      <c r="E10" s="52">
        <f t="shared" si="1"/>
        <v>0.38689819727238123</v>
      </c>
      <c r="F10" s="52">
        <f t="shared" si="1"/>
        <v>0.43873466916675302</v>
      </c>
      <c r="G10" s="52">
        <f t="shared" si="1"/>
        <v>0.48437974208659629</v>
      </c>
      <c r="H10" s="52">
        <f t="shared" si="1"/>
        <v>0.46208879565304944</v>
      </c>
      <c r="I10" s="52">
        <f>IFERROR(I6/I5,"Município não informou dados")</f>
        <v>0.47368376122397554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0C2C-345E-4526-B722-9EB892AE96BB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 customHeight="1">
      <c r="B3" s="69" t="s">
        <v>1114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34" t="s">
        <v>1042</v>
      </c>
      <c r="C5" s="35" t="s">
        <v>1043</v>
      </c>
      <c r="D5" s="35" t="s">
        <v>1044</v>
      </c>
      <c r="E5" s="27" t="s">
        <v>1045</v>
      </c>
      <c r="F5" s="27" t="s">
        <v>1046</v>
      </c>
      <c r="G5" s="27" t="s">
        <v>1047</v>
      </c>
      <c r="H5" s="27" t="s">
        <v>1048</v>
      </c>
      <c r="I5" s="42" t="s">
        <v>1049</v>
      </c>
      <c r="J5" s="54">
        <v>0.50600000000000001</v>
      </c>
      <c r="K5" s="63">
        <f>IFERROR((I5-B5)/B5,"Município não informou dados")</f>
        <v>0.97630400969074482</v>
      </c>
    </row>
    <row r="6" spans="1:11" ht="15">
      <c r="A6" s="12" t="s">
        <v>1090</v>
      </c>
      <c r="B6" s="36" t="s">
        <v>1050</v>
      </c>
      <c r="C6" s="37" t="s">
        <v>1051</v>
      </c>
      <c r="D6" s="37" t="s">
        <v>1052</v>
      </c>
      <c r="E6" s="29" t="s">
        <v>1053</v>
      </c>
      <c r="F6" s="29" t="s">
        <v>1054</v>
      </c>
      <c r="G6" s="29" t="s">
        <v>1055</v>
      </c>
      <c r="H6" s="29" t="s">
        <v>1056</v>
      </c>
      <c r="I6" s="43" t="s">
        <v>1057</v>
      </c>
      <c r="J6" s="54">
        <v>0.50600000000000001</v>
      </c>
      <c r="K6" s="63">
        <f t="shared" ref="K6:K7" si="0">IFERROR((I6-B6)/B6,"Município não informou dados")</f>
        <v>1.1379004802281991</v>
      </c>
    </row>
    <row r="7" spans="1:11" ht="15">
      <c r="A7" s="12" t="s">
        <v>268</v>
      </c>
      <c r="B7" s="36" t="s">
        <v>1058</v>
      </c>
      <c r="C7" s="37" t="s">
        <v>1059</v>
      </c>
      <c r="D7" s="37" t="s">
        <v>1060</v>
      </c>
      <c r="E7" s="29" t="s">
        <v>1061</v>
      </c>
      <c r="F7" s="29" t="s">
        <v>1062</v>
      </c>
      <c r="G7" s="29" t="s">
        <v>1063</v>
      </c>
      <c r="H7" s="29" t="s">
        <v>1064</v>
      </c>
      <c r="I7" s="43" t="s">
        <v>1065</v>
      </c>
      <c r="J7" s="54">
        <v>0.50600000000000001</v>
      </c>
      <c r="K7" s="63">
        <f t="shared" si="0"/>
        <v>0.90618907878241539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0.51221091945370978</v>
      </c>
      <c r="C10" s="52">
        <f t="shared" ref="C10:H10" si="1">IFERROR(C6/C5,"Município não informou dados")</f>
        <v>0.56699791066406813</v>
      </c>
      <c r="D10" s="52">
        <f t="shared" si="1"/>
        <v>0.48555337032720414</v>
      </c>
      <c r="E10" s="52">
        <f t="shared" si="1"/>
        <v>0.46340230349065414</v>
      </c>
      <c r="F10" s="52">
        <f t="shared" si="1"/>
        <v>0.47004204099943392</v>
      </c>
      <c r="G10" s="52">
        <f t="shared" si="1"/>
        <v>0.56647305343665999</v>
      </c>
      <c r="H10" s="52">
        <f t="shared" si="1"/>
        <v>0.54211926830284363</v>
      </c>
      <c r="I10" s="52">
        <f>IFERROR(I6/I5,"Município não informou dados")</f>
        <v>0.55409287503776794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1BCF-2DB9-48B7-BA6A-055EE13F48B5}">
  <dimension ref="A1:K11"/>
  <sheetViews>
    <sheetView zoomScale="70" zoomScaleNormal="70" workbookViewId="0">
      <selection activeCell="K5" sqref="K5:K7"/>
    </sheetView>
  </sheetViews>
  <sheetFormatPr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>
      <c r="B3" s="69" t="s">
        <v>1115</v>
      </c>
      <c r="C3" s="70"/>
      <c r="D3" s="70"/>
      <c r="E3" s="70"/>
      <c r="F3" s="70"/>
      <c r="G3" s="70"/>
      <c r="H3" s="70"/>
      <c r="I3" s="71"/>
      <c r="J3" s="61" t="s">
        <v>1091</v>
      </c>
      <c r="K3" s="61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34" t="s">
        <v>1066</v>
      </c>
      <c r="C5" s="35" t="s">
        <v>1067</v>
      </c>
      <c r="D5" s="35" t="s">
        <v>1068</v>
      </c>
      <c r="E5" s="27" t="s">
        <v>1069</v>
      </c>
      <c r="F5" s="27" t="s">
        <v>1070</v>
      </c>
      <c r="G5" s="27" t="s">
        <v>1071</v>
      </c>
      <c r="H5" s="27" t="s">
        <v>1072</v>
      </c>
      <c r="I5" s="42" t="s">
        <v>1073</v>
      </c>
      <c r="J5" s="54">
        <v>0.50600000000000001</v>
      </c>
      <c r="K5" s="63">
        <f>IFERROR((I5-B5)/B5,"Município não informou dados")</f>
        <v>1.0164587296138869</v>
      </c>
    </row>
    <row r="6" spans="1:11" ht="15">
      <c r="A6" s="12" t="s">
        <v>1090</v>
      </c>
      <c r="B6" s="36" t="s">
        <v>1074</v>
      </c>
      <c r="C6" s="37" t="s">
        <v>1075</v>
      </c>
      <c r="D6" s="37" t="s">
        <v>1076</v>
      </c>
      <c r="E6" s="29" t="s">
        <v>1077</v>
      </c>
      <c r="F6" s="29" t="s">
        <v>1078</v>
      </c>
      <c r="G6" s="29" t="s">
        <v>1079</v>
      </c>
      <c r="H6" s="29" t="s">
        <v>1080</v>
      </c>
      <c r="I6" s="43" t="s">
        <v>1081</v>
      </c>
      <c r="J6" s="54">
        <v>0.50600000000000001</v>
      </c>
      <c r="K6" s="63">
        <f t="shared" ref="K6:K7" si="0">IFERROR((I6-B6)/B6,"Município não informou dados")</f>
        <v>1.4088324401236383</v>
      </c>
    </row>
    <row r="7" spans="1:11" ht="15">
      <c r="A7" s="12" t="s">
        <v>268</v>
      </c>
      <c r="B7" s="36" t="s">
        <v>1082</v>
      </c>
      <c r="C7" s="37" t="s">
        <v>1083</v>
      </c>
      <c r="D7" s="37" t="s">
        <v>1084</v>
      </c>
      <c r="E7" s="29" t="s">
        <v>1085</v>
      </c>
      <c r="F7" s="29" t="s">
        <v>1086</v>
      </c>
      <c r="G7" s="29" t="s">
        <v>1087</v>
      </c>
      <c r="H7" s="29" t="s">
        <v>1088</v>
      </c>
      <c r="I7" s="43" t="s">
        <v>1089</v>
      </c>
      <c r="J7" s="54">
        <v>0.50600000000000001</v>
      </c>
      <c r="K7" s="63">
        <f t="shared" si="0"/>
        <v>1.0412747661090087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0.27351842650915892</v>
      </c>
      <c r="C10" s="52">
        <f t="shared" ref="C10:H10" si="1">IFERROR(C6/C5,"Município não informou dados")</f>
        <v>0.31138371035308721</v>
      </c>
      <c r="D10" s="52">
        <f t="shared" si="1"/>
        <v>0.25622675334347383</v>
      </c>
      <c r="E10" s="52">
        <f t="shared" si="1"/>
        <v>0.25709943583757211</v>
      </c>
      <c r="F10" s="52">
        <f t="shared" si="1"/>
        <v>0.28119378990804161</v>
      </c>
      <c r="G10" s="52">
        <f t="shared" si="1"/>
        <v>0.30524115163665189</v>
      </c>
      <c r="H10" s="52">
        <f t="shared" si="1"/>
        <v>0.30381844703755534</v>
      </c>
      <c r="I10" s="52">
        <f>IFERROR(I6/I5,"Município não informou dados")</f>
        <v>0.32674115719343005</v>
      </c>
    </row>
    <row r="11" spans="1:11" ht="86.25" customHeight="1">
      <c r="A11" s="53" t="s">
        <v>1097</v>
      </c>
      <c r="B11" s="56">
        <f>IF(B10&gt;=50%,1,0)</f>
        <v>0</v>
      </c>
      <c r="C11" s="56">
        <f t="shared" ref="C11:I11" si="2">IF(C10&gt;=50%,1,0)</f>
        <v>0</v>
      </c>
      <c r="D11" s="56">
        <f t="shared" si="2"/>
        <v>0</v>
      </c>
      <c r="E11" s="56">
        <f t="shared" si="2"/>
        <v>0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si="2"/>
        <v>0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39DB-ABF0-4482-AEA8-9F9BA19934B6}">
  <dimension ref="A1:D13"/>
  <sheetViews>
    <sheetView workbookViewId="0">
      <selection activeCell="A2" sqref="A2"/>
    </sheetView>
  </sheetViews>
  <sheetFormatPr defaultRowHeight="12.75"/>
  <cols>
    <col min="1" max="1" width="23.5703125" bestFit="1" customWidth="1"/>
    <col min="3" max="3" width="17.7109375" customWidth="1"/>
    <col min="4" max="4" width="16.85546875" bestFit="1" customWidth="1"/>
  </cols>
  <sheetData>
    <row r="1" spans="1:4" ht="15">
      <c r="A1" s="22" t="s">
        <v>247</v>
      </c>
      <c r="B1" s="22" t="s">
        <v>76</v>
      </c>
      <c r="C1" s="22" t="s">
        <v>248</v>
      </c>
      <c r="D1" s="22" t="s">
        <v>249</v>
      </c>
    </row>
    <row r="2" spans="1:4">
      <c r="A2" s="19" t="s">
        <v>0</v>
      </c>
      <c r="B2" s="19" t="s">
        <v>1</v>
      </c>
      <c r="C2" s="20">
        <f>_xlfn.XLOOKUP(A2,'Tabela Município'!$B$3:$B$218,'Tabela Município'!$D$3:$D$218,"N")</f>
        <v>12106920</v>
      </c>
      <c r="D2" s="21">
        <f>_xlfn.XLOOKUP(A2,Planilha3!$A$1:$A$60,Planilha3!$E$1:$E$60,"N")</f>
        <v>43402</v>
      </c>
    </row>
    <row r="3" spans="1:4">
      <c r="A3" s="19" t="s">
        <v>2</v>
      </c>
      <c r="B3" s="19" t="s">
        <v>3</v>
      </c>
      <c r="C3" s="20">
        <f>_xlfn.XLOOKUP(A3,'Tabela Município'!$B$3:$B$218,'Tabela Município'!$D$3:$D$218,"N")</f>
        <v>6520266</v>
      </c>
      <c r="D3" s="21">
        <f>_xlfn.XLOOKUP(A3,Planilha3!$A$1:$A$60,Planilha3!$E$1:$E$60,"N")</f>
        <v>43412</v>
      </c>
    </row>
    <row r="4" spans="1:4">
      <c r="A4" s="19" t="s">
        <v>4</v>
      </c>
      <c r="B4" s="19" t="s">
        <v>5</v>
      </c>
      <c r="C4" s="20">
        <f>_xlfn.XLOOKUP(A4,'Tabela Município'!$B$3:$B$218,'Tabela Município'!$D$3:$D$218,"N")</f>
        <v>3039444</v>
      </c>
      <c r="D4" s="21">
        <f>_xlfn.XLOOKUP(A4,Planilha3!$A$1:$A$60,Planilha3!$E$1:$E$60,"N")</f>
        <v>44559</v>
      </c>
    </row>
    <row r="5" spans="1:4">
      <c r="A5" s="19" t="s">
        <v>6</v>
      </c>
      <c r="B5" s="19" t="s">
        <v>7</v>
      </c>
      <c r="C5" s="20">
        <f>_xlfn.XLOOKUP(A5,'Tabela Município'!$B$3:$B$218,'Tabela Município'!$D$3:$D$218,"N")</f>
        <v>2953986</v>
      </c>
      <c r="D5" s="21">
        <f>_xlfn.XLOOKUP(A5,Planilha3!$A$1:$A$60,Planilha3!$E$1:$E$60,"N")</f>
        <v>43581</v>
      </c>
    </row>
    <row r="6" spans="1:4">
      <c r="A6" s="19" t="s">
        <v>8</v>
      </c>
      <c r="B6" s="19" t="s">
        <v>9</v>
      </c>
      <c r="C6" s="20">
        <f>_xlfn.XLOOKUP(A6,'Tabela Município'!$B$3:$B$218,'Tabela Município'!$D$3:$D$218,"N")</f>
        <v>2627482</v>
      </c>
      <c r="D6" s="21">
        <f>_xlfn.XLOOKUP(A6,Planilha3!$A$1:$A$60,Planilha3!$E$1:$E$60,"N")</f>
        <v>45169</v>
      </c>
    </row>
    <row r="7" spans="1:4">
      <c r="A7" s="19" t="s">
        <v>10</v>
      </c>
      <c r="B7" s="19" t="s">
        <v>11</v>
      </c>
      <c r="C7" s="20">
        <f>_xlfn.XLOOKUP(A7,'Tabela Município'!$B$3:$B$218,'Tabela Município'!$D$3:$D$218,"N")</f>
        <v>2523794</v>
      </c>
      <c r="D7" s="21">
        <f>_xlfn.XLOOKUP(A7,Planilha3!$A$1:$A$60,Planilha3!$E$1:$E$60,"N")</f>
        <v>43430</v>
      </c>
    </row>
    <row r="8" spans="1:4">
      <c r="A8" s="19" t="s">
        <v>12</v>
      </c>
      <c r="B8" s="19" t="s">
        <v>13</v>
      </c>
      <c r="C8" s="20">
        <f>_xlfn.XLOOKUP(A8,'Tabela Município'!$B$3:$B$218,'Tabela Município'!$D$3:$D$218,"N")</f>
        <v>2130264</v>
      </c>
      <c r="D8" s="21">
        <f>_xlfn.XLOOKUP(A8,Planilha3!$A$1:$A$60,Planilha3!$E$1:$E$60,"N")</f>
        <v>43425</v>
      </c>
    </row>
    <row r="9" spans="1:4">
      <c r="A9" s="19" t="s">
        <v>14</v>
      </c>
      <c r="B9" s="19" t="s">
        <v>15</v>
      </c>
      <c r="C9" s="20">
        <f>_xlfn.XLOOKUP(A9,'Tabela Município'!$B$3:$B$218,'Tabela Município'!$D$3:$D$218,"N")</f>
        <v>1633697</v>
      </c>
      <c r="D9" s="21">
        <f>_xlfn.XLOOKUP(A9,Planilha3!$A$1:$A$60,Planilha3!$E$1:$E$60,"N")</f>
        <v>44641</v>
      </c>
    </row>
    <row r="10" spans="1:4">
      <c r="A10" s="19" t="s">
        <v>16</v>
      </c>
      <c r="B10" s="19" t="s">
        <v>17</v>
      </c>
      <c r="C10" s="20">
        <f>_xlfn.XLOOKUP(A10,'Tabela Município'!$B$3:$B$218,'Tabela Município'!$D$3:$D$218,"N")</f>
        <v>1484941</v>
      </c>
      <c r="D10" s="21">
        <f>_xlfn.XLOOKUP(A10,Planilha3!$A$1:$A$60,Planilha3!$E$1:$E$60,"N")</f>
        <v>43451</v>
      </c>
    </row>
    <row r="11" spans="1:4">
      <c r="A11" s="19" t="s">
        <v>18</v>
      </c>
      <c r="B11" s="19" t="s">
        <v>19</v>
      </c>
      <c r="C11" s="20">
        <f>_xlfn.XLOOKUP(A11,'Tabela Município'!$B$3:$B$218,'Tabela Município'!$D$3:$D$218,"N")</f>
        <v>1466105</v>
      </c>
      <c r="D11" s="21">
        <f>_xlfn.XLOOKUP(A11,Planilha3!$A$1:$A$60,Planilha3!$E$1:$E$60,"N")</f>
        <v>43950</v>
      </c>
    </row>
    <row r="12" spans="1:4">
      <c r="A12" s="19" t="s">
        <v>20</v>
      </c>
      <c r="B12" s="19" t="s">
        <v>1</v>
      </c>
      <c r="C12" s="20">
        <f>_xlfn.XLOOKUP(A12,'Tabela Município'!$B$3:$B$218,'Tabela Município'!$D$3:$D$218,"N")</f>
        <v>1349113</v>
      </c>
      <c r="D12" s="21">
        <f>_xlfn.XLOOKUP(A12,Planilha3!$A$1:$A$60,Planilha3!$E$1:$E$60,"N")</f>
        <v>43731</v>
      </c>
    </row>
    <row r="13" spans="1:4">
      <c r="A13" s="19" t="s">
        <v>21</v>
      </c>
      <c r="B13" s="19" t="s">
        <v>3</v>
      </c>
      <c r="C13" s="20">
        <f>_xlfn.XLOOKUP(A13,'Tabela Município'!$B$3:$B$218,'Tabela Município'!$D$3:$D$218,"N")</f>
        <v>1049826</v>
      </c>
      <c r="D13" s="21">
        <f>_xlfn.XLOOKUP(A13,Planilha3!$A$1:$A$60,Planilha3!$E$1:$E$60,"N")</f>
        <v>44113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ACDD-13F4-486D-B1F0-904CFE41AE71}">
  <dimension ref="A1:D12"/>
  <sheetViews>
    <sheetView zoomScale="130" zoomScaleNormal="130" workbookViewId="0">
      <selection activeCell="A2" sqref="A2"/>
    </sheetView>
  </sheetViews>
  <sheetFormatPr defaultRowHeight="12.75"/>
  <cols>
    <col min="1" max="1" width="23.5703125" bestFit="1" customWidth="1"/>
    <col min="3" max="3" width="17.7109375" customWidth="1"/>
    <col min="4" max="4" width="16.85546875" bestFit="1" customWidth="1"/>
  </cols>
  <sheetData>
    <row r="1" spans="1:4" ht="15">
      <c r="A1" s="22" t="s">
        <v>247</v>
      </c>
      <c r="B1" s="22" t="s">
        <v>76</v>
      </c>
      <c r="C1" s="22" t="s">
        <v>248</v>
      </c>
      <c r="D1" s="22" t="s">
        <v>249</v>
      </c>
    </row>
    <row r="2" spans="1:4">
      <c r="A2" s="19" t="s">
        <v>43</v>
      </c>
      <c r="B2" s="19" t="s">
        <v>7</v>
      </c>
      <c r="C2" s="20">
        <f>_xlfn.XLOOKUP(A2,'Tabela Município'!$B$3:$B$218,'Tabela Município'!$D$3:$D$218,"N")</f>
        <v>81218</v>
      </c>
      <c r="D2" s="21">
        <f>_xlfn.XLOOKUP(A2,Planilha3!$A$1:$A$60,Planilha3!$E$1:$E$60,"N")</f>
        <v>44700</v>
      </c>
    </row>
    <row r="3" spans="1:4">
      <c r="A3" s="19" t="s">
        <v>49</v>
      </c>
      <c r="B3" s="19" t="s">
        <v>11</v>
      </c>
      <c r="C3" s="20">
        <f>_xlfn.XLOOKUP(A3,'Tabela Município'!$B$3:$B$218,'Tabela Município'!$D$3:$D$218,"N")</f>
        <v>50042</v>
      </c>
      <c r="D3" s="21">
        <f>_xlfn.XLOOKUP(A3,Planilha3!$A$1:$A$60,Planilha3!$E$1:$E$60,"N")</f>
        <v>43461</v>
      </c>
    </row>
    <row r="4" spans="1:4">
      <c r="A4" s="19" t="s">
        <v>38</v>
      </c>
      <c r="B4" s="19" t="s">
        <v>39</v>
      </c>
      <c r="C4" s="20">
        <f>_xlfn.XLOOKUP(A4,'Tabela Município'!$B$3:$B$218,'Tabela Município'!$D$3:$D$218,"N")</f>
        <v>239718</v>
      </c>
      <c r="D4" s="21">
        <f>_xlfn.XLOOKUP(A4,Planilha3!$A$1:$A$60,Planilha3!$E$1:$E$60,"N")</f>
        <v>45457</v>
      </c>
    </row>
    <row r="5" spans="1:4">
      <c r="A5" s="19" t="s">
        <v>42</v>
      </c>
      <c r="B5" s="19" t="s">
        <v>39</v>
      </c>
      <c r="C5" s="20">
        <f>_xlfn.XLOOKUP(A5,'Tabela Município'!$B$3:$B$218,'Tabela Município'!$D$3:$D$218,"N")</f>
        <v>135268</v>
      </c>
      <c r="D5" s="21">
        <f>_xlfn.XLOOKUP(A5,Planilha3!$A$1:$A$60,Planilha3!$E$1:$E$60,"N")</f>
        <v>43725</v>
      </c>
    </row>
    <row r="6" spans="1:4">
      <c r="A6" s="19" t="s">
        <v>44</v>
      </c>
      <c r="B6" s="19" t="s">
        <v>39</v>
      </c>
      <c r="C6" s="20">
        <f>_xlfn.XLOOKUP(A6,'Tabela Município'!$B$3:$B$218,'Tabela Município'!$D$3:$D$218,"N")</f>
        <v>66558</v>
      </c>
      <c r="D6" s="21">
        <f>_xlfn.XLOOKUP(A6,Planilha3!$A$1:$A$60,Planilha3!$E$1:$E$60,"N")</f>
        <v>44488</v>
      </c>
    </row>
    <row r="7" spans="1:4">
      <c r="A7" s="19" t="s">
        <v>48</v>
      </c>
      <c r="B7" s="19" t="s">
        <v>39</v>
      </c>
      <c r="C7" s="20">
        <f>_xlfn.XLOOKUP(A7,'Tabela Município'!$B$3:$B$218,'Tabela Município'!$D$3:$D$218,"N")</f>
        <v>50701</v>
      </c>
      <c r="D7" s="21">
        <f>_xlfn.XLOOKUP(A7,Planilha3!$A$1:$A$60,Planilha3!$E$1:$E$60,"N")</f>
        <v>45121</v>
      </c>
    </row>
    <row r="8" spans="1:4">
      <c r="A8" s="23" t="s">
        <v>40</v>
      </c>
      <c r="B8" s="23" t="s">
        <v>1</v>
      </c>
      <c r="C8" s="24">
        <f>_xlfn.XLOOKUP(A8,'Tabela Município'!$B$3:$B$218,'Tabela Município'!$D$3:$D$218,"N")</f>
        <v>225271</v>
      </c>
      <c r="D8" s="25">
        <f>_xlfn.XLOOKUP(A8,Planilha3!$A$1:$A$60,Planilha3!$E$1:$E$60,"N")</f>
        <v>43445</v>
      </c>
    </row>
    <row r="9" spans="1:4">
      <c r="A9" s="23" t="s">
        <v>41</v>
      </c>
      <c r="B9" s="23" t="s">
        <v>1</v>
      </c>
      <c r="C9" s="24">
        <f>_xlfn.XLOOKUP(A9,'Tabela Município'!$B$3:$B$218,'Tabela Município'!$D$3:$D$218,"N")</f>
        <v>160070</v>
      </c>
      <c r="D9" s="25">
        <f>_xlfn.XLOOKUP(A9,Planilha3!$A$1:$A$60,Planilha3!$E$1:$E$60,"N")</f>
        <v>43920</v>
      </c>
    </row>
    <row r="10" spans="1:4">
      <c r="A10" s="23" t="s">
        <v>45</v>
      </c>
      <c r="B10" s="23" t="s">
        <v>1</v>
      </c>
      <c r="C10" s="24">
        <f>_xlfn.XLOOKUP(A10,'Tabela Município'!$B$3:$B$218,'Tabela Município'!$D$3:$D$218,"N")</f>
        <v>62738</v>
      </c>
      <c r="D10" s="25">
        <f>_xlfn.XLOOKUP(A10,Planilha3!$A$1:$A$60,Planilha3!$E$1:$E$60,"N")</f>
        <v>43584</v>
      </c>
    </row>
    <row r="11" spans="1:4">
      <c r="A11" s="23" t="s">
        <v>46</v>
      </c>
      <c r="B11" s="23" t="s">
        <v>1</v>
      </c>
      <c r="C11" s="24">
        <f>_xlfn.XLOOKUP(A11,'Tabela Município'!$B$3:$B$218,'Tabela Município'!$D$3:$D$218,"N")</f>
        <v>59297</v>
      </c>
      <c r="D11" s="25">
        <f>_xlfn.XLOOKUP(A11,Planilha3!$A$1:$A$60,Planilha3!$E$1:$E$60,"N")</f>
        <v>43644</v>
      </c>
    </row>
    <row r="12" spans="1:4">
      <c r="A12" s="19" t="s">
        <v>47</v>
      </c>
      <c r="B12" s="19" t="s">
        <v>36</v>
      </c>
      <c r="C12" s="20">
        <f>_xlfn.XLOOKUP(A12,'Tabela Município'!$B$3:$B$218,'Tabela Município'!$D$3:$D$218,"N")</f>
        <v>52828</v>
      </c>
      <c r="D12" s="21">
        <f>_xlfn.XLOOKUP(A12,Planilha3!$A$1:$A$60,Planilha3!$E$1:$E$60,"N")</f>
        <v>45188</v>
      </c>
    </row>
  </sheetData>
  <sortState xmlns:xlrd2="http://schemas.microsoft.com/office/spreadsheetml/2017/richdata2" ref="A2:D12">
    <sortCondition ref="B2:B12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CCF3-6E29-42B1-9060-D0388880A088}">
  <dimension ref="A1:D13"/>
  <sheetViews>
    <sheetView workbookViewId="0">
      <selection activeCell="A2" sqref="A2"/>
    </sheetView>
  </sheetViews>
  <sheetFormatPr defaultRowHeight="12.75"/>
  <cols>
    <col min="1" max="1" width="23.5703125" bestFit="1" customWidth="1"/>
    <col min="3" max="3" width="17.7109375" customWidth="1"/>
    <col min="4" max="4" width="16.140625" customWidth="1"/>
  </cols>
  <sheetData>
    <row r="1" spans="1:4" ht="15">
      <c r="A1" s="22" t="s">
        <v>247</v>
      </c>
      <c r="B1" s="22" t="s">
        <v>76</v>
      </c>
      <c r="C1" s="22" t="s">
        <v>248</v>
      </c>
      <c r="D1" s="22" t="s">
        <v>249</v>
      </c>
    </row>
    <row r="2" spans="1:4">
      <c r="A2" s="19" t="s">
        <v>22</v>
      </c>
      <c r="B2" s="19" t="s">
        <v>23</v>
      </c>
      <c r="C2" s="20">
        <f>_xlfn.XLOOKUP(A2,'Tabela Município'!$B$3:$B$218,'Tabela Município'!$D$3:$D$218,"N")</f>
        <v>874210</v>
      </c>
      <c r="D2" s="21">
        <f>_xlfn.XLOOKUP(A2,Planilha3!$A$1:$A$60,Planilha3!$E$1:$E$60,"N")</f>
        <v>43651</v>
      </c>
    </row>
    <row r="3" spans="1:4">
      <c r="A3" s="19" t="s">
        <v>24</v>
      </c>
      <c r="B3" s="19" t="s">
        <v>25</v>
      </c>
      <c r="C3" s="20">
        <f>_xlfn.XLOOKUP(A3,'Tabela Município'!$B$3:$B$218,'Tabela Município'!$D$3:$D$218,"N")</f>
        <v>850198</v>
      </c>
      <c r="D3" s="21">
        <f>_xlfn.XLOOKUP(A3,Planilha3!$A$1:$A$60,Planilha3!$E$1:$E$60,"N")</f>
        <v>43462</v>
      </c>
    </row>
    <row r="4" spans="1:4">
      <c r="A4" s="19" t="s">
        <v>26</v>
      </c>
      <c r="B4" s="19" t="s">
        <v>1</v>
      </c>
      <c r="C4" s="20">
        <f>_xlfn.XLOOKUP(A4,'Tabela Município'!$B$3:$B$218,'Tabela Município'!$D$3:$D$218,"N")</f>
        <v>827437</v>
      </c>
      <c r="D4" s="21">
        <f>_xlfn.XLOOKUP(A4,Planilha3!$A$1:$A$60,Planilha3!$E$1:$E$60,"N")</f>
        <v>43412</v>
      </c>
    </row>
    <row r="5" spans="1:4">
      <c r="A5" s="19" t="s">
        <v>27</v>
      </c>
      <c r="B5" s="19" t="s">
        <v>1</v>
      </c>
      <c r="C5" s="20">
        <f>_xlfn.XLOOKUP(A5,'Tabela Município'!$B$3:$B$218,'Tabela Município'!$D$3:$D$218,"N")</f>
        <v>715231</v>
      </c>
      <c r="D5" s="21">
        <f>_xlfn.XLOOKUP(A5,Planilha3!$A$1:$A$60,Planilha3!$E$1:$E$60,"N")</f>
        <v>44490</v>
      </c>
    </row>
    <row r="6" spans="1:4">
      <c r="A6" s="19" t="s">
        <v>28</v>
      </c>
      <c r="B6" s="19" t="s">
        <v>29</v>
      </c>
      <c r="C6" s="20">
        <f>_xlfn.XLOOKUP(A6,'Tabela Município'!$B$3:$B$218,'Tabela Município'!$D$3:$D$218,"N")</f>
        <v>650106</v>
      </c>
      <c r="D6" s="21">
        <f>_xlfn.XLOOKUP(A6,Planilha3!$A$1:$A$60,Planilha3!$E$1:$E$60,"N")</f>
        <v>43644</v>
      </c>
    </row>
    <row r="7" spans="1:4">
      <c r="A7" s="19" t="s">
        <v>30</v>
      </c>
      <c r="B7" s="19" t="s">
        <v>11</v>
      </c>
      <c r="C7" s="20">
        <f>_xlfn.XLOOKUP(A7,'Tabela Município'!$B$3:$B$218,'Tabela Município'!$D$3:$D$218,"N")</f>
        <v>563769</v>
      </c>
      <c r="D7" s="21">
        <f>_xlfn.XLOOKUP(A7,Planilha3!$A$1:$A$60,Planilha3!$E$1:$E$60,"N")</f>
        <v>43444</v>
      </c>
    </row>
    <row r="8" spans="1:4">
      <c r="A8" s="19" t="s">
        <v>31</v>
      </c>
      <c r="B8" s="19" t="s">
        <v>19</v>
      </c>
      <c r="C8" s="20">
        <f>_xlfn.XLOOKUP(A8,'Tabela Município'!$B$3:$B$218,'Tabela Município'!$D$3:$D$218,"N")</f>
        <v>542090</v>
      </c>
      <c r="D8" s="21">
        <f>_xlfn.XLOOKUP(A8,Planilha3!$A$1:$A$60,Planilha3!$E$1:$E$60,"N")</f>
        <v>43693</v>
      </c>
    </row>
    <row r="9" spans="1:4">
      <c r="A9" s="19" t="s">
        <v>32</v>
      </c>
      <c r="B9" s="19" t="s">
        <v>1</v>
      </c>
      <c r="C9" s="20">
        <f>_xlfn.XLOOKUP(A9,'Tabela Município'!$B$3:$B$218,'Tabela Município'!$D$3:$D$218,"N")</f>
        <v>360380</v>
      </c>
      <c r="D9" s="21">
        <f>_xlfn.XLOOKUP(A9,Planilha3!$A$1:$A$60,Planilha3!$E$1:$E$60,"N")</f>
        <v>44813</v>
      </c>
    </row>
    <row r="10" spans="1:4">
      <c r="A10" s="19" t="s">
        <v>33</v>
      </c>
      <c r="B10" s="19" t="s">
        <v>11</v>
      </c>
      <c r="C10" s="20">
        <f>_xlfn.XLOOKUP(A10,'Tabela Município'!$B$3:$B$218,'Tabela Município'!$D$3:$D$218,"N")</f>
        <v>328272</v>
      </c>
      <c r="D10" s="21">
        <f>_xlfn.XLOOKUP(A10,Planilha3!$A$1:$A$60,Planilha3!$E$1:$E$60,"N")</f>
        <v>43446</v>
      </c>
    </row>
    <row r="11" spans="1:4">
      <c r="A11" s="19" t="s">
        <v>34</v>
      </c>
      <c r="B11" s="19" t="s">
        <v>3</v>
      </c>
      <c r="C11" s="20">
        <f>_xlfn.XLOOKUP(A11,'Tabela Município'!$B$3:$B$218,'Tabela Município'!$D$3:$D$218,"N")</f>
        <v>298235</v>
      </c>
      <c r="D11" s="21">
        <f>_xlfn.XLOOKUP(A11,Planilha3!$A$1:$A$60,Planilha3!$E$1:$E$60,"N")</f>
        <v>43591</v>
      </c>
    </row>
    <row r="12" spans="1:4">
      <c r="A12" s="19" t="s">
        <v>35</v>
      </c>
      <c r="B12" s="19" t="s">
        <v>36</v>
      </c>
      <c r="C12" s="20">
        <f>_xlfn.XLOOKUP(A12,'Tabela Município'!$B$3:$B$218,'Tabela Município'!$D$3:$D$218,"N")</f>
        <v>286787</v>
      </c>
      <c r="D12" s="21">
        <f>_xlfn.XLOOKUP(A12,Planilha3!$A$1:$A$60,Planilha3!$E$1:$E$60,"N")</f>
        <v>45252</v>
      </c>
    </row>
    <row r="13" spans="1:4">
      <c r="A13" s="19" t="s">
        <v>37</v>
      </c>
      <c r="B13" s="19" t="s">
        <v>17</v>
      </c>
      <c r="C13" s="20">
        <f>_xlfn.XLOOKUP(A13,'Tabela Município'!$B$3:$B$218,'Tabela Município'!$D$3:$D$218,"N")</f>
        <v>278445</v>
      </c>
      <c r="D13" s="21">
        <f>_xlfn.XLOOKUP(A13,Planilha3!$A$1:$A$60,Planilha3!$E$1:$E$60,"N")</f>
        <v>43980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B53A-33B1-467F-9642-4807787B8C52}">
  <dimension ref="A1:K11"/>
  <sheetViews>
    <sheetView tabSelected="1" zoomScale="60" zoomScaleNormal="60" workbookViewId="0">
      <selection activeCell="B9" sqref="B9"/>
    </sheetView>
  </sheetViews>
  <sheetFormatPr defaultColWidth="9.140625"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2.85546875" customWidth="1"/>
    <col min="11" max="11" width="22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51" customHeight="1">
      <c r="B3" s="64" t="s">
        <v>1116</v>
      </c>
      <c r="C3" s="65"/>
      <c r="D3" s="65"/>
      <c r="E3" s="65"/>
      <c r="F3" s="65"/>
      <c r="G3" s="65"/>
      <c r="H3" s="65"/>
      <c r="I3" s="65"/>
      <c r="J3" s="60" t="s">
        <v>1091</v>
      </c>
      <c r="K3" s="60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252</v>
      </c>
      <c r="C5" s="27" t="s">
        <v>253</v>
      </c>
      <c r="D5" s="27" t="s">
        <v>254</v>
      </c>
      <c r="E5" s="27" t="s">
        <v>255</v>
      </c>
      <c r="F5" s="27" t="s">
        <v>256</v>
      </c>
      <c r="G5" s="27" t="s">
        <v>257</v>
      </c>
      <c r="H5" s="27" t="s">
        <v>258</v>
      </c>
      <c r="I5" s="42" t="s">
        <v>259</v>
      </c>
      <c r="J5" s="54">
        <v>0.50600000000000001</v>
      </c>
      <c r="K5" s="63">
        <f>IFERROR((I5-B5)/B5,"Município não informou dados")</f>
        <v>0.80297015150118312</v>
      </c>
    </row>
    <row r="6" spans="1:11" ht="15">
      <c r="A6" s="12" t="s">
        <v>1090</v>
      </c>
      <c r="B6" s="28" t="s">
        <v>260</v>
      </c>
      <c r="C6" s="29" t="s">
        <v>261</v>
      </c>
      <c r="D6" s="29" t="s">
        <v>262</v>
      </c>
      <c r="E6" s="29" t="s">
        <v>263</v>
      </c>
      <c r="F6" s="29" t="s">
        <v>264</v>
      </c>
      <c r="G6" s="29" t="s">
        <v>265</v>
      </c>
      <c r="H6" s="29" t="s">
        <v>266</v>
      </c>
      <c r="I6" s="43" t="s">
        <v>267</v>
      </c>
      <c r="J6" s="54">
        <v>0.50600000000000001</v>
      </c>
      <c r="K6" s="63">
        <f t="shared" ref="K6:K7" si="0">IFERROR((I6-B6)/B6,"Município não informou dados")</f>
        <v>0.75884215135726807</v>
      </c>
    </row>
    <row r="7" spans="1:11" ht="15">
      <c r="A7" s="12" t="s">
        <v>268</v>
      </c>
      <c r="B7" s="38">
        <v>2445362642.5</v>
      </c>
      <c r="C7" s="29" t="s">
        <v>269</v>
      </c>
      <c r="D7" s="29" t="s">
        <v>270</v>
      </c>
      <c r="E7" s="29" t="s">
        <v>271</v>
      </c>
      <c r="F7" s="29" t="s">
        <v>272</v>
      </c>
      <c r="G7" s="29" t="s">
        <v>273</v>
      </c>
      <c r="H7" s="29" t="s">
        <v>274</v>
      </c>
      <c r="I7" s="43" t="s">
        <v>275</v>
      </c>
      <c r="J7" s="54">
        <v>0.50600000000000001</v>
      </c>
      <c r="K7" s="63">
        <f t="shared" si="0"/>
        <v>1.1399068913722477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1">
        <f>IFERROR(B6/B5,"Município não informou dados")</f>
        <v>0.91086182020400519</v>
      </c>
      <c r="C10" s="51">
        <f t="shared" ref="C10:H10" si="1">IFERROR(C6/C5,"Município não informou dados")</f>
        <v>0.9023733714106299</v>
      </c>
      <c r="D10" s="51">
        <f t="shared" si="1"/>
        <v>0.82297122103257214</v>
      </c>
      <c r="E10" s="51">
        <f t="shared" si="1"/>
        <v>0.88264556009264661</v>
      </c>
      <c r="F10" s="51">
        <f t="shared" si="1"/>
        <v>0.89946676290669714</v>
      </c>
      <c r="G10" s="51">
        <f t="shared" si="1"/>
        <v>0.84478911193723771</v>
      </c>
      <c r="H10" s="51">
        <f t="shared" si="1"/>
        <v>0.86925049388872855</v>
      </c>
      <c r="I10" s="51">
        <f>IFERROR(I6/I5,"Município não informou dados")</f>
        <v>0.88856832272176323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1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sheetProtection algorithmName="SHA-512" hashValue="aIi3/AhavDfZthNklD95t6eWdpLp2shVCRGaYUMQaozre8COaeKxnW6wFD002sPq5tkPx7ryAX9fWaBISl0H/g==" saltValue="6Tgg+zBkAS1/EG9TCd0wvw==" spinCount="100000" sheet="1" formatCells="0" formatColumns="0" formatRows="0" insertColumns="0" insertRows="0" insertHyperlinks="0" deleteColumns="0" deleteRows="0" sort="0" autoFilter="0" pivotTables="0"/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5063-A486-43C5-B8B6-69D3A916ABBE}">
  <dimension ref="A1:K11"/>
  <sheetViews>
    <sheetView zoomScale="60" zoomScaleNormal="60" workbookViewId="0">
      <selection activeCell="K5" sqref="K5:K7"/>
    </sheetView>
  </sheetViews>
  <sheetFormatPr defaultColWidth="9.140625" defaultRowHeight="12.75"/>
  <cols>
    <col min="1" max="1" width="31.140625" customWidth="1"/>
    <col min="2" max="2" width="23.5703125" customWidth="1"/>
    <col min="3" max="3" width="22.140625" customWidth="1"/>
    <col min="4" max="4" width="23.5703125" customWidth="1"/>
    <col min="5" max="5" width="23.140625" customWidth="1"/>
    <col min="6" max="6" width="23" customWidth="1"/>
    <col min="7" max="7" width="23.5703125" customWidth="1"/>
    <col min="8" max="8" width="23.28515625" customWidth="1"/>
    <col min="9" max="9" width="23.85546875" customWidth="1"/>
    <col min="10" max="10" width="21.42578125" customWidth="1"/>
    <col min="11" max="11" width="22.140625" customWidth="1"/>
  </cols>
  <sheetData>
    <row r="1" spans="1:11" ht="45" customHeight="1">
      <c r="A1" s="66" t="s">
        <v>1095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45" customHeight="1">
      <c r="A2" s="67" t="s">
        <v>1096</v>
      </c>
      <c r="B2" s="67"/>
      <c r="C2" s="67"/>
      <c r="D2" s="67"/>
      <c r="E2" s="67"/>
      <c r="F2" s="67"/>
      <c r="G2" s="67"/>
      <c r="H2" s="67"/>
      <c r="I2" s="67"/>
      <c r="J2" s="68"/>
      <c r="K2" s="68"/>
    </row>
    <row r="3" spans="1:11" ht="38.25">
      <c r="B3" s="69" t="s">
        <v>1117</v>
      </c>
      <c r="C3" s="70"/>
      <c r="D3" s="70"/>
      <c r="E3" s="70"/>
      <c r="F3" s="70"/>
      <c r="G3" s="70"/>
      <c r="H3" s="70"/>
      <c r="I3" s="71"/>
      <c r="J3" s="62" t="s">
        <v>1091</v>
      </c>
      <c r="K3" s="62" t="s">
        <v>1092</v>
      </c>
    </row>
    <row r="4" spans="1:11" ht="15">
      <c r="A4" s="10" t="s">
        <v>250</v>
      </c>
      <c r="B4" s="11">
        <v>2018</v>
      </c>
      <c r="C4" s="11">
        <v>2019</v>
      </c>
      <c r="D4" s="11">
        <v>2020</v>
      </c>
      <c r="E4" s="11">
        <v>2021</v>
      </c>
      <c r="F4" s="11">
        <v>2022</v>
      </c>
      <c r="G4" s="11">
        <v>2023</v>
      </c>
      <c r="H4" s="11">
        <v>2024</v>
      </c>
      <c r="I4" s="41">
        <v>2025</v>
      </c>
      <c r="J4" s="57"/>
      <c r="K4" s="58"/>
    </row>
    <row r="5" spans="1:11" ht="15">
      <c r="A5" s="12" t="s">
        <v>251</v>
      </c>
      <c r="B5" s="26" t="s">
        <v>276</v>
      </c>
      <c r="C5" s="32" t="s">
        <v>277</v>
      </c>
      <c r="D5" s="33" t="s">
        <v>278</v>
      </c>
      <c r="E5" s="33" t="s">
        <v>279</v>
      </c>
      <c r="F5" s="33" t="s">
        <v>280</v>
      </c>
      <c r="G5" s="33" t="s">
        <v>281</v>
      </c>
      <c r="H5" s="33" t="s">
        <v>282</v>
      </c>
      <c r="I5" s="48" t="s">
        <v>283</v>
      </c>
      <c r="J5" s="54">
        <v>0.50600000000000001</v>
      </c>
      <c r="K5" s="63">
        <f>IFERROR((I5-B5)/B5,"Município não informou dados")</f>
        <v>1.0181630619850264</v>
      </c>
    </row>
    <row r="6" spans="1:11" ht="15">
      <c r="A6" s="12" t="s">
        <v>1090</v>
      </c>
      <c r="B6" s="28" t="s">
        <v>284</v>
      </c>
      <c r="C6" s="29" t="s">
        <v>285</v>
      </c>
      <c r="D6" s="29" t="s">
        <v>286</v>
      </c>
      <c r="E6" s="29" t="s">
        <v>287</v>
      </c>
      <c r="F6" s="29" t="s">
        <v>288</v>
      </c>
      <c r="G6" s="29" t="s">
        <v>289</v>
      </c>
      <c r="H6" s="29" t="s">
        <v>290</v>
      </c>
      <c r="I6" s="43" t="s">
        <v>291</v>
      </c>
      <c r="J6" s="54">
        <v>0.50600000000000001</v>
      </c>
      <c r="K6" s="63">
        <f t="shared" ref="K6:K7" si="0">IFERROR((I6-B6)/B6,"Município não informou dados")</f>
        <v>1.0395025335379224</v>
      </c>
    </row>
    <row r="7" spans="1:11" ht="15">
      <c r="A7" s="12" t="s">
        <v>268</v>
      </c>
      <c r="B7" s="28" t="s">
        <v>292</v>
      </c>
      <c r="C7" s="29" t="s">
        <v>293</v>
      </c>
      <c r="D7" s="29" t="s">
        <v>294</v>
      </c>
      <c r="E7" s="29" t="s">
        <v>295</v>
      </c>
      <c r="F7" s="29" t="s">
        <v>296</v>
      </c>
      <c r="G7" s="29" t="s">
        <v>297</v>
      </c>
      <c r="H7" s="29" t="s">
        <v>298</v>
      </c>
      <c r="I7" s="43" t="s">
        <v>299</v>
      </c>
      <c r="J7" s="54">
        <v>0.50600000000000001</v>
      </c>
      <c r="K7" s="63">
        <f t="shared" si="0"/>
        <v>0.99165086444707484</v>
      </c>
    </row>
    <row r="9" spans="1:11" ht="30">
      <c r="A9" s="49" t="s">
        <v>1093</v>
      </c>
      <c r="B9" s="11">
        <v>2018</v>
      </c>
      <c r="C9" s="11">
        <v>2019</v>
      </c>
      <c r="D9" s="11">
        <v>2020</v>
      </c>
      <c r="E9" s="11">
        <v>2021</v>
      </c>
      <c r="F9" s="11">
        <v>2022</v>
      </c>
      <c r="G9" s="11">
        <v>2023</v>
      </c>
      <c r="H9" s="11">
        <v>2024</v>
      </c>
      <c r="I9" s="11">
        <v>2025</v>
      </c>
    </row>
    <row r="10" spans="1:11" ht="67.5" customHeight="1">
      <c r="A10" s="50" t="s">
        <v>1094</v>
      </c>
      <c r="B10" s="52">
        <f>IFERROR(B6/B5,"Município não informou dados")</f>
        <v>0.53947459161642008</v>
      </c>
      <c r="C10" s="52">
        <f t="shared" ref="C10:H10" si="1">IFERROR(C6/C5,"Município não informou dados")</f>
        <v>0.51663893795939109</v>
      </c>
      <c r="D10" s="52">
        <f t="shared" si="1"/>
        <v>0.45912379369298201</v>
      </c>
      <c r="E10" s="52">
        <f t="shared" si="1"/>
        <v>0.51041945963840729</v>
      </c>
      <c r="F10" s="52">
        <f t="shared" si="1"/>
        <v>0.53292708088551877</v>
      </c>
      <c r="G10" s="52">
        <f t="shared" si="1"/>
        <v>0.54350139884878523</v>
      </c>
      <c r="H10" s="52">
        <f t="shared" si="1"/>
        <v>0.56216292469209983</v>
      </c>
      <c r="I10" s="52">
        <f>IFERROR(I6/I5,"Município não informou dados")</f>
        <v>0.54517883966166258</v>
      </c>
    </row>
    <row r="11" spans="1:11" ht="86.25" customHeight="1">
      <c r="A11" s="53" t="s">
        <v>1097</v>
      </c>
      <c r="B11" s="56">
        <f>IF(B10&gt;=50%,1,0)</f>
        <v>1</v>
      </c>
      <c r="C11" s="56">
        <f t="shared" ref="C11:I11" si="2">IF(C10&gt;=50%,1,0)</f>
        <v>1</v>
      </c>
      <c r="D11" s="56">
        <f t="shared" si="2"/>
        <v>0</v>
      </c>
      <c r="E11" s="56">
        <f t="shared" si="2"/>
        <v>1</v>
      </c>
      <c r="F11" s="56">
        <f t="shared" si="2"/>
        <v>1</v>
      </c>
      <c r="G11" s="56">
        <f t="shared" si="2"/>
        <v>1</v>
      </c>
      <c r="H11" s="56">
        <f t="shared" si="2"/>
        <v>1</v>
      </c>
      <c r="I11" s="56">
        <f t="shared" si="2"/>
        <v>1</v>
      </c>
    </row>
  </sheetData>
  <mergeCells count="3">
    <mergeCell ref="B3:I3"/>
    <mergeCell ref="A1:K1"/>
    <mergeCell ref="A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42</vt:i4>
      </vt:variant>
    </vt:vector>
  </HeadingPairs>
  <TitlesOfParts>
    <vt:vector size="42" baseType="lpstr">
      <vt:lpstr>Projetos Em Execução</vt:lpstr>
      <vt:lpstr>Planilha3</vt:lpstr>
      <vt:lpstr>Tabela Município</vt:lpstr>
      <vt:lpstr>Municipios indicadores</vt:lpstr>
      <vt:lpstr>Jô</vt:lpstr>
      <vt:lpstr>Regison</vt:lpstr>
      <vt:lpstr>Kleber</vt:lpstr>
      <vt:lpstr>Brasília</vt:lpstr>
      <vt:lpstr>Belo Horizonte</vt:lpstr>
      <vt:lpstr>São Gonçalo</vt:lpstr>
      <vt:lpstr>Salvador</vt:lpstr>
      <vt:lpstr>São Paulo</vt:lpstr>
      <vt:lpstr>Rio de Janeiro</vt:lpstr>
      <vt:lpstr>Porto ALegre</vt:lpstr>
      <vt:lpstr>Recife</vt:lpstr>
      <vt:lpstr>Fortaleza</vt:lpstr>
      <vt:lpstr>Guarulhos</vt:lpstr>
      <vt:lpstr>Manaus</vt:lpstr>
      <vt:lpstr>Goiânia</vt:lpstr>
      <vt:lpstr>Campo Grande</vt:lpstr>
      <vt:lpstr>Teresina</vt:lpstr>
      <vt:lpstr>São Bernardo do Campo</vt:lpstr>
      <vt:lpstr>Santo André</vt:lpstr>
      <vt:lpstr>Juiz de Fora</vt:lpstr>
      <vt:lpstr>Aparecida de Goiânia</vt:lpstr>
      <vt:lpstr>Aracaju</vt:lpstr>
      <vt:lpstr>Senhor do Bonfim</vt:lpstr>
      <vt:lpstr>São Vicente</vt:lpstr>
      <vt:lpstr>Uberaba</vt:lpstr>
      <vt:lpstr>Petrópolis</vt:lpstr>
      <vt:lpstr>Palmas</vt:lpstr>
      <vt:lpstr>Santa Maria</vt:lpstr>
      <vt:lpstr>Balneário Camboriú</vt:lpstr>
      <vt:lpstr>Bertioga</vt:lpstr>
      <vt:lpstr>Biguaçu</vt:lpstr>
      <vt:lpstr>São José</vt:lpstr>
      <vt:lpstr>Bom Despacho</vt:lpstr>
      <vt:lpstr>Penápolis</vt:lpstr>
      <vt:lpstr>Porto Nacional</vt:lpstr>
      <vt:lpstr>São Francisco do Sul</vt:lpstr>
      <vt:lpstr>Presidente Prudente</vt:lpstr>
      <vt:lpstr>Itapeninga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Josenilson Torres Veras</dc:creator>
  <cp:keywords/>
  <dc:description/>
  <cp:lastModifiedBy>Irma Batista de Carvalho Peres</cp:lastModifiedBy>
  <cp:revision/>
  <cp:lastPrinted>2026-03-04T14:39:03Z</cp:lastPrinted>
  <dcterms:created xsi:type="dcterms:W3CDTF">2026-02-27T12:06:52Z</dcterms:created>
  <dcterms:modified xsi:type="dcterms:W3CDTF">2026-03-06T14:00:03Z</dcterms:modified>
  <cp:category/>
  <cp:contentStatus/>
</cp:coreProperties>
</file>